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<sst xmlns="http://schemas.openxmlformats.org/spreadsheetml/2006/main" count="2417" uniqueCount="698">
  <si>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</si>
  <si>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</si>
  <si>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</si>
  <si>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</si>
  <si>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</si>
  <si>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</si>
  <si>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</si>
  <si>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</si>
  <si>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</si>
  <si>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</si>
  <si>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</si>
  <si>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</si>
  <si>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</si>
  <si>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</si>
  <si>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</si>
  <si>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</si>
  <si>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</si>
  <si>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</si>
  <si>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</si>
  <si>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</si>
  <si>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</si>
  <si>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</si>
  <si>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</si>
  <si>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</si>
  <si>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</si>
  <si>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</si>
  <si>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</si>
  <si>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</si>
  <si>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</si>
  <si>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</si>
  <si>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</si>
  <si>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</si>
  <si>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</si>
  <si>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</si>
  <si>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</si>
  <si>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</si>
  <si>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</si>
  <si>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</si>
  <si>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</si>
  <si>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</si>
  <si>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</si>
  <si>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</si>
  <si>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</si>
  <si>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</si>
  <si>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</si>
  <si>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</si>
  <si>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</si>
  <si>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</si>
  <si>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</si>
  <si>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</si>
  <si>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</si>
  <si>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</si>
  <si>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</si>
  <si>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</si>
  <si>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</si>
  <si>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</si>
  <si>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</si>
  <si>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</si>
  <si>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</si>
  <si>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</si>
  <si>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</si>
  <si>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</si>
  <si>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</si>
  <si>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</si>
  <si>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</si>
  <si>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</si>
  <si>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</si>
  <si>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</si>
  <si>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</si>
  <si>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</si>
  <si>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</si>
  <si>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</si>
  <si>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</si>
  <si>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</si>
  <si>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</si>
  <si>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</si>
  <si>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</si>
  <si>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</si>
  <si>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</si>
  <si>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</si>
  <si>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</si>
  <si>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</si>
  <si>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</si>
  <si>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</si>
  <si>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</si>
  <si>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</si>
  <si>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</si>
  <si>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</si>
  <si>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</si>
  <si>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</si>
  <si>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</si>
  <si>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</si>
  <si>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</si>
  <si>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</si>
  <si>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</si>
  <si>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</si>
  <si>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</si>
  <si>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</si>
  <si>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</si>
  <si>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</si>
  <si>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</si>
  <si>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</si>
  <si>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</si>
  <si>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</si>
  <si>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</si>
  <si>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</si>
  <si>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</si>
  <si>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</si>
  <si>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</si>
  <si>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</si>
  <si>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</si>
  <si>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</si>
  <si>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</si>
  <si>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</si>
  <si>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</si>
  <si>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</si>
  <si>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</si>
  <si>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</si>
  <si>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</si>
  <si>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</si>
  <si>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</si>
  <si>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</si>
  <si>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</si>
  <si>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</si>
  <si>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</si>
  <si>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</si>
  <si>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</si>
  <si>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</si>
  <si>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</si>
  <si>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</si>
  <si>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</si>
  <si>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</si>
  <si>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</si>
  <si>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</si>
  <si>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</si>
  <si>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</si>
  <si>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</si>
  <si>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</si>
  <si>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</si>
  <si>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</si>
  <si>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</si>
  <si>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</si>
  <si>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</si>
  <si>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</si>
  <si>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</si>
  <si>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</si>
  <si>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</si>
  <si>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</si>
  <si>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</si>
  <si>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</si>
  <si>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</si>
  <si>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</si>
  <si>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</si>
  <si>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</si>
  <si>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</si>
  <si>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</si>
  <si>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</si>
  <si>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</si>
  <si>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</si>
  <si>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</si>
  <si>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</si>
  <si>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</si>
  <si>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</si>
  <si>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</si>
  <si>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</si>
  <si>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</si>
  <si>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</si>
  <si>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</si>
  <si>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</si>
  <si>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</si>
  <si>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</si>
  <si>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</si>
  <si>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</si>
  <si>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</si>
  <si>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</si>
  <si>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</si>
  <si>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</si>
  <si>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</si>
  <si>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</si>
  <si>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</si>
  <si>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</si>
  <si>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</si>
  <si>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</si>
  <si>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</si>
  <si>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</si>
  <si>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</si>
  <si>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</si>
  <si>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</si>
  <si>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</si>
  <si>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</si>
  <si>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</si>
  <si>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</si>
  <si>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</si>
  <si>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</si>
  <si>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</si>
  <si>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</si>
  <si>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</si>
  <si>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</si>
  <si>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</si>
  <si>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</si>
  <si>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</si>
  <si>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</si>
  <si>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</si>
  <si>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</si>
  <si>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</si>
  <si>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</si>
  <si>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</si>
  <si>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</si>
  <si>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</si>
  <si>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</si>
  <si>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</si>
  <si>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</si>
  <si>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</si>
  <si>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</si>
  <si>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</si>
  <si>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</si>
  <si>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</si>
  <si>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</si>
  <si>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</si>
  <si>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</si>
  <si>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</si>
  <si>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</si>
  <si>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</si>
  <si>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</si>
  <si>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</si>
  <si>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</si>
  <si>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</si>
  <si>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</si>
  <si>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</si>
  <si>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</si>
  <si>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</si>
  <si>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</si>
  <si>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</si>
  <si>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</si>
  <si>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</si>
  <si>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</si>
  <si>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</si>
  <si>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</si>
  <si>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</si>
  <si>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</si>
  <si>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</si>
  <si>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</si>
  <si>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</si>
  <si>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</si>
  <si>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</si>
  <si>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</si>
  <si>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</si>
  <si>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</si>
  <si>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</si>
  <si>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</si>
  <si>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</si>
  <si>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</si>
  <si>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</si>
  <si>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</si>
  <si>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</si>
  <si>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</si>
  <si>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</si>
  <si>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</si>
  <si>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</si>
  <si>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</si>
  <si>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</si>
  <si>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</si>
  <si>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</si>
  <si>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</si>
  <si>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</si>
  <si>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</si>
  <si>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</si>
  <si>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</si>
  <si>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</si>
  <si>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</si>
  <si>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</si>
  <si>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</si>
  <si>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</si>
  <si>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</si>
  <si>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</si>
  <si>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</si>
  <si>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</si>
  <si>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</si>
  <si>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</si>
  <si>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</si>
  <si>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</si>
  <si>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</si>
  <si>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</si>
  <si>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</si>
  <si>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</si>
  <si>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</si>
  <si>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</si>
  <si>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</si>
  <si>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</si>
  <si>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</si>
  <si>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</si>
  <si>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</si>
  <si>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</si>
  <si>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</si>
  <si>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</si>
  <si>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</si>
  <si>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</si>
  <si>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</si>
  <si>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</si>
  <si>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</si>
  <si>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</si>
  <si>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</si>
  <si>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</si>
  <si>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</si>
  <si>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</si>
  <si>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</si>
  <si>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</si>
  <si>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</si>
  <si>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</si>
  <si>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</si>
  <si>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</si>
  <si>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</si>
  <si>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</si>
  <si>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</si>
  <si>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</si>
  <si>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</si>
  <si>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</si>
  <si>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</si>
  <si>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</si>
  <si>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</si>
  <si>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</si>
  <si>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</si>
  <si>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</si>
  <si>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</si>
  <si>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</si>
  <si>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</si>
  <si>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</si>
  <si>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</si>
  <si>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</si>
  <si>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</si>
  <si>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</si>
  <si>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</si>
  <si>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</si>
  <si>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</si>
  <si>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</si>
  <si>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</si>
  <si>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</si>
  <si>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</si>
  <si>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</si>
  <si>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</si>
  <si>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</si>
  <si>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</si>
  <si>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</si>
  <si>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</si>
  <si>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</si>
  <si>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</si>
  <si>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</si>
  <si>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</si>
  <si>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</si>
  <si>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</si>
  <si>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</si>
  <si>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</si>
  <si>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</si>
  <si>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</si>
  <si>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</si>
  <si>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</si>
  <si>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</si>
  <si>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</si>
  <si>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</si>
  <si>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</si>
  <si>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</si>
  <si>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</si>
  <si>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</si>
  <si>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</si>
  <si>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</si>
  <si>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</si>
  <si>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</si>
  <si>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</si>
  <si>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</si>
  <si>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</si>
  <si>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</si>
  <si>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</si>
  <si>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</si>
  <si>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</si>
  <si>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</si>
  <si>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</si>
  <si>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</si>
  <si>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</si>
  <si>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</si>
  <si>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</si>
  <si>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</si>
  <si>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</si>
  <si>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</si>
  <si>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</si>
  <si>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</si>
  <si>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</si>
  <si>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</si>
  <si>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</si>
  <si>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</si>
  <si>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</si>
  <si>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</si>
  <si>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</si>
  <si>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</si>
  <si>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</si>
  <si>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</si>
  <si>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</si>
  <si>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</si>
  <si>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</si>
  <si>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</si>
  <si>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</si>
  <si>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</si>
  <si>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</si>
  <si>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</si>
  <si>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</si>
  <si>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</si>
  <si>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</si>
  <si>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</si>
  <si>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</si>
  <si>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</si>
  <si>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</si>
  <si>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</si>
  <si>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</si>
  <si>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</si>
  <si>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</si>
  <si>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</si>
  <si>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</si>
  <si>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</si>
  <si>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</si>
  <si>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</si>
  <si>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</si>
  <si>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</si>
  <si>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</si>
  <si>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</si>
  <si>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</si>
  <si>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</si>
  <si>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</si>
  <si>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</si>
  <si>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</si>
  <si>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</si>
  <si>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</si>
  <si>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</si>
  <si>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</si>
  <si>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</si>
  <si>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</si>
  <si>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</si>
  <si>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</si>
  <si>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</si>
  <si>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</si>
  <si>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</si>
  <si>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</si>
  <si>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</si>
  <si>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</si>
  <si>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</si>
  <si>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</si>
  <si>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</si>
  <si>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</si>
  <si>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</si>
  <si>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</si>
  <si>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</si>
  <si>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</si>
  <si>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</si>
  <si>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</si>
  <si>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</si>
  <si>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</si>
  <si>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</si>
  <si>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</si>
  <si>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</si>
  <si>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</si>
  <si>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</si>
  <si>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</si>
  <si>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</si>
  <si>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</si>
  <si>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</si>
  <si>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</si>
  <si>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</si>
  <si>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</si>
  <si>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</si>
  <si>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</si>
  <si>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</si>
  <si>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</si>
  <si>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</si>
  <si>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</si>
  <si>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</si>
  <si>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</si>
  <si>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</si>
  <si>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</si>
  <si>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</si>
  <si>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</si>
  <si>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</si>
  <si>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</si>
  <si>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</si>
  <si>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</si>
  <si>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</si>
  <si>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</si>
  <si>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</si>
  <si>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</si>
  <si>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</si>
  <si>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</si>
  <si>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</si>
  <si>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</si>
  <si>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</si>
  <si>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</si>
  <si>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</si>
  <si>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</si>
  <si>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</si>
  <si>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</si>
  <si>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</si>
  <si>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</si>
  <si>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</si>
  <si>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</si>
  <si>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</si>
  <si>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</si>
  <si>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</si>
  <si>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</si>
  <si>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</si>
  <si>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</si>
  <si>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</si>
  <si>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</si>
  <si>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</si>
  <si>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</si>
  <si>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</si>
  <si>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</si>
  <si>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</si>
  <si>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</si>
  <si>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</si>
  <si>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</si>
  <si>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</si>
  <si>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</si>
  <si>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</si>
  <si>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</si>
  <si>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</si>
  <si>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</si>
  <si>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</si>
  <si>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</si>
  <si>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</si>
  <si>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</si>
  <si>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</si>
  <si>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</si>
  <si>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</si>
  <si>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</si>
  <si>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</si>
  <si>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</si>
  <si>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</si>
  <si>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</si>
  <si>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</si>
  <si>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</si>
  <si>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</si>
  <si>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</si>
  <si>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</si>
  <si>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</si>
  <si>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</si>
  <si>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</si>
  <si>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</si>
  <si>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</si>
  <si>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</si>
  <si>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</si>
  <si>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</si>
  <si>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</si>
  <si>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</si>
  <si>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</si>
  <si>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</si>
  <si>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</si>
  <si>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</si>
  <si>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</si>
  <si>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</si>
  <si>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</si>
  <si>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</si>
  <si>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</si>
  <si>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</si>
  <si>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</si>
  <si>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</si>
  <si>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</si>
  <si>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</si>
  <si>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</si>
  <si>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</si>
  <si>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</si>
  <si>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</si>
  <si>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</si>
  <si>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</si>
  <si>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</si>
  <si>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</si>
  <si>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</si>
  <si>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</si>
  <si>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</si>
  <si>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</si>
  <si>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</si>
  <si>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</si>
  <si>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</si>
  <si>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</si>
  <si>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</si>
  <si>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</si>
  <si>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</si>
  <si>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</si>
  <si>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</si>
  <si>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</si>
  <si>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</si>
  <si>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</si>
  <si>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</si>
  <si>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</si>
  <si>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</si>
  <si>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</si>
  <si>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</si>
  <si>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</si>
  <si>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</si>
  <si>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</si>
  <si>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</si>
  <si>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</si>
  <si>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</si>
  <si>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</si>
  <si>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</si>
  <si>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</si>
  <si>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</si>
  <si>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</si>
  <si>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</si>
  <si>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</si>
  <si>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</si>
  <si>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</si>
  <si>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</si>
  <si>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</si>
  <si>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</si>
  <si>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</si>
  <si>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</si>
  <si>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</si>
  <si>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</si>
  <si>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</si>
  <si>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</si>
  <si>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</si>
  <si>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</si>
  <si>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</si>
  <si>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</si>
  <si>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</si>
  <si>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</si>
  <si>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</si>
  <si>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</si>
  <si>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</si>
  <si>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</si>
  <si>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</si>
  <si>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</si>
  <si>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</si>
  <si>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</si>
  <si>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第三者認証制度等適正推進費</t>
  </si>
  <si>
    <t>医薬・生活衛生局</t>
  </si>
  <si>
    <t>課長　河野　典厚</t>
  </si>
  <si>
    <t>平成17年度</t>
  </si>
  <si>
    <t>終了予定なし</t>
  </si>
  <si>
    <t>医療機器審査管理課</t>
  </si>
  <si>
    <t>医薬品、医療機器等の品質、有効性及び安全性の確保等に関する法律第23条の2の23～第23条の19
産業標準化法</t>
  </si>
  <si>
    <t>「医療機器規制と審査の最適化のための協働計画」「体外診断用医薬品規制と審査の最適化のための協働計画」（平成31年度　厚生労働省策定）</t>
  </si>
  <si>
    <t>本事業は、第三者認証機関の認証行為レベルを一定水準以上に維持させ、認証機関間における認証行為の質に格差を生じさせないようにすることを目的としている。</t>
  </si>
  <si>
    <t>第三者認証制度を適正に運用するためには、認証機関の認証行為レベルを一定水準以上に維持させるとともに、各認証機関との間で認証行為の質に格
差を生じさせない環境を整備する必要がある。そのため、下記のような事業を行う。
・認証行為を行うために必要な制度等に関する研修及び説明会を実施することにより、適正な認証の実施を推進する。
・医療機器製造施設への訪問調査及び第三者認証制度に関する意見交換を行う。</t>
  </si>
  <si>
    <t>-</t>
  </si>
  <si>
    <t>医薬品審査等業務庁費</t>
  </si>
  <si>
    <t>職員旅費</t>
  </si>
  <si>
    <t>諸謝金</t>
  </si>
  <si>
    <t>委員等旅費</t>
  </si>
  <si>
    <t>当事業は第三者認証制度の信頼性確保を目的とした事業であるため、数値による目標設定が困難であるため。</t>
  </si>
  <si>
    <t>認証行為レベルを一定水準以上に維持させるための打合せ及び研修の実施</t>
  </si>
  <si>
    <t>第三者認証機関との打合せ及び研修回数</t>
  </si>
  <si>
    <t>件</t>
  </si>
  <si>
    <t>回</t>
  </si>
  <si>
    <t>　　Ｘ ：執行額（百万円）／
Ｙ：医療機器の認証件数（件）　　　　　　　　</t>
    <phoneticPr fontId="5"/>
  </si>
  <si>
    <t>円</t>
  </si>
  <si>
    <t>Ｘ ／ Ｙ</t>
    <phoneticPr fontId="5"/>
  </si>
  <si>
    <t>0.12/935</t>
  </si>
  <si>
    <t>0.23/823</t>
  </si>
  <si>
    <t>品質・有効性・安全性の高い医薬品・医療機器・再生医療等製品を国民が適切に利用できるようにすること（Ⅰ－６）</t>
  </si>
  <si>
    <t>有効性・安全性の高い新医薬品等を迅速に提供できるようにすること（Ⅰ－６－１）</t>
  </si>
  <si>
    <t>‐</t>
  </si>
  <si>
    <t>203</t>
  </si>
  <si>
    <t>180</t>
  </si>
  <si>
    <t>149</t>
  </si>
  <si>
    <t>174</t>
  </si>
  <si>
    <t>186</t>
  </si>
  <si>
    <t>195</t>
  </si>
  <si>
    <t>198</t>
  </si>
  <si>
    <t>0209</t>
  </si>
  <si>
    <t>○</t>
  </si>
  <si>
    <t>本事業において、第三者認証機関の認証行為レベルを一定水準以上に維持させ、認証機関間で認証行為の質に格差が生じないようにすることにより、基準が定められた医療機器等について、登録認証機関による基準適合性認証により製造販売を可能とすることで速やかな上市を図るとともに、国による承認審査をリスクの高い品目に重点化することをもって、有効性・安全性の高い新医療機器を迅速に提供できるようにすること。</t>
    <phoneticPr fontId="5"/>
  </si>
  <si>
    <t>○</t>
    <phoneticPr fontId="5"/>
  </si>
  <si>
    <t>無</t>
    <rPh sb="0" eb="1">
      <t>ム</t>
    </rPh>
    <phoneticPr fontId="5"/>
  </si>
  <si>
    <t>△</t>
    <phoneticPr fontId="5"/>
  </si>
  <si>
    <t>医療機器の品質、有効性及び安全性の確保につながるため、第三者認証制度の認証行為レベルを一定の水準に維持することは、ニーズを反映した事業である。</t>
  </si>
  <si>
    <t>統一的規格を確保し、民間の認証機関が健全に機能するよう国において調査及び情報収集を行う必要がある。</t>
  </si>
  <si>
    <t>医療機器の第三者認証制度は医療機器の迅速な提供に必要であり、優先度の高い事業である。</t>
  </si>
  <si>
    <t>有効で安全な医療機器がより早く医療現場に提供されることを鑑みると、最終的な受益者は国民であるため、受益者との負担関係は妥当であると考えられる。</t>
  </si>
  <si>
    <t>研修件数等に対して、妥当な水準である。</t>
  </si>
  <si>
    <t>‐</t>
    <phoneticPr fontId="5"/>
  </si>
  <si>
    <t>本事業は第三者認証制度の信頼性確保を目的とした事業であるため、数値による定量的な成果目標設定は困難であるが、代替的な目標として認証行為レベルを一定水準以上に維持させるための打合せ及び研修を、第三者認証機関に実施することとしている。</t>
  </si>
  <si>
    <t>本事業にて適正な認証の実施を推進することは、医療機器の品質確保に活かされている。</t>
  </si>
  <si>
    <t>-</t>
    <phoneticPr fontId="5"/>
  </si>
  <si>
    <t>令和２年度は、少額随意契約の案件のみであった。
なお、多額の調達が必要となる場合は、原則として一般競争入札を行うこととしているところ。</t>
    <rPh sb="0" eb="2">
      <t>レイワ</t>
    </rPh>
    <phoneticPr fontId="5"/>
  </si>
  <si>
    <t>第三者認証機関による医療機器の認証件数</t>
    <phoneticPr fontId="5"/>
  </si>
  <si>
    <t>-</t>
    <phoneticPr fontId="5"/>
  </si>
  <si>
    <t>本事業において、第三者認証制度が適切に実施されるよう、第三者認証機関全体を対象とした研修を開催した。なお、令和2年度においては新型コロナウイルス感染症の拡大の影響を受け、例年実施する対面での研修ができなくなったことから、オンライン開催に切替えることした。また、複数の第三者認証機関とオンラインによる個別の打合せを行い、第三者認証制度が適切に実施されていることを確認した。</t>
    <rPh sb="42" eb="44">
      <t>ケンシュウ</t>
    </rPh>
    <rPh sb="53" eb="55">
      <t>レイワ</t>
    </rPh>
    <rPh sb="56" eb="58">
      <t>ネンド</t>
    </rPh>
    <rPh sb="63" eb="65">
      <t>シンガタ</t>
    </rPh>
    <rPh sb="72" eb="75">
      <t>カンセンショウ</t>
    </rPh>
    <rPh sb="76" eb="78">
      <t>カクダイ</t>
    </rPh>
    <rPh sb="79" eb="81">
      <t>エイキョウ</t>
    </rPh>
    <rPh sb="82" eb="83">
      <t>ウ</t>
    </rPh>
    <rPh sb="85" eb="87">
      <t>レイネン</t>
    </rPh>
    <rPh sb="87" eb="89">
      <t>ジッシ</t>
    </rPh>
    <rPh sb="91" eb="93">
      <t>タイメン</t>
    </rPh>
    <rPh sb="95" eb="97">
      <t>ケンシュウ</t>
    </rPh>
    <rPh sb="115" eb="117">
      <t>カイサイ</t>
    </rPh>
    <rPh sb="118" eb="120">
      <t>キリカエ</t>
    </rPh>
    <rPh sb="149" eb="151">
      <t>コベツ</t>
    </rPh>
    <phoneticPr fontId="5"/>
  </si>
  <si>
    <t>第三者認証機関との打合せ、研修の実施等により、適正な認証の実施、医療機器の品質確保に活かされているが、令和2年度は新型コロナウイルス感染症の拡大の影響を受け研修を開催する頻度が減少する等の要因により、予算の執行率に低い水準であるため、要因を分析のうえ、適正な認証が維持されるよう、研修の質の向上と効率性の確保をしながら、所要の予算要求を行う。</t>
    <rPh sb="51" eb="53">
      <t>レイワ</t>
    </rPh>
    <rPh sb="54" eb="56">
      <t>ネンド</t>
    </rPh>
    <rPh sb="57" eb="59">
      <t>シンガタ</t>
    </rPh>
    <rPh sb="66" eb="69">
      <t>カンセンショウ</t>
    </rPh>
    <rPh sb="70" eb="72">
      <t>カクダイ</t>
    </rPh>
    <rPh sb="73" eb="75">
      <t>エイキョウ</t>
    </rPh>
    <rPh sb="76" eb="77">
      <t>ウ</t>
    </rPh>
    <rPh sb="78" eb="80">
      <t>ケンシュウ</t>
    </rPh>
    <rPh sb="81" eb="83">
      <t>カイサイ</t>
    </rPh>
    <rPh sb="85" eb="87">
      <t>ヒンド</t>
    </rPh>
    <rPh sb="88" eb="90">
      <t>ゲンショウ</t>
    </rPh>
    <rPh sb="92" eb="93">
      <t>ナド</t>
    </rPh>
    <rPh sb="94" eb="96">
      <t>ヨウイン</t>
    </rPh>
    <rPh sb="100" eb="102">
      <t>ヨサン</t>
    </rPh>
    <rPh sb="103" eb="106">
      <t>シッコウリツ</t>
    </rPh>
    <rPh sb="107" eb="108">
      <t>ヒク</t>
    </rPh>
    <rPh sb="109" eb="111">
      <t>スイジュン</t>
    </rPh>
    <rPh sb="126" eb="128">
      <t>テキセイ</t>
    </rPh>
    <rPh sb="129" eb="131">
      <t>ニンショウ</t>
    </rPh>
    <rPh sb="132" eb="134">
      <t>イジ</t>
    </rPh>
    <rPh sb="140" eb="142">
      <t>ケンシュウ</t>
    </rPh>
    <rPh sb="143" eb="144">
      <t>シツ</t>
    </rPh>
    <rPh sb="145" eb="147">
      <t>コウジョウ</t>
    </rPh>
    <rPh sb="148" eb="151">
      <t>コウリツセイ</t>
    </rPh>
    <rPh sb="152" eb="154">
      <t>カクホ</t>
    </rPh>
    <rPh sb="160" eb="162">
      <t>ショヨウ</t>
    </rPh>
    <rPh sb="163" eb="165">
      <t>ヨサン</t>
    </rPh>
    <rPh sb="165" eb="167">
      <t>ヨウキュウ</t>
    </rPh>
    <rPh sb="168" eb="169">
      <t>オコナ</t>
    </rPh>
    <phoneticPr fontId="5"/>
  </si>
  <si>
    <t>0.07/991</t>
    <phoneticPr fontId="5"/>
  </si>
  <si>
    <t>-</t>
    <phoneticPr fontId="5"/>
  </si>
  <si>
    <t>厚労</t>
  </si>
  <si>
    <t>第三者認証制度の質の確保のために、認証行為レベルの確認を最低年１回、認証した品目の審査の妥当性を確認することとしている。平成30年度、令和元年度（平成３１年度）及び令和２年度について、認証行為レベルを確認したところ、特段認証行為に支障はなく、質は確保されていると判断できる。</t>
    <rPh sb="60" eb="62">
      <t>ヘイセイ</t>
    </rPh>
    <rPh sb="64" eb="66">
      <t>ネンド</t>
    </rPh>
    <rPh sb="67" eb="69">
      <t>レイワ</t>
    </rPh>
    <rPh sb="71" eb="72">
      <t>ド</t>
    </rPh>
    <rPh sb="73" eb="75">
      <t>ヘイセイ</t>
    </rPh>
    <rPh sb="80" eb="81">
      <t>オヨ</t>
    </rPh>
    <rPh sb="82" eb="84">
      <t>レイワ</t>
    </rPh>
    <rPh sb="85" eb="87">
      <t>ネンド</t>
    </rPh>
    <phoneticPr fontId="5"/>
  </si>
  <si>
    <t>-</t>
    <phoneticPr fontId="5"/>
  </si>
  <si>
    <t>令和２年度においては、会議等参加するにあたり委員等旅費、諸謝金が少額であったため。</t>
    <rPh sb="0" eb="2">
      <t>レイワ</t>
    </rPh>
    <rPh sb="32" eb="34">
      <t>ショウガク</t>
    </rPh>
    <phoneticPr fontId="5"/>
  </si>
  <si>
    <t>【随意契約（少額）】</t>
  </si>
  <si>
    <t>エデン株式会社</t>
    <phoneticPr fontId="5"/>
  </si>
  <si>
    <t>登録認証機関基準トレーニングシステムウェブシステム借上一式</t>
    <phoneticPr fontId="5"/>
  </si>
  <si>
    <t>-</t>
    <phoneticPr fontId="5"/>
  </si>
  <si>
    <t>借料</t>
    <phoneticPr fontId="5"/>
  </si>
  <si>
    <t>eden LMS利用料</t>
    <phoneticPr fontId="5"/>
  </si>
  <si>
    <t>A.エデン株式会社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</si>
</sst>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30480</xdr:colOff>
      <xdr:row>749</xdr:row>
      <xdr:rowOff>50800</xdr:rowOff>
    </xdr:from>
    <xdr:to>
      <xdr:col>30</xdr:col>
      <xdr:colOff>137160</xdr:colOff>
      <xdr:row>751</xdr:row>
      <xdr:rowOff>12700</xdr:rowOff>
    </xdr:to>
    <xdr:sp macro="" textlink="">
      <xdr:nvSpPr>
        <xdr:cNvPr id="2" name="テキスト ボックス 1"/>
        <xdr:cNvSpPr txBox="1"/>
      </xdr:nvSpPr>
      <xdr:spPr>
        <a:xfrm>
          <a:off x="4030980" y="43541950"/>
          <a:ext cx="2106930" cy="66675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19</xdr:col>
      <xdr:colOff>0</xdr:colOff>
      <xdr:row>751</xdr:row>
      <xdr:rowOff>213360</xdr:rowOff>
    </xdr:from>
    <xdr:to>
      <xdr:col>33</xdr:col>
      <xdr:colOff>13811</xdr:colOff>
      <xdr:row>753</xdr:row>
      <xdr:rowOff>175260</xdr:rowOff>
    </xdr:to>
    <xdr:sp macro="" textlink="">
      <xdr:nvSpPr>
        <xdr:cNvPr id="3" name="大かっこ 2"/>
        <xdr:cNvSpPr/>
      </xdr:nvSpPr>
      <xdr:spPr>
        <a:xfrm>
          <a:off x="3800475" y="44409360"/>
          <a:ext cx="2814161" cy="666750"/>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・第三者認証機関への制度等の研修</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・医療機器製造施設の調査</a:t>
          </a:r>
          <a:endParaRPr kumimoji="1" lang="en-US" altLang="ja-JP" sz="900">
            <a:latin typeface="ＭＳ ゴシック" panose="020B0609070205080204" pitchFamily="49" charset="-128"/>
            <a:ea typeface="ＭＳ ゴシック" panose="020B0609070205080204" pitchFamily="49" charset="-128"/>
          </a:endParaRPr>
        </a:p>
        <a:p>
          <a:pPr algn="l">
            <a:lnSpc>
              <a:spcPts val="1300"/>
            </a:lnSpc>
          </a:pPr>
          <a:r>
            <a:rPr kumimoji="1" lang="ja-JP" altLang="en-US" sz="900">
              <a:latin typeface="ＭＳ ゴシック" panose="020B0609070205080204" pitchFamily="49" charset="-128"/>
              <a:ea typeface="ＭＳ ゴシック" panose="020B0609070205080204" pitchFamily="49" charset="-128"/>
            </a:rPr>
            <a:t>　など</a:t>
          </a:r>
        </a:p>
      </xdr:txBody>
    </xdr:sp>
    <xdr:clientData/>
  </xdr:twoCellAnchor>
  <xdr:twoCellAnchor>
    <xdr:from>
      <xdr:col>25</xdr:col>
      <xdr:colOff>0</xdr:colOff>
      <xdr:row>754</xdr:row>
      <xdr:rowOff>0</xdr:rowOff>
    </xdr:from>
    <xdr:to>
      <xdr:col>25</xdr:col>
      <xdr:colOff>0</xdr:colOff>
      <xdr:row>757</xdr:row>
      <xdr:rowOff>40640</xdr:rowOff>
    </xdr:to>
    <xdr:cxnSp macro="">
      <xdr:nvCxnSpPr>
        <xdr:cNvPr id="4" name="直線矢印コネクタ 3"/>
        <xdr:cNvCxnSpPr/>
      </xdr:nvCxnSpPr>
      <xdr:spPr>
        <a:xfrm>
          <a:off x="5000625" y="45253275"/>
          <a:ext cx="0" cy="10979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164465</xdr:colOff>
      <xdr:row>757</xdr:row>
      <xdr:rowOff>77470</xdr:rowOff>
    </xdr:from>
    <xdr:to>
      <xdr:col>31</xdr:col>
      <xdr:colOff>61595</xdr:colOff>
      <xdr:row>759</xdr:row>
      <xdr:rowOff>45720</xdr:rowOff>
    </xdr:to>
    <xdr:sp macro="" textlink="">
      <xdr:nvSpPr>
        <xdr:cNvPr id="8" name="テキスト ボックス 7"/>
        <xdr:cNvSpPr txBox="1"/>
      </xdr:nvSpPr>
      <xdr:spPr>
        <a:xfrm>
          <a:off x="3764915" y="50074195"/>
          <a:ext cx="2497455" cy="67310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ja-JP" altLang="en-US" sz="1000">
              <a:solidFill>
                <a:sysClr val="windowText" lastClr="000000"/>
              </a:solidFill>
            </a:rPr>
            <a:t>０．１百万円</a:t>
          </a:r>
          <a:endParaRPr kumimoji="1" lang="en-US" altLang="ja-JP" sz="1000">
            <a:solidFill>
              <a:sysClr val="windowText" lastClr="000000"/>
            </a:solidFill>
          </a:endParaRPr>
        </a:p>
      </xdr:txBody>
    </xdr:sp>
    <xdr:clientData/>
  </xdr:twoCellAnchor>
  <xdr:twoCellAnchor>
    <xdr:from>
      <xdr:col>18</xdr:col>
      <xdr:colOff>38100</xdr:colOff>
      <xdr:row>759</xdr:row>
      <xdr:rowOff>139700</xdr:rowOff>
    </xdr:from>
    <xdr:to>
      <xdr:col>32</xdr:col>
      <xdr:colOff>35718</xdr:colOff>
      <xdr:row>760</xdr:row>
      <xdr:rowOff>287337</xdr:rowOff>
    </xdr:to>
    <xdr:sp macro="" textlink="">
      <xdr:nvSpPr>
        <xdr:cNvPr id="10" name="大かっこ 9"/>
        <xdr:cNvSpPr/>
      </xdr:nvSpPr>
      <xdr:spPr>
        <a:xfrm>
          <a:off x="3638550" y="50841275"/>
          <a:ext cx="2797968" cy="500062"/>
        </a:xfrm>
        <a:prstGeom prst="bracketPair">
          <a:avLst>
            <a:gd name="adj" fmla="val 2448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latin typeface="ＭＳ ゴシック" panose="020B0609070205080204" pitchFamily="49" charset="-128"/>
              <a:ea typeface="ＭＳ ゴシック" panose="020B0609070205080204" pitchFamily="49" charset="-128"/>
            </a:rPr>
            <a:t>・ウェブシステム借上一式</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3" zoomScale="85" zoomScaleNormal="75" zoomScaleSheetLayoutView="85" zoomScalePageLayoutView="85"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687</v>
      </c>
      <c r="AK2" s="191"/>
      <c r="AL2" s="191"/>
      <c r="AM2" s="191"/>
      <c r="AN2" s="83" t="s">
        <v>325</v>
      </c>
      <c r="AO2" s="191">
        <v>20</v>
      </c>
      <c r="AP2" s="191"/>
      <c r="AQ2" s="191"/>
      <c r="AR2" s="84" t="s">
        <v>628</v>
      </c>
      <c r="AS2" s="192">
        <v>273</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v>
      </c>
      <c r="Q13" s="149"/>
      <c r="R13" s="149"/>
      <c r="S13" s="149"/>
      <c r="T13" s="149"/>
      <c r="U13" s="149"/>
      <c r="V13" s="150"/>
      <c r="W13" s="148">
        <v>0.8</v>
      </c>
      <c r="X13" s="149"/>
      <c r="Y13" s="149"/>
      <c r="Z13" s="149"/>
      <c r="AA13" s="149"/>
      <c r="AB13" s="149"/>
      <c r="AC13" s="150"/>
      <c r="AD13" s="148">
        <v>0.6</v>
      </c>
      <c r="AE13" s="149"/>
      <c r="AF13" s="149"/>
      <c r="AG13" s="149"/>
      <c r="AH13" s="149"/>
      <c r="AI13" s="149"/>
      <c r="AJ13" s="150"/>
      <c r="AK13" s="148">
        <v>0.6</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679</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679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679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679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v>
      </c>
      <c r="Q18" s="155"/>
      <c r="R18" s="155"/>
      <c r="S18" s="155"/>
      <c r="T18" s="155"/>
      <c r="U18" s="155"/>
      <c r="V18" s="156"/>
      <c r="W18" s="154">
        <f>SUM(W13:AC17)</f>
        <v>0.8</v>
      </c>
      <c r="X18" s="155"/>
      <c r="Y18" s="155"/>
      <c r="Z18" s="155"/>
      <c r="AA18" s="155"/>
      <c r="AB18" s="155"/>
      <c r="AC18" s="156"/>
      <c r="AD18" s="154">
        <f>SUM(AD13:AJ17)</f>
        <v>0.6</v>
      </c>
      <c r="AE18" s="155"/>
      <c r="AF18" s="155"/>
      <c r="AG18" s="155"/>
      <c r="AH18" s="155"/>
      <c r="AI18" s="155"/>
      <c r="AJ18" s="156"/>
      <c r="AK18" s="154">
        <f>SUM(AK13:AQ17)</f>
        <v>0.6</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0.1</v>
      </c>
      <c r="Q19" s="149"/>
      <c r="R19" s="149"/>
      <c r="S19" s="149"/>
      <c r="T19" s="149"/>
      <c r="U19" s="149"/>
      <c r="V19" s="150"/>
      <c r="W19" s="148">
        <v>0.2</v>
      </c>
      <c r="X19" s="149"/>
      <c r="Y19" s="149"/>
      <c r="Z19" s="149"/>
      <c r="AA19" s="149"/>
      <c r="AB19" s="149"/>
      <c r="AC19" s="150"/>
      <c r="AD19" s="148">
        <v>0.1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0.1</v>
      </c>
      <c r="Q20" s="520"/>
      <c r="R20" s="520"/>
      <c r="S20" s="520"/>
      <c r="T20" s="520"/>
      <c r="U20" s="520"/>
      <c r="V20" s="520"/>
      <c r="W20" s="520">
        <f t="shared" ref="W20" si="0">IF(W18=0, "-", SUM(W19)/W18)</f>
        <v>0.25</v>
      </c>
      <c r="X20" s="520"/>
      <c r="Y20" s="520"/>
      <c r="Z20" s="520"/>
      <c r="AA20" s="520"/>
      <c r="AB20" s="520"/>
      <c r="AC20" s="520"/>
      <c r="AD20" s="520">
        <f t="shared" ref="AD20" si="1">IF(AD18=0, "-", SUM(AD19)/AD18)</f>
        <v>0.16666666666666669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0.1</v>
      </c>
      <c r="Q21" s="520"/>
      <c r="R21" s="520"/>
      <c r="S21" s="520"/>
      <c r="T21" s="520"/>
      <c r="U21" s="520"/>
      <c r="V21" s="520"/>
      <c r="W21" s="520">
        <f t="shared" ref="W21" si="2">IF(W19=0, "-", SUM(W19)/SUM(W13,W14))</f>
        <v>0.25</v>
      </c>
      <c r="X21" s="520"/>
      <c r="Y21" s="520"/>
      <c r="Z21" s="520"/>
      <c r="AA21" s="520"/>
      <c r="AB21" s="520"/>
      <c r="AC21" s="520"/>
      <c r="AD21" s="520">
        <f t="shared" ref="AD21" si="3">IF(AD19=0, "-", SUM(AD19)/SUM(AD13,AD14))</f>
        <v>0.16666666666666669</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0.2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0.2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643</v>
      </c>
      <c r="H25" s="121"/>
      <c r="I25" s="121"/>
      <c r="J25" s="121"/>
      <c r="K25" s="121"/>
      <c r="L25" s="121"/>
      <c r="M25" s="121"/>
      <c r="N25" s="121"/>
      <c r="O25" s="122"/>
      <c r="P25" s="148">
        <v>0.1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644</v>
      </c>
      <c r="H26" s="121"/>
      <c r="I26" s="121"/>
      <c r="J26" s="121"/>
      <c r="K26" s="121"/>
      <c r="L26" s="121"/>
      <c r="M26" s="121"/>
      <c r="N26" s="121"/>
      <c r="O26" s="122"/>
      <c r="P26" s="148">
        <v>0.1</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640</v>
      </c>
      <c r="AR31" s="163"/>
      <c r="AS31" s="164" t="s">
        <v>185</v>
      </c>
      <c r="AT31" s="187"/>
      <c r="AU31" s="256" t="s">
        <v>640</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640</v>
      </c>
      <c r="AC32" s="532"/>
      <c r="AD32" s="532"/>
      <c r="AE32" s="348" t="s">
        <v>640</v>
      </c>
      <c r="AF32" s="349"/>
      <c r="AG32" s="349"/>
      <c r="AH32" s="349"/>
      <c r="AI32" s="348" t="s">
        <v>640</v>
      </c>
      <c r="AJ32" s="349"/>
      <c r="AK32" s="349"/>
      <c r="AL32" s="349"/>
      <c r="AM32" s="348" t="s">
        <v>686</v>
      </c>
      <c r="AN32" s="349"/>
      <c r="AO32" s="349"/>
      <c r="AP32" s="349"/>
      <c r="AQ32" s="151" t="s">
        <v>640</v>
      </c>
      <c r="AR32" s="152"/>
      <c r="AS32" s="152"/>
      <c r="AT32" s="153"/>
      <c r="AU32" s="349" t="s">
        <v>640</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640</v>
      </c>
      <c r="AC33" s="503"/>
      <c r="AD33" s="503"/>
      <c r="AE33" s="348" t="s">
        <v>640</v>
      </c>
      <c r="AF33" s="349"/>
      <c r="AG33" s="349"/>
      <c r="AH33" s="349"/>
      <c r="AI33" s="348" t="s">
        <v>640</v>
      </c>
      <c r="AJ33" s="349"/>
      <c r="AK33" s="349"/>
      <c r="AL33" s="349"/>
      <c r="AM33" s="348" t="s">
        <v>686</v>
      </c>
      <c r="AN33" s="349"/>
      <c r="AO33" s="349"/>
      <c r="AP33" s="349"/>
      <c r="AQ33" s="151" t="s">
        <v>640</v>
      </c>
      <c r="AR33" s="152"/>
      <c r="AS33" s="152"/>
      <c r="AT33" s="153"/>
      <c r="AU33" s="349" t="s">
        <v>640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640</v>
      </c>
      <c r="AF34" s="349"/>
      <c r="AG34" s="349"/>
      <c r="AH34" s="349"/>
      <c r="AI34" s="348" t="s">
        <v>640</v>
      </c>
      <c r="AJ34" s="349"/>
      <c r="AK34" s="349"/>
      <c r="AL34" s="349"/>
      <c r="AM34" s="348" t="s">
        <v>686</v>
      </c>
      <c r="AN34" s="349"/>
      <c r="AO34" s="349"/>
      <c r="AP34" s="349"/>
      <c r="AQ34" s="151" t="s">
        <v>640</v>
      </c>
      <c r="AR34" s="152"/>
      <c r="AS34" s="152"/>
      <c r="AT34" s="153"/>
      <c r="AU34" s="349" t="s">
        <v>640</v>
      </c>
      <c r="AV34" s="349"/>
      <c r="AW34" s="349"/>
      <c r="AX34" s="350"/>
    </row>
    <row r="35" spans="1:51" ht="23.25" customHeight="1" x14ac:dyDescent="0.15">
      <c r="A35" s="876" t="s">
        <v>299</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645</v>
      </c>
      <c r="H82" s="482"/>
      <c r="I82" s="482"/>
      <c r="J82" s="482"/>
      <c r="K82" s="482"/>
      <c r="L82" s="482"/>
      <c r="M82" s="482"/>
      <c r="N82" s="482"/>
      <c r="O82" s="482"/>
      <c r="P82" s="482"/>
      <c r="Q82" s="482"/>
      <c r="R82" s="482"/>
      <c r="S82" s="482"/>
      <c r="T82" s="482"/>
      <c r="U82" s="482"/>
      <c r="V82" s="482"/>
      <c r="W82" s="482"/>
      <c r="X82" s="482"/>
      <c r="Y82" s="482"/>
      <c r="Z82" s="482"/>
      <c r="AA82" s="733"/>
      <c r="AB82" s="481" t="s">
        <v>688</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640</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646</v>
      </c>
      <c r="H87" s="176"/>
      <c r="I87" s="176"/>
      <c r="J87" s="176"/>
      <c r="K87" s="176"/>
      <c r="L87" s="176"/>
      <c r="M87" s="176"/>
      <c r="N87" s="176"/>
      <c r="O87" s="218"/>
      <c r="P87" s="176" t="s">
        <v>647</v>
      </c>
      <c r="Q87" s="780"/>
      <c r="R87" s="780"/>
      <c r="S87" s="780"/>
      <c r="T87" s="780"/>
      <c r="U87" s="780"/>
      <c r="V87" s="780"/>
      <c r="W87" s="780"/>
      <c r="X87" s="781"/>
      <c r="Y87" s="736" t="s">
        <v>61</v>
      </c>
      <c r="Z87" s="737"/>
      <c r="AA87" s="738"/>
      <c r="AB87" s="532" t="s">
        <v>648</v>
      </c>
      <c r="AC87" s="532"/>
      <c r="AD87" s="532"/>
      <c r="AE87" s="348">
        <v>1</v>
      </c>
      <c r="AF87" s="349"/>
      <c r="AG87" s="349"/>
      <c r="AH87" s="349"/>
      <c r="AI87" s="348">
        <v>2</v>
      </c>
      <c r="AJ87" s="349"/>
      <c r="AK87" s="349"/>
      <c r="AL87" s="349"/>
      <c r="AM87" s="348">
        <v>1</v>
      </c>
      <c r="AN87" s="349"/>
      <c r="AO87" s="349"/>
      <c r="AP87" s="349"/>
      <c r="AQ87" s="151" t="s">
        <v>640</v>
      </c>
      <c r="AR87" s="152"/>
      <c r="AS87" s="152"/>
      <c r="AT87" s="153"/>
      <c r="AU87" s="349" t="s">
        <v>640</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648</v>
      </c>
      <c r="AC88" s="503"/>
      <c r="AD88" s="503"/>
      <c r="AE88" s="348">
        <v>7</v>
      </c>
      <c r="AF88" s="349"/>
      <c r="AG88" s="349"/>
      <c r="AH88" s="349"/>
      <c r="AI88" s="348">
        <v>7</v>
      </c>
      <c r="AJ88" s="349"/>
      <c r="AK88" s="349"/>
      <c r="AL88" s="349"/>
      <c r="AM88" s="348">
        <v>7</v>
      </c>
      <c r="AN88" s="349"/>
      <c r="AO88" s="349"/>
      <c r="AP88" s="349"/>
      <c r="AQ88" s="151" t="s">
        <v>640</v>
      </c>
      <c r="AR88" s="152"/>
      <c r="AS88" s="152"/>
      <c r="AT88" s="153"/>
      <c r="AU88" s="349">
        <v>7</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v>14</v>
      </c>
      <c r="AF89" s="357"/>
      <c r="AG89" s="357"/>
      <c r="AH89" s="357"/>
      <c r="AI89" s="356">
        <v>29</v>
      </c>
      <c r="AJ89" s="357"/>
      <c r="AK89" s="357"/>
      <c r="AL89" s="357"/>
      <c r="AM89" s="356">
        <v>14</v>
      </c>
      <c r="AN89" s="357"/>
      <c r="AO89" s="357"/>
      <c r="AP89" s="357"/>
      <c r="AQ89" s="151" t="s">
        <v>640</v>
      </c>
      <c r="AR89" s="152"/>
      <c r="AS89" s="152"/>
      <c r="AT89" s="153"/>
      <c r="AU89" s="349" t="s">
        <v>640</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681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649</v>
      </c>
      <c r="AC101" s="532"/>
      <c r="AD101" s="532"/>
      <c r="AE101" s="343">
        <v>935</v>
      </c>
      <c r="AF101" s="343"/>
      <c r="AG101" s="343"/>
      <c r="AH101" s="343"/>
      <c r="AI101" s="343">
        <v>823</v>
      </c>
      <c r="AJ101" s="343"/>
      <c r="AK101" s="343"/>
      <c r="AL101" s="343"/>
      <c r="AM101" s="343">
        <v>991</v>
      </c>
      <c r="AN101" s="343"/>
      <c r="AO101" s="343"/>
      <c r="AP101" s="343"/>
      <c r="AQ101" s="343" t="s">
        <v>689</v>
      </c>
      <c r="AR101" s="343"/>
      <c r="AS101" s="343"/>
      <c r="AT101" s="343"/>
      <c r="AU101" s="348" t="s">
        <v>689</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649</v>
      </c>
      <c r="AC102" s="532"/>
      <c r="AD102" s="532"/>
      <c r="AE102" s="343" t="s">
        <v>640</v>
      </c>
      <c r="AF102" s="343"/>
      <c r="AG102" s="343"/>
      <c r="AH102" s="343"/>
      <c r="AI102" s="343" t="s">
        <v>640</v>
      </c>
      <c r="AJ102" s="343"/>
      <c r="AK102" s="343"/>
      <c r="AL102" s="343"/>
      <c r="AM102" s="343" t="s">
        <v>682</v>
      </c>
      <c r="AN102" s="343"/>
      <c r="AO102" s="343"/>
      <c r="AP102" s="343"/>
      <c r="AQ102" s="343" t="s">
        <v>689</v>
      </c>
      <c r="AR102" s="343"/>
      <c r="AS102" s="343"/>
      <c r="AT102" s="343"/>
      <c r="AU102" s="356" t="s">
        <v>689</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128</v>
      </c>
      <c r="AF116" s="343"/>
      <c r="AG116" s="343"/>
      <c r="AH116" s="343"/>
      <c r="AI116" s="343">
        <v>279</v>
      </c>
      <c r="AJ116" s="343"/>
      <c r="AK116" s="343"/>
      <c r="AL116" s="343"/>
      <c r="AM116" s="343">
        <v>67</v>
      </c>
      <c r="AN116" s="343"/>
      <c r="AO116" s="343"/>
      <c r="AP116" s="343"/>
      <c r="AQ116" s="348" t="s">
        <v>689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652</v>
      </c>
      <c r="AC117" s="328"/>
      <c r="AD117" s="329"/>
      <c r="AE117" s="291" t="s">
        <v>653</v>
      </c>
      <c r="AF117" s="291"/>
      <c r="AG117" s="291"/>
      <c r="AH117" s="291"/>
      <c r="AI117" s="291" t="s">
        <v>654</v>
      </c>
      <c r="AJ117" s="291"/>
      <c r="AK117" s="291"/>
      <c r="AL117" s="291"/>
      <c r="AM117" s="291" t="s">
        <v>685</v>
      </c>
      <c r="AN117" s="291"/>
      <c r="AO117" s="291"/>
      <c r="AP117" s="291"/>
      <c r="AQ117" s="291" t="s">
        <v>689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7.25" customHeight="1" x14ac:dyDescent="0.15">
      <c r="A131" s="973"/>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t="s">
        <v>640</v>
      </c>
      <c r="AV133" s="163"/>
      <c r="AW133" s="164" t="s">
        <v>175</v>
      </c>
      <c r="AX133" s="165"/>
      <c r="AY133">
        <f>$AY$132</f>
        <v>1</v>
      </c>
    </row>
    <row r="134" spans="1:51" ht="39.75" customHeight="1" x14ac:dyDescent="0.15">
      <c r="A134" s="973"/>
      <c r="B134" s="238"/>
      <c r="C134" s="237"/>
      <c r="D134" s="238"/>
      <c r="E134" s="237"/>
      <c r="F134" s="299"/>
      <c r="G134" s="217" t="s">
        <v>657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t="s">
        <v>640</v>
      </c>
      <c r="AF134" s="152"/>
      <c r="AG134" s="152"/>
      <c r="AH134" s="152"/>
      <c r="AI134" s="251" t="s">
        <v>640</v>
      </c>
      <c r="AJ134" s="152"/>
      <c r="AK134" s="152"/>
      <c r="AL134" s="152"/>
      <c r="AM134" s="251" t="s">
        <v>679</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640</v>
      </c>
      <c r="AF135" s="152"/>
      <c r="AG135" s="152"/>
      <c r="AH135" s="152"/>
      <c r="AI135" s="251" t="s">
        <v>640</v>
      </c>
      <c r="AJ135" s="152"/>
      <c r="AK135" s="152"/>
      <c r="AL135" s="152"/>
      <c r="AM135" s="251" t="s">
        <v>679</v>
      </c>
      <c r="AN135" s="152"/>
      <c r="AO135" s="152"/>
      <c r="AP135" s="152"/>
      <c r="AQ135" s="251" t="s">
        <v>640</v>
      </c>
      <c r="AR135" s="152"/>
      <c r="AS135" s="152"/>
      <c r="AT135" s="152"/>
      <c r="AU135" s="251" t="s">
        <v>640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657</v>
      </c>
      <c r="H154" s="176"/>
      <c r="I154" s="176"/>
      <c r="J154" s="176"/>
      <c r="K154" s="176"/>
      <c r="L154" s="176"/>
      <c r="M154" s="176"/>
      <c r="N154" s="176"/>
      <c r="O154" s="176"/>
      <c r="P154" s="218"/>
      <c r="Q154" s="175" t="s">
        <v>657</v>
      </c>
      <c r="R154" s="176"/>
      <c r="S154" s="176"/>
      <c r="T154" s="176"/>
      <c r="U154" s="176"/>
      <c r="V154" s="176"/>
      <c r="W154" s="176"/>
      <c r="X154" s="176"/>
      <c r="Y154" s="176"/>
      <c r="Z154" s="176"/>
      <c r="AA154" s="900"/>
      <c r="AB154" s="241" t="s">
        <v>657</v>
      </c>
      <c r="AC154" s="242"/>
      <c r="AD154" s="242"/>
      <c r="AE154" s="247" t="s">
        <v>657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689</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1</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1</v>
      </c>
    </row>
    <row r="161" spans="1:51" ht="22.5" hidden="1" customHeight="1" x14ac:dyDescent="0.15">
      <c r="A161" s="973"/>
      <c r="B161" s="238"/>
      <c r="C161" s="237"/>
      <c r="D161" s="238"/>
      <c r="E161" s="237"/>
      <c r="F161" s="299"/>
      <c r="G161" s="217" t="s">
        <v>657</v>
      </c>
      <c r="H161" s="176"/>
      <c r="I161" s="176"/>
      <c r="J161" s="176"/>
      <c r="K161" s="176"/>
      <c r="L161" s="176"/>
      <c r="M161" s="176"/>
      <c r="N161" s="176"/>
      <c r="O161" s="176"/>
      <c r="P161" s="218"/>
      <c r="Q161" s="175" t="s">
        <v>657</v>
      </c>
      <c r="R161" s="176"/>
      <c r="S161" s="176"/>
      <c r="T161" s="176"/>
      <c r="U161" s="176"/>
      <c r="V161" s="176"/>
      <c r="W161" s="176"/>
      <c r="X161" s="176"/>
      <c r="Y161" s="176"/>
      <c r="Z161" s="176"/>
      <c r="AA161" s="900"/>
      <c r="AB161" s="241" t="s">
        <v>657</v>
      </c>
      <c r="AC161" s="242"/>
      <c r="AD161" s="242"/>
      <c r="AE161" s="247" t="s">
        <v>657</v>
      </c>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1</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1</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1</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1</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1</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39.7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111"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4"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9.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31.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5.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30"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33.7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102.7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18.7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4.7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95.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81"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73.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69.7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80.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4.7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30.7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33"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41.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1"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60.7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1"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640</v>
      </c>
      <c r="K430" s="228"/>
      <c r="L430" s="228"/>
      <c r="M430" s="228"/>
      <c r="N430" s="228"/>
      <c r="O430" s="228"/>
      <c r="P430" s="228"/>
      <c r="Q430" s="228"/>
      <c r="R430" s="228"/>
      <c r="S430" s="228"/>
      <c r="T430" s="229"/>
      <c r="U430" s="230" t="s">
        <v>689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3"/>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679</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679</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679</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640</v>
      </c>
      <c r="AF437" s="163"/>
      <c r="AG437" s="164" t="s">
        <v>185</v>
      </c>
      <c r="AH437" s="187"/>
      <c r="AI437" s="201"/>
      <c r="AJ437" s="201"/>
      <c r="AK437" s="201"/>
      <c r="AL437" s="202"/>
      <c r="AM437" s="201"/>
      <c r="AN437" s="201"/>
      <c r="AO437" s="201"/>
      <c r="AP437" s="202"/>
      <c r="AQ437" s="216" t="s">
        <v>640</v>
      </c>
      <c r="AR437" s="163"/>
      <c r="AS437" s="164" t="s">
        <v>185</v>
      </c>
      <c r="AT437" s="187"/>
      <c r="AU437" s="163" t="s">
        <v>640</v>
      </c>
      <c r="AV437" s="163"/>
      <c r="AW437" s="164" t="s">
        <v>175</v>
      </c>
      <c r="AX437" s="165"/>
      <c r="AY437">
        <f>$AY$436</f>
        <v>1</v>
      </c>
    </row>
    <row r="438" spans="1:51" ht="23.25" hidden="1" customHeight="1" x14ac:dyDescent="0.15">
      <c r="A438" s="973"/>
      <c r="B438" s="238"/>
      <c r="C438" s="237"/>
      <c r="D438" s="238"/>
      <c r="E438" s="181"/>
      <c r="F438" s="182"/>
      <c r="G438" s="217" t="s">
        <v>640</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640</v>
      </c>
      <c r="AC438" s="160"/>
      <c r="AD438" s="160"/>
      <c r="AE438" s="151" t="s">
        <v>640</v>
      </c>
      <c r="AF438" s="152"/>
      <c r="AG438" s="152"/>
      <c r="AH438" s="152"/>
      <c r="AI438" s="151" t="s">
        <v>640</v>
      </c>
      <c r="AJ438" s="152"/>
      <c r="AK438" s="152"/>
      <c r="AL438" s="152"/>
      <c r="AM438" s="151"/>
      <c r="AN438" s="152"/>
      <c r="AO438" s="152"/>
      <c r="AP438" s="153"/>
      <c r="AQ438" s="151" t="s">
        <v>640</v>
      </c>
      <c r="AR438" s="152"/>
      <c r="AS438" s="152"/>
      <c r="AT438" s="153"/>
      <c r="AU438" s="152" t="s">
        <v>640</v>
      </c>
      <c r="AV438" s="152"/>
      <c r="AW438" s="152"/>
      <c r="AX438" s="193"/>
      <c r="AY438">
        <f t="shared" ref="AY438:AY440" si="64">$AY$436</f>
        <v>1</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640</v>
      </c>
      <c r="AC439" s="209"/>
      <c r="AD439" s="209"/>
      <c r="AE439" s="151" t="s">
        <v>640</v>
      </c>
      <c r="AF439" s="152"/>
      <c r="AG439" s="152"/>
      <c r="AH439" s="153"/>
      <c r="AI439" s="151" t="s">
        <v>640</v>
      </c>
      <c r="AJ439" s="152"/>
      <c r="AK439" s="152"/>
      <c r="AL439" s="152"/>
      <c r="AM439" s="151"/>
      <c r="AN439" s="152"/>
      <c r="AO439" s="152"/>
      <c r="AP439" s="153"/>
      <c r="AQ439" s="151" t="s">
        <v>640</v>
      </c>
      <c r="AR439" s="152"/>
      <c r="AS439" s="152"/>
      <c r="AT439" s="153"/>
      <c r="AU439" s="152" t="s">
        <v>640</v>
      </c>
      <c r="AV439" s="152"/>
      <c r="AW439" s="152"/>
      <c r="AX439" s="193"/>
      <c r="AY439">
        <f t="shared" si="64"/>
        <v>1</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640</v>
      </c>
      <c r="AF440" s="152"/>
      <c r="AG440" s="152"/>
      <c r="AH440" s="153"/>
      <c r="AI440" s="151" t="s">
        <v>640</v>
      </c>
      <c r="AJ440" s="152"/>
      <c r="AK440" s="152"/>
      <c r="AL440" s="152"/>
      <c r="AM440" s="151"/>
      <c r="AN440" s="152"/>
      <c r="AO440" s="152"/>
      <c r="AP440" s="153"/>
      <c r="AQ440" s="151" t="s">
        <v>640</v>
      </c>
      <c r="AR440" s="152"/>
      <c r="AS440" s="152"/>
      <c r="AT440" s="153"/>
      <c r="AU440" s="152" t="s">
        <v>640</v>
      </c>
      <c r="AV440" s="152"/>
      <c r="AW440" s="152"/>
      <c r="AX440" s="193"/>
      <c r="AY440">
        <f t="shared" si="64"/>
        <v>1</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hidden="1" customHeight="1" x14ac:dyDescent="0.15">
      <c r="A458" s="973"/>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c r="AN458" s="152"/>
      <c r="AO458" s="152"/>
      <c r="AP458" s="153"/>
      <c r="AQ458" s="151" t="s">
        <v>640</v>
      </c>
      <c r="AR458" s="152"/>
      <c r="AS458" s="152"/>
      <c r="AT458" s="153"/>
      <c r="AU458" s="152" t="s">
        <v>640</v>
      </c>
      <c r="AV458" s="152"/>
      <c r="AW458" s="152"/>
      <c r="AX458" s="193"/>
      <c r="AY458">
        <f t="shared" ref="AY458:AY460" si="68">$AY$456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c r="AN459" s="152"/>
      <c r="AO459" s="152"/>
      <c r="AP459" s="153"/>
      <c r="AQ459" s="151" t="s">
        <v>640</v>
      </c>
      <c r="AR459" s="152"/>
      <c r="AS459" s="152"/>
      <c r="AT459" s="153"/>
      <c r="AU459" s="152" t="s">
        <v>640</v>
      </c>
      <c r="AV459" s="152"/>
      <c r="AW459" s="152"/>
      <c r="AX459" s="193"/>
      <c r="AY459">
        <f t="shared" si="68"/>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1</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t="s">
        <v>640</v>
      </c>
      <c r="AF462" s="163"/>
      <c r="AG462" s="164" t="s">
        <v>185</v>
      </c>
      <c r="AH462" s="187"/>
      <c r="AI462" s="201"/>
      <c r="AJ462" s="201"/>
      <c r="AK462" s="201"/>
      <c r="AL462" s="202"/>
      <c r="AM462" s="201"/>
      <c r="AN462" s="201"/>
      <c r="AO462" s="201"/>
      <c r="AP462" s="202"/>
      <c r="AQ462" s="216" t="s">
        <v>640</v>
      </c>
      <c r="AR462" s="163"/>
      <c r="AS462" s="164" t="s">
        <v>185</v>
      </c>
      <c r="AT462" s="187"/>
      <c r="AU462" s="163" t="s">
        <v>640</v>
      </c>
      <c r="AV462" s="163"/>
      <c r="AW462" s="164" t="s">
        <v>175</v>
      </c>
      <c r="AX462" s="165"/>
      <c r="AY462">
        <f>$AY$461</f>
        <v>1</v>
      </c>
    </row>
    <row r="463" spans="1:51" ht="23.25" hidden="1" customHeight="1" x14ac:dyDescent="0.15">
      <c r="A463" s="973"/>
      <c r="B463" s="238"/>
      <c r="C463" s="237"/>
      <c r="D463" s="238"/>
      <c r="E463" s="181"/>
      <c r="F463" s="182"/>
      <c r="G463" s="217" t="s">
        <v>640</v>
      </c>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t="s">
        <v>640</v>
      </c>
      <c r="AC463" s="160"/>
      <c r="AD463" s="160"/>
      <c r="AE463" s="151" t="s">
        <v>640</v>
      </c>
      <c r="AF463" s="152"/>
      <c r="AG463" s="152"/>
      <c r="AH463" s="152"/>
      <c r="AI463" s="151" t="s">
        <v>640</v>
      </c>
      <c r="AJ463" s="152"/>
      <c r="AK463" s="152"/>
      <c r="AL463" s="152"/>
      <c r="AM463" s="151"/>
      <c r="AN463" s="152"/>
      <c r="AO463" s="152"/>
      <c r="AP463" s="153"/>
      <c r="AQ463" s="151" t="s">
        <v>640</v>
      </c>
      <c r="AR463" s="152"/>
      <c r="AS463" s="152"/>
      <c r="AT463" s="153"/>
      <c r="AU463" s="152" t="s">
        <v>640</v>
      </c>
      <c r="AV463" s="152"/>
      <c r="AW463" s="152"/>
      <c r="AX463" s="193"/>
      <c r="AY463">
        <f t="shared" ref="AY463:AY465" si="69">$AY$461</f>
        <v>1</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t="s">
        <v>640</v>
      </c>
      <c r="AC464" s="209"/>
      <c r="AD464" s="209"/>
      <c r="AE464" s="151" t="s">
        <v>640</v>
      </c>
      <c r="AF464" s="152"/>
      <c r="AG464" s="152"/>
      <c r="AH464" s="153"/>
      <c r="AI464" s="151" t="s">
        <v>640</v>
      </c>
      <c r="AJ464" s="152"/>
      <c r="AK464" s="152"/>
      <c r="AL464" s="152"/>
      <c r="AM464" s="151"/>
      <c r="AN464" s="152"/>
      <c r="AO464" s="152"/>
      <c r="AP464" s="153"/>
      <c r="AQ464" s="151" t="s">
        <v>640</v>
      </c>
      <c r="AR464" s="152"/>
      <c r="AS464" s="152"/>
      <c r="AT464" s="153"/>
      <c r="AU464" s="152" t="s">
        <v>640</v>
      </c>
      <c r="AV464" s="152"/>
      <c r="AW464" s="152"/>
      <c r="AX464" s="193"/>
      <c r="AY464">
        <f t="shared" si="69"/>
        <v>1</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t="s">
        <v>640</v>
      </c>
      <c r="AF465" s="152"/>
      <c r="AG465" s="152"/>
      <c r="AH465" s="153"/>
      <c r="AI465" s="151" t="s">
        <v>640</v>
      </c>
      <c r="AJ465" s="152"/>
      <c r="AK465" s="152"/>
      <c r="AL465" s="152"/>
      <c r="AM465" s="151"/>
      <c r="AN465" s="152"/>
      <c r="AO465" s="152"/>
      <c r="AP465" s="153"/>
      <c r="AQ465" s="151" t="s">
        <v>640</v>
      </c>
      <c r="AR465" s="152"/>
      <c r="AS465" s="152"/>
      <c r="AT465" s="153"/>
      <c r="AU465" s="152" t="s">
        <v>640</v>
      </c>
      <c r="AV465" s="152"/>
      <c r="AW465" s="152"/>
      <c r="AX465" s="193"/>
      <c r="AY465">
        <f t="shared" si="69"/>
        <v>1</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679</v>
      </c>
      <c r="AF511" s="163"/>
      <c r="AG511" s="164" t="s">
        <v>185</v>
      </c>
      <c r="AH511" s="187"/>
      <c r="AI511" s="201"/>
      <c r="AJ511" s="201"/>
      <c r="AK511" s="201"/>
      <c r="AL511" s="202"/>
      <c r="AM511" s="201"/>
      <c r="AN511" s="201"/>
      <c r="AO511" s="201"/>
      <c r="AP511" s="202"/>
      <c r="AQ511" s="216" t="s">
        <v>679</v>
      </c>
      <c r="AR511" s="163"/>
      <c r="AS511" s="164" t="s">
        <v>185</v>
      </c>
      <c r="AT511" s="187"/>
      <c r="AU511" s="163" t="s">
        <v>679</v>
      </c>
      <c r="AV511" s="163"/>
      <c r="AW511" s="164" t="s">
        <v>175</v>
      </c>
      <c r="AX511" s="165"/>
      <c r="AY511">
        <f>$AY$510</f>
        <v>0</v>
      </c>
    </row>
    <row r="512" spans="1:51" ht="23.25"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679</v>
      </c>
      <c r="AC512" s="160"/>
      <c r="AD512" s="160"/>
      <c r="AE512" s="151" t="s">
        <v>679</v>
      </c>
      <c r="AF512" s="152"/>
      <c r="AG512" s="152"/>
      <c r="AH512" s="152"/>
      <c r="AI512" s="151" t="s">
        <v>679</v>
      </c>
      <c r="AJ512" s="152"/>
      <c r="AK512" s="152"/>
      <c r="AL512" s="152"/>
      <c r="AM512" s="151" t="s">
        <v>679</v>
      </c>
      <c r="AN512" s="152"/>
      <c r="AO512" s="152"/>
      <c r="AP512" s="153"/>
      <c r="AQ512" s="151" t="s">
        <v>679</v>
      </c>
      <c r="AR512" s="152"/>
      <c r="AS512" s="152"/>
      <c r="AT512" s="153"/>
      <c r="AU512" s="152" t="s">
        <v>679</v>
      </c>
      <c r="AV512" s="152"/>
      <c r="AW512" s="152"/>
      <c r="AX512" s="193"/>
      <c r="AY512">
        <f t="shared" ref="AY512:AY514" si="78">$AY$510</f>
        <v>0</v>
      </c>
    </row>
    <row r="513" spans="1:51" ht="23.25"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t="s">
        <v>679</v>
      </c>
      <c r="AC513" s="209"/>
      <c r="AD513" s="209"/>
      <c r="AE513" s="151" t="s">
        <v>679</v>
      </c>
      <c r="AF513" s="152"/>
      <c r="AG513" s="152"/>
      <c r="AH513" s="153"/>
      <c r="AI513" s="151" t="s">
        <v>679</v>
      </c>
      <c r="AJ513" s="152"/>
      <c r="AK513" s="152"/>
      <c r="AL513" s="152"/>
      <c r="AM513" s="151" t="s">
        <v>679</v>
      </c>
      <c r="AN513" s="152"/>
      <c r="AO513" s="152"/>
      <c r="AP513" s="153"/>
      <c r="AQ513" s="151" t="s">
        <v>679</v>
      </c>
      <c r="AR513" s="152"/>
      <c r="AS513" s="152"/>
      <c r="AT513" s="153"/>
      <c r="AU513" s="152" t="s">
        <v>679</v>
      </c>
      <c r="AV513" s="152"/>
      <c r="AW513" s="152"/>
      <c r="AX513" s="193"/>
      <c r="AY513">
        <f t="shared" si="78"/>
        <v>0</v>
      </c>
    </row>
    <row r="514" spans="1:51" ht="23.25"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t="s">
        <v>679</v>
      </c>
      <c r="AF514" s="152"/>
      <c r="AG514" s="152"/>
      <c r="AH514" s="153"/>
      <c r="AI514" s="151" t="s">
        <v>679</v>
      </c>
      <c r="AJ514" s="152"/>
      <c r="AK514" s="152"/>
      <c r="AL514" s="152"/>
      <c r="AM514" s="151" t="s">
        <v>679</v>
      </c>
      <c r="AN514" s="152"/>
      <c r="AO514" s="152"/>
      <c r="AP514" s="153"/>
      <c r="AQ514" s="151" t="s">
        <v>679</v>
      </c>
      <c r="AR514" s="152"/>
      <c r="AS514" s="152"/>
      <c r="AT514" s="153"/>
      <c r="AU514" s="152" t="s">
        <v>679</v>
      </c>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689</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9.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668</v>
      </c>
      <c r="AE702" s="875"/>
      <c r="AF702" s="875"/>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35.2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668</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3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668</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668</v>
      </c>
      <c r="AE705" s="717"/>
      <c r="AF705" s="717"/>
      <c r="AG705" s="175" t="s">
        <v>680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3.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t="s">
        <v>674</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668</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676</v>
      </c>
      <c r="AE710" s="170"/>
      <c r="AF710" s="170"/>
      <c r="AG710" s="648" t="s">
        <v>657</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668</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34.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670</v>
      </c>
      <c r="AE712" s="567"/>
      <c r="AF712" s="567"/>
      <c r="AG712" s="575" t="s">
        <v>690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t="s">
        <v>657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657</v>
      </c>
      <c r="AE714" s="573"/>
      <c r="AF714" s="574"/>
      <c r="AG714" s="673" t="s">
        <v>657</v>
      </c>
      <c r="AH714" s="674"/>
      <c r="AI714" s="674"/>
      <c r="AJ714" s="674"/>
      <c r="AK714" s="674"/>
      <c r="AL714" s="674"/>
      <c r="AM714" s="674"/>
      <c r="AN714" s="674"/>
      <c r="AO714" s="674"/>
      <c r="AP714" s="674"/>
      <c r="AQ714" s="674"/>
      <c r="AR714" s="674"/>
      <c r="AS714" s="674"/>
      <c r="AT714" s="674"/>
      <c r="AU714" s="674"/>
      <c r="AV714" s="674"/>
      <c r="AW714" s="674"/>
      <c r="AX714" s="675"/>
    </row>
    <row r="715" spans="1:50" ht="69.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666</v>
      </c>
      <c r="AE715" s="652"/>
      <c r="AF715" s="758"/>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657</v>
      </c>
      <c r="AE716" s="740"/>
      <c r="AF716" s="740"/>
      <c r="AG716" s="648" t="s">
        <v>657</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657</v>
      </c>
      <c r="AE717" s="170"/>
      <c r="AF717" s="170"/>
      <c r="AG717" s="648" t="s">
        <v>657</v>
      </c>
      <c r="AH717" s="649"/>
      <c r="AI717" s="649"/>
      <c r="AJ717" s="649"/>
      <c r="AK717" s="649"/>
      <c r="AL717" s="649"/>
      <c r="AM717" s="649"/>
      <c r="AN717" s="649"/>
      <c r="AO717" s="649"/>
      <c r="AP717" s="649"/>
      <c r="AQ717" s="649"/>
      <c r="AR717" s="649"/>
      <c r="AS717" s="649"/>
      <c r="AT717" s="649"/>
      <c r="AU717" s="649"/>
      <c r="AV717" s="649"/>
      <c r="AW717" s="649"/>
      <c r="AX717" s="650"/>
    </row>
    <row r="718" spans="1:50" ht="36.75"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666</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t="s">
        <v>657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t="s">
        <v>657</v>
      </c>
      <c r="K721" s="896"/>
      <c r="L721" s="63" t="str">
        <f>IF(M721="","","-")</f>
        <v/>
      </c>
      <c r="M721" s="64"/>
      <c r="N721" s="893" t="s">
        <v>640</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24.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22.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663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664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218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227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t="s">
        <v>691</v>
      </c>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697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695</v>
      </c>
      <c r="H789" s="431"/>
      <c r="I789" s="431"/>
      <c r="J789" s="431"/>
      <c r="K789" s="432"/>
      <c r="L789" s="433" t="s">
        <v>696</v>
      </c>
      <c r="M789" s="434"/>
      <c r="N789" s="434"/>
      <c r="O789" s="434"/>
      <c r="P789" s="434"/>
      <c r="Q789" s="434"/>
      <c r="R789" s="434"/>
      <c r="S789" s="434"/>
      <c r="T789" s="434"/>
      <c r="U789" s="434"/>
      <c r="V789" s="434"/>
      <c r="W789" s="434"/>
      <c r="X789" s="435"/>
      <c r="Y789" s="436">
        <v>0.1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7.25" customHeight="1" x14ac:dyDescent="0.15">
      <c r="A845" s="386">
        <v>1</v>
      </c>
      <c r="B845" s="386">
        <v>1</v>
      </c>
      <c r="C845" s="405" t="s">
        <v>692</v>
      </c>
      <c r="D845" s="400"/>
      <c r="E845" s="400"/>
      <c r="F845" s="400"/>
      <c r="G845" s="400"/>
      <c r="H845" s="400"/>
      <c r="I845" s="400"/>
      <c r="J845" s="401">
        <v>7010001102936</v>
      </c>
      <c r="K845" s="402"/>
      <c r="L845" s="402"/>
      <c r="M845" s="402"/>
      <c r="N845" s="402"/>
      <c r="O845" s="402"/>
      <c r="P845" s="406" t="s">
        <v>693</v>
      </c>
      <c r="Q845" s="302"/>
      <c r="R845" s="302"/>
      <c r="S845" s="302"/>
      <c r="T845" s="302"/>
      <c r="U845" s="302"/>
      <c r="V845" s="302"/>
      <c r="W845" s="302"/>
      <c r="X845" s="302"/>
      <c r="Y845" s="303">
        <v>0.1</v>
      </c>
      <c r="Z845" s="304"/>
      <c r="AA845" s="304"/>
      <c r="AB845" s="305"/>
      <c r="AC845" s="307" t="s">
        <v>297</v>
      </c>
      <c r="AD845" s="308"/>
      <c r="AE845" s="308"/>
      <c r="AF845" s="308"/>
      <c r="AG845" s="308"/>
      <c r="AH845" s="403" t="s">
        <v>694</v>
      </c>
      <c r="AI845" s="404"/>
      <c r="AJ845" s="404"/>
      <c r="AK845" s="404"/>
      <c r="AL845" s="311" t="s">
        <v>694</v>
      </c>
      <c r="AM845" s="312"/>
      <c r="AN845" s="312"/>
      <c r="AO845" s="313"/>
      <c r="AP845" s="306" t="s">
        <v>694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8.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44.25" hidden="1" customHeight="1" x14ac:dyDescent="0.15">
      <c r="A878" s="386">
        <v>1</v>
      </c>
      <c r="B878" s="386">
        <v>1</v>
      </c>
      <c r="C878" s="405"/>
      <c r="D878" s="400"/>
      <c r="E878" s="400"/>
      <c r="F878" s="400"/>
      <c r="G878" s="400"/>
      <c r="H878" s="400"/>
      <c r="I878" s="400"/>
      <c r="J878" s="401"/>
      <c r="K878" s="402"/>
      <c r="L878" s="402"/>
      <c r="M878" s="402"/>
      <c r="N878" s="402"/>
      <c r="O878" s="402"/>
      <c r="P878" s="406"/>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689</v>
      </c>
      <c r="F1110" s="871"/>
      <c r="G1110" s="871"/>
      <c r="H1110" s="871"/>
      <c r="I1110" s="871"/>
      <c r="J1110" s="401" t="s">
        <v>689</v>
      </c>
      <c r="K1110" s="402"/>
      <c r="L1110" s="402"/>
      <c r="M1110" s="402"/>
      <c r="N1110" s="402"/>
      <c r="O1110" s="402"/>
      <c r="P1110" s="406" t="s">
        <v>689</v>
      </c>
      <c r="Q1110" s="302"/>
      <c r="R1110" s="302"/>
      <c r="S1110" s="302"/>
      <c r="T1110" s="302"/>
      <c r="U1110" s="302"/>
      <c r="V1110" s="302"/>
      <c r="W1110" s="302"/>
      <c r="X1110" s="302"/>
      <c r="Y1110" s="303" t="s">
        <v>689</v>
      </c>
      <c r="Z1110" s="304"/>
      <c r="AA1110" s="304"/>
      <c r="AB1110" s="305"/>
      <c r="AC1110" s="307"/>
      <c r="AD1110" s="308"/>
      <c r="AE1110" s="308"/>
      <c r="AF1110" s="308"/>
      <c r="AG1110" s="308"/>
      <c r="AH1110" s="309" t="s">
        <v>689</v>
      </c>
      <c r="AI1110" s="310"/>
      <c r="AJ1110" s="310"/>
      <c r="AK1110" s="310"/>
      <c r="AL1110" s="311" t="s">
        <v>689</v>
      </c>
      <c r="AM1110" s="312"/>
      <c r="AN1110" s="312"/>
      <c r="AO1110" s="313"/>
      <c r="AP1110" s="306" t="s">
        <v>689</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重光 俊祐(shigemitsu-shunsuke.hf8)</dc:creator>
  <cp:lastModifiedBy>庄司 裕紀(shouji-hiroki)</cp:lastModifiedBy>
  <cp:lastPrinted>2021-05-20T11:51:26Z</cp:lastPrinted>
  <dcterms:created xsi:type="dcterms:W3CDTF">2012-03-13T00:50:25Z</dcterms:created>
  <dcterms:modified xsi:type="dcterms:W3CDTF">2021-06-24T11:05:48Z</dcterms:modified>
</cp:coreProperties>
</file>