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1 総務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<sst xmlns="http://schemas.openxmlformats.org/spreadsheetml/2006/main" count="3218" uniqueCount="804">
  <si>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</si>
  <si>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</si>
  <si>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</si>
  <si>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</si>
  <si>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</si>
  <si>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</si>
  <si>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</si>
  <si>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</si>
  <si>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</si>
  <si>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</si>
  <si>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</si>
  <si>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</si>
  <si>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</si>
  <si>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</si>
  <si>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</si>
  <si>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</si>
  <si>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</si>
  <si>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</si>
  <si>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</si>
  <si>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</si>
  <si>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</si>
  <si>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</si>
  <si>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</si>
  <si>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</si>
  <si>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</si>
  <si>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</si>
  <si>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</si>
  <si>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</si>
  <si>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</si>
  <si>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</si>
  <si>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</si>
  <si>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</si>
  <si>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</si>
  <si>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</si>
  <si>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</si>
  <si>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</si>
  <si>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</si>
  <si>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</si>
  <si>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</si>
  <si>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</si>
  <si>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</si>
  <si>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</si>
  <si>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</si>
  <si>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</si>
  <si>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</si>
  <si>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</si>
  <si>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</si>
  <si>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</si>
  <si>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</si>
  <si>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</si>
  <si>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</si>
  <si>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</si>
  <si>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</si>
  <si>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</si>
  <si>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</si>
  <si>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</si>
  <si>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</si>
  <si>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</si>
  <si>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</si>
  <si>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</si>
  <si>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</si>
  <si>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</si>
  <si>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</si>
  <si>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</si>
  <si>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</si>
  <si>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</si>
  <si>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</si>
  <si>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</si>
  <si>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</si>
  <si>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</si>
  <si>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</si>
  <si>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</si>
  <si>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</si>
  <si>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</si>
  <si>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</si>
  <si>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</si>
  <si>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</si>
  <si>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</si>
  <si>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</si>
  <si>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</si>
  <si>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</si>
  <si>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</si>
  <si>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</si>
  <si>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</si>
  <si>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</si>
  <si>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</si>
  <si>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</si>
  <si>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</si>
  <si>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</si>
  <si>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</si>
  <si>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</si>
  <si>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</si>
  <si>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</si>
  <si>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</si>
  <si>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</si>
  <si>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</si>
  <si>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</si>
  <si>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</si>
  <si>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</si>
  <si>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</si>
  <si>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</si>
  <si>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</si>
  <si>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</si>
  <si>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</si>
  <si>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</si>
  <si>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</si>
  <si>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</si>
  <si>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</si>
  <si>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</si>
  <si>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</si>
  <si>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</si>
  <si>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</si>
  <si>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</si>
  <si>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</si>
  <si>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</si>
  <si>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</si>
  <si>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</si>
  <si>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</si>
  <si>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</si>
  <si>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</si>
  <si>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</si>
  <si>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</si>
  <si>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</si>
  <si>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</si>
  <si>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</si>
  <si>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</si>
  <si>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</si>
  <si>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</si>
  <si>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</si>
  <si>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</si>
  <si>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</si>
  <si>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</si>
  <si>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</si>
  <si>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</si>
  <si>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</si>
  <si>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</si>
  <si>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</si>
  <si>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</si>
  <si>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</si>
  <si>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</si>
  <si>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</si>
  <si>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</si>
  <si>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</si>
  <si>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</si>
  <si>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</si>
  <si>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</si>
  <si>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</si>
  <si>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</si>
  <si>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</si>
  <si>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</si>
  <si>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</si>
  <si>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</si>
  <si>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</si>
  <si>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</si>
  <si>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</si>
  <si>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</si>
  <si>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</si>
  <si>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</si>
  <si>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</si>
  <si>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</si>
  <si>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</si>
  <si>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</si>
  <si>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</si>
  <si>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</si>
  <si>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</si>
  <si>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</si>
  <si>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</si>
  <si>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</si>
  <si>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</si>
  <si>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</si>
  <si>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</si>
  <si>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</si>
  <si>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</si>
  <si>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</si>
  <si>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</si>
  <si>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</si>
  <si>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</si>
  <si>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</si>
  <si>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</si>
  <si>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</si>
  <si>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</si>
  <si>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</si>
  <si>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</si>
  <si>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</si>
  <si>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</si>
  <si>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</si>
  <si>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</si>
  <si>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</si>
  <si>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</si>
  <si>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</si>
  <si>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</si>
  <si>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</si>
  <si>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</si>
  <si>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</si>
  <si>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</si>
  <si>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</si>
  <si>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</si>
  <si>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</si>
  <si>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</si>
  <si>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</si>
  <si>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</si>
  <si>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</si>
  <si>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</si>
  <si>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</si>
  <si>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</si>
  <si>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</si>
  <si>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</si>
  <si>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</si>
  <si>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</si>
  <si>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</si>
  <si>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</si>
  <si>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</si>
  <si>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</si>
  <si>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</si>
  <si>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</si>
  <si>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</si>
  <si>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</si>
  <si>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</si>
  <si>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</si>
  <si>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</si>
  <si>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</si>
  <si>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</si>
  <si>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</si>
  <si>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</si>
  <si>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</si>
  <si>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</si>
  <si>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</si>
  <si>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</si>
  <si>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</si>
  <si>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</si>
  <si>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</si>
  <si>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</si>
  <si>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</si>
  <si>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</si>
  <si>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</si>
  <si>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</si>
  <si>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</si>
  <si>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</si>
  <si>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</si>
  <si>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</si>
  <si>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</si>
  <si>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</si>
  <si>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</si>
  <si>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</si>
  <si>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</si>
  <si>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</si>
  <si>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</si>
  <si>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</si>
  <si>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</si>
  <si>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</si>
  <si>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</si>
  <si>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</si>
  <si>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</si>
  <si>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</si>
  <si>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</si>
  <si>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</si>
  <si>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</si>
  <si>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</si>
  <si>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</si>
  <si>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</si>
  <si>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</si>
  <si>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</si>
  <si>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</si>
  <si>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</si>
  <si>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</si>
  <si>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</si>
  <si>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</si>
  <si>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</si>
  <si>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</si>
  <si>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</si>
  <si>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</si>
  <si>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</si>
  <si>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</si>
  <si>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</si>
  <si>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</si>
  <si>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</si>
  <si>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</si>
  <si>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</si>
  <si>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</si>
  <si>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</si>
  <si>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</si>
  <si>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</si>
  <si>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</si>
  <si>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</si>
  <si>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</si>
  <si>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</si>
  <si>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</si>
  <si>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</si>
  <si>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</si>
  <si>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</si>
  <si>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</si>
  <si>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</si>
  <si>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</si>
  <si>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</si>
  <si>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</si>
  <si>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</si>
  <si>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</si>
  <si>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</si>
  <si>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</si>
  <si>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</si>
  <si>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</si>
  <si>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</si>
  <si>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</si>
  <si>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</si>
  <si>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</si>
  <si>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</si>
  <si>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</si>
  <si>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</si>
  <si>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</si>
  <si>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</si>
  <si>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</si>
  <si>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</si>
  <si>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</si>
  <si>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</si>
  <si>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</si>
  <si>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</si>
  <si>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</si>
  <si>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</si>
  <si>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</si>
  <si>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</si>
  <si>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</si>
  <si>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</si>
  <si>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</si>
  <si>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</si>
  <si>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</si>
  <si>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</si>
  <si>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</si>
  <si>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</si>
  <si>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</si>
  <si>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</si>
  <si>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</si>
  <si>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</si>
  <si>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</si>
  <si>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</si>
  <si>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</si>
  <si>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</si>
  <si>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</si>
  <si>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</si>
  <si>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</si>
  <si>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</si>
  <si>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</si>
  <si>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</si>
  <si>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</si>
  <si>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</si>
  <si>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</si>
  <si>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</si>
  <si>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</si>
  <si>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</si>
  <si>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</si>
  <si>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</si>
  <si>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</si>
  <si>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</si>
  <si>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</si>
  <si>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</si>
  <si>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</si>
  <si>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</si>
  <si>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</si>
  <si>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</si>
  <si>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</si>
  <si>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</si>
  <si>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</si>
  <si>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</si>
  <si>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</si>
  <si>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</si>
  <si>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</si>
  <si>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</si>
  <si>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</si>
  <si>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</si>
  <si>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</si>
  <si>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</si>
  <si>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</si>
  <si>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</si>
  <si>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</si>
  <si>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</si>
  <si>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</si>
  <si>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</si>
  <si>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</si>
  <si>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</si>
  <si>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</si>
  <si>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</si>
  <si>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</si>
  <si>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</si>
  <si>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</si>
  <si>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</si>
  <si>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</si>
  <si>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</si>
  <si>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</si>
  <si>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</si>
  <si>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</si>
  <si>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</si>
  <si>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</si>
  <si>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</si>
  <si>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</si>
  <si>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</si>
  <si>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</si>
  <si>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</si>
  <si>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</si>
  <si>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</si>
  <si>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</si>
  <si>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</si>
  <si>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</si>
  <si>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</si>
  <si>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</si>
  <si>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</si>
  <si>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</si>
  <si>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</si>
  <si>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</si>
  <si>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</si>
  <si>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</si>
  <si>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</si>
  <si>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</si>
  <si>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</si>
  <si>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</si>
  <si>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</si>
  <si>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</si>
  <si>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</si>
  <si>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</si>
  <si>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</si>
  <si>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</si>
  <si>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</si>
  <si>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</si>
  <si>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</si>
  <si>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</si>
  <si>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</si>
  <si>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</si>
  <si>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</si>
  <si>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</si>
  <si>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</si>
  <si>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</si>
  <si>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</si>
  <si>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</si>
  <si>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</si>
  <si>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</si>
  <si>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</si>
  <si>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</si>
  <si>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</si>
  <si>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</si>
  <si>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</si>
  <si>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</si>
  <si>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</si>
  <si>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</si>
  <si>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</si>
  <si>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</si>
  <si>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</si>
  <si>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</si>
  <si>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</si>
  <si>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</si>
  <si>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</si>
  <si>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</si>
  <si>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</si>
  <si>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</si>
  <si>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</si>
  <si>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</si>
  <si>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</si>
  <si>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</si>
  <si>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</si>
  <si>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</si>
  <si>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</si>
  <si>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</si>
  <si>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</si>
  <si>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</si>
  <si>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</si>
  <si>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</si>
  <si>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</si>
  <si>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</si>
  <si>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</si>
  <si>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</si>
  <si>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</si>
  <si>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</si>
  <si>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</si>
  <si>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</si>
  <si>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</si>
  <si>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</si>
  <si>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</si>
  <si>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</si>
  <si>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</si>
  <si>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</si>
  <si>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</si>
  <si>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</si>
  <si>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</si>
  <si>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</si>
  <si>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</si>
  <si>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</si>
  <si>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</si>
  <si>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</si>
  <si>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</si>
  <si>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</si>
  <si>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</si>
  <si>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</si>
  <si>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</si>
  <si>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</si>
  <si>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</si>
  <si>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</si>
  <si>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</si>
  <si>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</si>
  <si>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</si>
  <si>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</si>
  <si>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</si>
  <si>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</si>
  <si>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</si>
  <si>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</si>
  <si>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</si>
  <si>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</si>
  <si>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</si>
  <si>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</si>
  <si>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</si>
  <si>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</si>
  <si>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</si>
  <si>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</si>
  <si>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</si>
  <si>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</si>
  <si>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</si>
  <si>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</si>
  <si>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</si>
  <si>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</si>
  <si>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</si>
  <si>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</si>
  <si>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</si>
  <si>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</si>
  <si>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</si>
  <si>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</si>
  <si>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</si>
  <si>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</si>
  <si>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</si>
  <si>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</si>
  <si>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</si>
  <si>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</si>
  <si>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</si>
  <si>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</si>
  <si>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</si>
  <si>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</si>
  <si>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</si>
  <si>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</si>
  <si>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</si>
  <si>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</si>
  <si>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</si>
  <si>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</si>
  <si>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</si>
  <si>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</si>
  <si>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</si>
  <si>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</si>
  <si>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</si>
  <si>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</si>
  <si>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</si>
  <si>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</si>
  <si>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</si>
  <si>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</si>
  <si>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</si>
  <si>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</si>
  <si>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</si>
  <si>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</si>
  <si>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</si>
  <si>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</si>
  <si>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</si>
  <si>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</si>
  <si>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</si>
  <si>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</si>
  <si>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</si>
  <si>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</si>
  <si>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</si>
  <si>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</si>
  <si>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</si>
  <si>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</si>
  <si>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</si>
  <si>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</si>
  <si>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</si>
  <si>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</si>
  <si>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</si>
  <si>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</si>
  <si>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</si>
  <si>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</si>
  <si>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</si>
  <si>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</si>
  <si>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</si>
  <si>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</si>
  <si>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</si>
  <si>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</si>
  <si>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</si>
  <si>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</si>
  <si>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</si>
  <si>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</si>
  <si>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</si>
  <si>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</si>
  <si>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</si>
  <si>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</si>
  <si>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</si>
  <si>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</si>
  <si>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</si>
  <si>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</si>
  <si>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</si>
  <si>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</si>
  <si>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</si>
  <si>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</si>
  <si>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</si>
  <si>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</si>
  <si>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</si>
  <si>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</si>
  <si>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</si>
  <si>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</si>
  <si>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</si>
  <si>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</si>
  <si>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</si>
  <si>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</si>
  <si>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</si>
  <si>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</si>
  <si>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</si>
  <si>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</si>
  <si>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</si>
  <si>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</si>
  <si>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</si>
  <si>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</si>
  <si>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</si>
  <si>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</si>
  <si>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</si>
  <si>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</si>
  <si>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</si>
  <si>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</si>
  <si>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</si>
  <si>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</si>
  <si>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</si>
  <si>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</si>
  <si>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</si>
  <si>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</si>
  <si>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</si>
  <si>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</si>
  <si>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</si>
  <si>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</si>
  <si>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</si>
  <si>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</si>
  <si>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</si>
  <si>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</si>
  <si>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</si>
  <si>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</si>
  <si>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</si>
  <si>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</si>
  <si>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</si>
  <si>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</si>
  <si>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</si>
  <si>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</si>
  <si>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</si>
  <si>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</si>
  <si>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</si>
  <si>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</si>
  <si>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</si>
  <si>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</si>
  <si>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</si>
  <si>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</si>
  <si>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</si>
  <si>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</si>
  <si>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</si>
  <si>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</si>
  <si>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</si>
  <si>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</si>
  <si>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</si>
  <si>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</si>
  <si>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</si>
  <si>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</si>
  <si>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</si>
  <si>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</si>
  <si>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</si>
  <si>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</si>
  <si>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</si>
  <si>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</si>
  <si>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</si>
  <si>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</si>
  <si>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</si>
  <si>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</si>
  <si>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</si>
  <si>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</si>
  <si>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</si>
  <si>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</si>
  <si>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</si>
  <si>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</si>
  <si>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</si>
  <si>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</si>
  <si>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</si>
  <si>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</si>
  <si>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</si>
  <si>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</si>
  <si>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</si>
  <si>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</si>
  <si>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</si>
  <si>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</si>
  <si>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</si>
  <si>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</si>
  <si>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</si>
  <si>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</si>
  <si>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</si>
  <si>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</si>
  <si>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</si>
  <si>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</si>
  <si>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</si>
  <si>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</si>
  <si>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</si>
  <si>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</si>
  <si>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</si>
  <si>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</si>
  <si>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</si>
  <si>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</si>
  <si>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</si>
  <si>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</si>
  <si>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</si>
  <si>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</si>
  <si>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</si>
  <si>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</si>
  <si>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</si>
  <si>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</si>
  <si>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</si>
  <si>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</si>
  <si>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</si>
  <si>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原爆被爆者健康診断費交付金</t>
  </si>
  <si>
    <t>健康局</t>
  </si>
  <si>
    <t>昭和３２年度</t>
  </si>
  <si>
    <t>終了予定なし</t>
  </si>
  <si>
    <t>総務課指導調査室</t>
  </si>
  <si>
    <t>原子爆弾被爆者に対する援護に関する法律第４３条第１項</t>
  </si>
  <si>
    <t>「原子爆弾被爆者がん検診実施要領の改正等について」</t>
  </si>
  <si>
    <t>原子爆弾被爆者に対する援護に関する法律第４３条第１項の規定に基づき都道府県、広島市及び長崎市が行う健康診断に要する経費を全額交付することにより、原爆被爆者の健康の保持及び増進を図ること目的とする。</t>
  </si>
  <si>
    <t>原爆被爆者健康診断費交付金
交付先：都道府県、広島市、長崎市
交付率：１０／１０
原子爆弾被爆者に対する援護に関する法律第７条、第８条、附則第１７条に基づき、被爆者の方（被爆者健康手帳所持者、第一種健康診断受診者証所持者）に対し年間、定期２回、希望２回の健康診断を行う。第二種健康診断受診者証の交付を受けた方については、年１回の健康診断を行う。</t>
  </si>
  <si>
    <t>-</t>
  </si>
  <si>
    <t>被爆者の健康管理に資するため、「前年度受診率×平均増減率」により算出した受診率達成を目標とする。</t>
  </si>
  <si>
    <t>健康診断受診率</t>
  </si>
  <si>
    <t>指導調査室調べ</t>
  </si>
  <si>
    <t>一般健康診断受診者数</t>
  </si>
  <si>
    <t>人</t>
  </si>
  <si>
    <t>単位当たりコスト ＝ Ｘ ／ Ｙ
Ｘ：「執行額（百万円）」 
Ｙ：「支給件数（件）」　　　　　　　　　　　</t>
    <phoneticPr fontId="5"/>
  </si>
  <si>
    <t>円</t>
  </si>
  <si>
    <t>X / Y</t>
    <phoneticPr fontId="5"/>
  </si>
  <si>
    <t>1,804/91,224</t>
  </si>
  <si>
    <t>1,709/82,580</t>
  </si>
  <si>
    <t>Ⅰ-5 感染症など健康を脅かす疾病を予防・防止するとともに、感染者等に必要な医療等を確保すること</t>
  </si>
  <si>
    <t>Ⅰ-5-4 原子爆弾被爆者等を援護すること</t>
  </si>
  <si>
    <t>被爆者健康診断受診率</t>
  </si>
  <si>
    <t>%</t>
  </si>
  <si>
    <t>原爆被爆者医療費</t>
  </si>
  <si>
    <t>原爆被爆者介護手当等負担金</t>
  </si>
  <si>
    <t>185</t>
  </si>
  <si>
    <t>162</t>
  </si>
  <si>
    <t>134</t>
  </si>
  <si>
    <t>159</t>
  </si>
  <si>
    <t>171</t>
  </si>
  <si>
    <t>180</t>
  </si>
  <si>
    <t>183</t>
  </si>
  <si>
    <t>194</t>
  </si>
  <si>
    <t>○</t>
  </si>
  <si>
    <t>厚労</t>
  </si>
  <si>
    <t>-</t>
    <phoneticPr fontId="5"/>
  </si>
  <si>
    <t>2,356/81,768</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</si>
  <si>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</si>
  <si>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t>
  </si>
  <si>
    <t>無</t>
  </si>
  <si>
    <t>原子爆弾被害者に対する援護に関する法律に基づくものであり、事業目的や重要性の観点から国費を投入すべき事業である。</t>
  </si>
  <si>
    <t>被爆者援護法第４３条第１項の規定に基づいており、国が実施すべきものである。</t>
  </si>
  <si>
    <t>原爆被爆者の健康の保持及び増進を図ることを目的としており、優先度の高い事業である。</t>
  </si>
  <si>
    <t>被爆者援護法第４３条第１項の規定に基づいており、妥当である。</t>
  </si>
  <si>
    <t>交付要綱で定められた単価に基づき都道府県に経費を
交付しており単位あたりコストは妥当である。</t>
  </si>
  <si>
    <t>都道府県、広島市及び長崎市が行う健康診断に要する経費に限定されている。</t>
  </si>
  <si>
    <t>受診件数の減によるもの。</t>
  </si>
  <si>
    <t>原爆被爆者医療費は原子爆弾被爆者に対する援護に関する法律第10条、17条、18条に基づき負傷又は疾病に対し医療費を支給しており、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ることから、適切な役割分担を行っている。</t>
    <phoneticPr fontId="5"/>
  </si>
  <si>
    <t>高齢化及び被爆者数の減少等に伴い受診者数は減少していることから、予算執行率は低い水準にある。一方、例年、成果目標の達成率は100%近くとなっており、原爆被爆者の健康の保持及び増進を図ることに資することができている。</t>
    <phoneticPr fontId="5"/>
  </si>
  <si>
    <t>例年事業の目標は達成できているものの、被爆者数の減少等に伴い、予算の執行額が少なくなっていることに鑑み、適正な規模への予算の見直し等を検討する。</t>
    <phoneticPr fontId="5"/>
  </si>
  <si>
    <t>総務課指導調査室
小柳　隆一</t>
    <phoneticPr fontId="5"/>
  </si>
  <si>
    <t>交付金</t>
    <phoneticPr fontId="5"/>
  </si>
  <si>
    <t>A.中国四国厚生局</t>
    <phoneticPr fontId="5"/>
  </si>
  <si>
    <t>B.広島市</t>
    <phoneticPr fontId="5"/>
  </si>
  <si>
    <t>健診費</t>
    <phoneticPr fontId="5"/>
  </si>
  <si>
    <t>被爆者等に対する健診費</t>
    <phoneticPr fontId="5"/>
  </si>
  <si>
    <t>中国四国厚生局（四国厚生支局分を除く）</t>
    <rPh sb="0" eb="2">
      <t>チュウゴク</t>
    </rPh>
    <rPh sb="2" eb="4">
      <t>シコク</t>
    </rPh>
    <rPh sb="4" eb="7">
      <t>コウセイキョク</t>
    </rPh>
    <rPh sb="8" eb="10">
      <t>シコク</t>
    </rPh>
    <rPh sb="10" eb="12">
      <t>コウセイ</t>
    </rPh>
    <rPh sb="12" eb="14">
      <t>シキョク</t>
    </rPh>
    <rPh sb="14" eb="15">
      <t>ブン</t>
    </rPh>
    <rPh sb="16" eb="17">
      <t>ノゾ</t>
    </rPh>
    <phoneticPr fontId="10"/>
  </si>
  <si>
    <t>九州厚生局</t>
    <rPh sb="0" eb="2">
      <t>キュウシュウ</t>
    </rPh>
    <rPh sb="2" eb="5">
      <t>コウセイキョク</t>
    </rPh>
    <phoneticPr fontId="10"/>
  </si>
  <si>
    <t>関東信越厚生局</t>
    <rPh sb="0" eb="2">
      <t>カントウ</t>
    </rPh>
    <rPh sb="2" eb="4">
      <t>シンエツ</t>
    </rPh>
    <rPh sb="4" eb="7">
      <t>コウセイキョク</t>
    </rPh>
    <phoneticPr fontId="10"/>
  </si>
  <si>
    <t>近畿厚生局</t>
    <rPh sb="0" eb="2">
      <t>キンキ</t>
    </rPh>
    <rPh sb="2" eb="5">
      <t>コウセイキョク</t>
    </rPh>
    <phoneticPr fontId="10"/>
  </si>
  <si>
    <t>東海北陸厚生局</t>
    <rPh sb="0" eb="2">
      <t>トウカイ</t>
    </rPh>
    <rPh sb="2" eb="4">
      <t>ホクリク</t>
    </rPh>
    <rPh sb="4" eb="7">
      <t>コウセイキョク</t>
    </rPh>
    <phoneticPr fontId="10"/>
  </si>
  <si>
    <t>四国厚生支局</t>
    <rPh sb="0" eb="2">
      <t>シコク</t>
    </rPh>
    <rPh sb="2" eb="4">
      <t>コウセイ</t>
    </rPh>
    <rPh sb="4" eb="6">
      <t>シキョク</t>
    </rPh>
    <phoneticPr fontId="10"/>
  </si>
  <si>
    <t>東北厚生局</t>
    <rPh sb="0" eb="2">
      <t>トウホク</t>
    </rPh>
    <rPh sb="2" eb="5">
      <t>コウセイキョク</t>
    </rPh>
    <phoneticPr fontId="10"/>
  </si>
  <si>
    <t>北海道厚生局</t>
    <rPh sb="0" eb="3">
      <t>ホッカイドウ</t>
    </rPh>
    <rPh sb="3" eb="6">
      <t>コウセイキョク</t>
    </rPh>
    <phoneticPr fontId="10"/>
  </si>
  <si>
    <t>交付金の交付</t>
    <rPh sb="0" eb="3">
      <t>コウフキン</t>
    </rPh>
    <rPh sb="4" eb="6">
      <t>コウフ</t>
    </rPh>
    <phoneticPr fontId="10"/>
  </si>
  <si>
    <t>補助金等交付</t>
  </si>
  <si>
    <t>-</t>
    <phoneticPr fontId="5"/>
  </si>
  <si>
    <t>広島市</t>
    <rPh sb="0" eb="3">
      <t>ヒロシマシ</t>
    </rPh>
    <phoneticPr fontId="10"/>
  </si>
  <si>
    <t>長崎市</t>
    <rPh sb="0" eb="3">
      <t>ナガサキシ</t>
    </rPh>
    <phoneticPr fontId="10"/>
  </si>
  <si>
    <t>長崎県</t>
    <rPh sb="0" eb="3">
      <t>ナガサキケン</t>
    </rPh>
    <phoneticPr fontId="5"/>
  </si>
  <si>
    <t>広島県</t>
    <rPh sb="0" eb="3">
      <t>ヒロシマケン</t>
    </rPh>
    <phoneticPr fontId="10"/>
  </si>
  <si>
    <t>福岡県</t>
    <rPh sb="0" eb="3">
      <t>フクオカケン</t>
    </rPh>
    <phoneticPr fontId="10"/>
  </si>
  <si>
    <t>兵庫県</t>
    <rPh sb="0" eb="3">
      <t>ヒョウゴケン</t>
    </rPh>
    <phoneticPr fontId="10"/>
  </si>
  <si>
    <t>大阪府</t>
    <rPh sb="0" eb="3">
      <t>オオサカフ</t>
    </rPh>
    <phoneticPr fontId="10"/>
  </si>
  <si>
    <t>東京都</t>
    <rPh sb="0" eb="3">
      <t>トウキョウト</t>
    </rPh>
    <phoneticPr fontId="10"/>
  </si>
  <si>
    <t>神奈川県</t>
    <rPh sb="0" eb="4">
      <t>カナガワケン</t>
    </rPh>
    <phoneticPr fontId="10"/>
  </si>
  <si>
    <t>健康診断の実施又は医療機関等への実施委託</t>
    <rPh sb="0" eb="2">
      <t>ケンコウ</t>
    </rPh>
    <rPh sb="2" eb="4">
      <t>シンダン</t>
    </rPh>
    <rPh sb="5" eb="7">
      <t>ジッシ</t>
    </rPh>
    <rPh sb="7" eb="8">
      <t>マタ</t>
    </rPh>
    <rPh sb="9" eb="11">
      <t>イリョウ</t>
    </rPh>
    <rPh sb="11" eb="13">
      <t>キカン</t>
    </rPh>
    <rPh sb="13" eb="14">
      <t>トウ</t>
    </rPh>
    <rPh sb="16" eb="18">
      <t>ジッシ</t>
    </rPh>
    <rPh sb="18" eb="20">
      <t>イタク</t>
    </rPh>
    <phoneticPr fontId="10"/>
  </si>
  <si>
    <t>埼玉県</t>
    <rPh sb="0" eb="2">
      <t>サイタマ</t>
    </rPh>
    <rPh sb="2" eb="3">
      <t>ケン</t>
    </rPh>
    <phoneticPr fontId="10"/>
  </si>
  <si>
    <t>医療機関Ａ</t>
    <rPh sb="0" eb="2">
      <t>イリョウ</t>
    </rPh>
    <rPh sb="2" eb="4">
      <t>キカン</t>
    </rPh>
    <phoneticPr fontId="5"/>
  </si>
  <si>
    <t>医療機関B</t>
    <rPh sb="0" eb="2">
      <t>イリョウ</t>
    </rPh>
    <rPh sb="2" eb="4">
      <t>キカン</t>
    </rPh>
    <phoneticPr fontId="5"/>
  </si>
  <si>
    <t>医療機関C</t>
    <rPh sb="0" eb="2">
      <t>イリョウ</t>
    </rPh>
    <rPh sb="2" eb="4">
      <t>キカン</t>
    </rPh>
    <phoneticPr fontId="5"/>
  </si>
  <si>
    <t>医療機関D</t>
    <rPh sb="0" eb="2">
      <t>イリョウ</t>
    </rPh>
    <rPh sb="2" eb="4">
      <t>キカン</t>
    </rPh>
    <phoneticPr fontId="5"/>
  </si>
  <si>
    <t>医療機関E</t>
    <rPh sb="0" eb="2">
      <t>イリョウ</t>
    </rPh>
    <rPh sb="2" eb="4">
      <t>キカン</t>
    </rPh>
    <phoneticPr fontId="5"/>
  </si>
  <si>
    <t>医療機関F</t>
    <rPh sb="0" eb="2">
      <t>イリョウ</t>
    </rPh>
    <rPh sb="2" eb="4">
      <t>キカン</t>
    </rPh>
    <phoneticPr fontId="5"/>
  </si>
  <si>
    <t>医療機関G</t>
    <rPh sb="0" eb="2">
      <t>イリョウ</t>
    </rPh>
    <rPh sb="2" eb="4">
      <t>キカン</t>
    </rPh>
    <phoneticPr fontId="5"/>
  </si>
  <si>
    <t>医療機関H</t>
    <rPh sb="0" eb="2">
      <t>イリョウ</t>
    </rPh>
    <rPh sb="2" eb="4">
      <t>キカン</t>
    </rPh>
    <phoneticPr fontId="5"/>
  </si>
  <si>
    <t>医療機関I</t>
    <rPh sb="0" eb="2">
      <t>イリョウ</t>
    </rPh>
    <rPh sb="2" eb="4">
      <t>キカン</t>
    </rPh>
    <phoneticPr fontId="5"/>
  </si>
  <si>
    <t>医療機関J</t>
    <rPh sb="0" eb="2">
      <t>イリョウ</t>
    </rPh>
    <rPh sb="2" eb="4">
      <t>キカン</t>
    </rPh>
    <phoneticPr fontId="5"/>
  </si>
  <si>
    <t>健康診断の実施</t>
    <rPh sb="0" eb="2">
      <t>ケンコウ</t>
    </rPh>
    <rPh sb="2" eb="4">
      <t>シンダン</t>
    </rPh>
    <rPh sb="5" eb="7">
      <t>ジッシ</t>
    </rPh>
    <phoneticPr fontId="5"/>
  </si>
  <si>
    <t>-</t>
    <phoneticPr fontId="5"/>
  </si>
  <si>
    <t>集計中</t>
    <rPh sb="0" eb="3">
      <t>シュウケイチュウ</t>
    </rPh>
    <phoneticPr fontId="5"/>
  </si>
  <si>
    <t>C.医療機関Ａ</t>
    <rPh sb="2" eb="4">
      <t>イリョウ</t>
    </rPh>
    <rPh sb="4" eb="6">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</si>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</sst>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41</xdr:col>
      <xdr:colOff>148167</xdr:colOff>
      <xdr:row>751</xdr:row>
      <xdr:rowOff>127000</xdr:rowOff>
    </xdr:to>
    <xdr:sp macro="" textlink="">
      <xdr:nvSpPr>
        <xdr:cNvPr id="13" name="正方形/長方形 12"/>
        <xdr:cNvSpPr/>
      </xdr:nvSpPr>
      <xdr:spPr>
        <a:xfrm>
          <a:off x="3867150" y="40697150"/>
          <a:ext cx="3462867" cy="838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1,536</a:t>
          </a:r>
          <a:r>
            <a:rPr kumimoji="1" lang="ja-JP" altLang="en-US" sz="1800">
              <a:solidFill>
                <a:schemeClr val="tx1"/>
              </a:solidFill>
            </a:rPr>
            <a:t>百万円</a:t>
          </a:r>
          <a:endParaRPr kumimoji="1" lang="ja-JP" altLang="en-US" sz="1100">
            <a:solidFill>
              <a:schemeClr val="tx1"/>
            </a:solidFill>
          </a:endParaRPr>
        </a:p>
      </xdr:txBody>
    </xdr:sp>
    <xdr:clientData/>
  </xdr:twoCellAnchor>
  <xdr:twoCellAnchor>
    <xdr:from>
      <xdr:col>23</xdr:col>
      <xdr:colOff>22328</xdr:colOff>
      <xdr:row>751</xdr:row>
      <xdr:rowOff>167066</xdr:rowOff>
    </xdr:from>
    <xdr:to>
      <xdr:col>41</xdr:col>
      <xdr:colOff>122660</xdr:colOff>
      <xdr:row>753</xdr:row>
      <xdr:rowOff>322414</xdr:rowOff>
    </xdr:to>
    <xdr:sp macro="" textlink="">
      <xdr:nvSpPr>
        <xdr:cNvPr id="14" name="大かっこ 13"/>
        <xdr:cNvSpPr/>
      </xdr:nvSpPr>
      <xdr:spPr>
        <a:xfrm>
          <a:off x="3889478" y="41575416"/>
          <a:ext cx="3415032" cy="86019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clientData/>
  </xdr:twoCellAnchor>
  <xdr:twoCellAnchor>
    <xdr:from>
      <xdr:col>23</xdr:col>
      <xdr:colOff>42332</xdr:colOff>
      <xdr:row>757</xdr:row>
      <xdr:rowOff>190499</xdr:rowOff>
    </xdr:from>
    <xdr:to>
      <xdr:col>41</xdr:col>
      <xdr:colOff>190500</xdr:colOff>
      <xdr:row>760</xdr:row>
      <xdr:rowOff>31750</xdr:rowOff>
    </xdr:to>
    <xdr:sp macro="" textlink="">
      <xdr:nvSpPr>
        <xdr:cNvPr id="15" name="正方形/長方形 14"/>
        <xdr:cNvSpPr/>
      </xdr:nvSpPr>
      <xdr:spPr>
        <a:xfrm>
          <a:off x="3909482" y="43719749"/>
          <a:ext cx="3456518" cy="908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地方厚生局（</a:t>
          </a:r>
          <a:r>
            <a:rPr kumimoji="1" lang="en-US" altLang="ja-JP" sz="1200">
              <a:solidFill>
                <a:schemeClr val="tx1"/>
              </a:solidFill>
            </a:rPr>
            <a:t>8</a:t>
          </a:r>
          <a:r>
            <a:rPr kumimoji="1" lang="ja-JP" altLang="en-US" sz="1200">
              <a:solidFill>
                <a:schemeClr val="tx1"/>
              </a:solidFill>
            </a:rPr>
            <a:t>機関）</a:t>
          </a:r>
          <a:endParaRPr kumimoji="1" lang="en-US" altLang="ja-JP" sz="1200">
            <a:solidFill>
              <a:schemeClr val="tx1"/>
            </a:solidFill>
          </a:endParaRPr>
        </a:p>
        <a:p>
          <a:pPr algn="ctr"/>
          <a:r>
            <a:rPr kumimoji="1" lang="en-US" altLang="ja-JP" sz="1800">
              <a:solidFill>
                <a:schemeClr val="tx1"/>
              </a:solidFill>
            </a:rPr>
            <a:t>1,536</a:t>
          </a:r>
          <a:r>
            <a:rPr kumimoji="1" lang="ja-JP" altLang="en-US" sz="1800">
              <a:solidFill>
                <a:schemeClr val="tx1"/>
              </a:solidFill>
            </a:rPr>
            <a:t>百万円</a:t>
          </a:r>
        </a:p>
      </xdr:txBody>
    </xdr:sp>
    <xdr:clientData/>
  </xdr:twoCellAnchor>
  <xdr:twoCellAnchor>
    <xdr:from>
      <xdr:col>32</xdr:col>
      <xdr:colOff>137583</xdr:colOff>
      <xdr:row>760</xdr:row>
      <xdr:rowOff>201083</xdr:rowOff>
    </xdr:from>
    <xdr:to>
      <xdr:col>32</xdr:col>
      <xdr:colOff>137583</xdr:colOff>
      <xdr:row>764</xdr:row>
      <xdr:rowOff>412750</xdr:rowOff>
    </xdr:to>
    <xdr:cxnSp macro="">
      <xdr:nvCxnSpPr>
        <xdr:cNvPr id="16" name="直線矢印コネクタ 15"/>
        <xdr:cNvCxnSpPr/>
      </xdr:nvCxnSpPr>
      <xdr:spPr>
        <a:xfrm>
          <a:off x="5662083" y="44797133"/>
          <a:ext cx="0" cy="16277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75244</xdr:colOff>
      <xdr:row>760</xdr:row>
      <xdr:rowOff>174382</xdr:rowOff>
    </xdr:from>
    <xdr:to>
      <xdr:col>41</xdr:col>
      <xdr:colOff>137584</xdr:colOff>
      <xdr:row>761</xdr:row>
      <xdr:rowOff>338667</xdr:rowOff>
    </xdr:to>
    <xdr:sp macro="" textlink="">
      <xdr:nvSpPr>
        <xdr:cNvPr id="17" name="大かっこ 16"/>
        <xdr:cNvSpPr/>
      </xdr:nvSpPr>
      <xdr:spPr>
        <a:xfrm>
          <a:off x="3942394" y="44770432"/>
          <a:ext cx="3377040" cy="5135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交付内容の精査と決定等</a:t>
          </a:r>
        </a:p>
      </xdr:txBody>
    </xdr:sp>
    <xdr:clientData/>
  </xdr:twoCellAnchor>
  <xdr:twoCellAnchor>
    <xdr:from>
      <xdr:col>28</xdr:col>
      <xdr:colOff>116416</xdr:colOff>
      <xdr:row>764</xdr:row>
      <xdr:rowOff>624417</xdr:rowOff>
    </xdr:from>
    <xdr:to>
      <xdr:col>37</xdr:col>
      <xdr:colOff>103202</xdr:colOff>
      <xdr:row>765</xdr:row>
      <xdr:rowOff>267230</xdr:rowOff>
    </xdr:to>
    <xdr:sp macro="" textlink="">
      <xdr:nvSpPr>
        <xdr:cNvPr id="18" name="テキスト ボックス 17"/>
        <xdr:cNvSpPr txBox="1"/>
      </xdr:nvSpPr>
      <xdr:spPr>
        <a:xfrm>
          <a:off x="4904316" y="46636517"/>
          <a:ext cx="1644136" cy="309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141817</xdr:colOff>
      <xdr:row>765</xdr:row>
      <xdr:rowOff>328083</xdr:rowOff>
    </xdr:from>
    <xdr:to>
      <xdr:col>42</xdr:col>
      <xdr:colOff>83605</xdr:colOff>
      <xdr:row>767</xdr:row>
      <xdr:rowOff>42333</xdr:rowOff>
    </xdr:to>
    <xdr:sp macro="" textlink="">
      <xdr:nvSpPr>
        <xdr:cNvPr id="19" name="正方形/長方形 18"/>
        <xdr:cNvSpPr/>
      </xdr:nvSpPr>
      <xdr:spPr>
        <a:xfrm>
          <a:off x="4008967" y="47006933"/>
          <a:ext cx="3440638"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B</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1,536</a:t>
          </a:r>
          <a:r>
            <a:rPr kumimoji="1" lang="ja-JP" altLang="en-US" sz="1800">
              <a:solidFill>
                <a:schemeClr val="tx1"/>
              </a:solidFill>
            </a:rPr>
            <a:t>百万円</a:t>
          </a:r>
        </a:p>
      </xdr:txBody>
    </xdr:sp>
    <xdr:clientData/>
  </xdr:twoCellAnchor>
  <xdr:twoCellAnchor>
    <xdr:from>
      <xdr:col>32</xdr:col>
      <xdr:colOff>158750</xdr:colOff>
      <xdr:row>767</xdr:row>
      <xdr:rowOff>31750</xdr:rowOff>
    </xdr:from>
    <xdr:to>
      <xdr:col>32</xdr:col>
      <xdr:colOff>158750</xdr:colOff>
      <xdr:row>771</xdr:row>
      <xdr:rowOff>296333</xdr:rowOff>
    </xdr:to>
    <xdr:cxnSp macro="">
      <xdr:nvCxnSpPr>
        <xdr:cNvPr id="20" name="直線矢印コネクタ 19"/>
        <xdr:cNvCxnSpPr/>
      </xdr:nvCxnSpPr>
      <xdr:spPr>
        <a:xfrm>
          <a:off x="5683250" y="48044100"/>
          <a:ext cx="0" cy="16869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773</xdr:row>
      <xdr:rowOff>222250</xdr:rowOff>
    </xdr:from>
    <xdr:to>
      <xdr:col>42</xdr:col>
      <xdr:colOff>102655</xdr:colOff>
      <xdr:row>777</xdr:row>
      <xdr:rowOff>0</xdr:rowOff>
    </xdr:to>
    <xdr:sp macro="" textlink="">
      <xdr:nvSpPr>
        <xdr:cNvPr id="21" name="正方形/長方形 20"/>
        <xdr:cNvSpPr/>
      </xdr:nvSpPr>
      <xdr:spPr>
        <a:xfrm>
          <a:off x="4025900" y="50279300"/>
          <a:ext cx="3442755" cy="1022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C</a:t>
          </a:r>
          <a:r>
            <a:rPr kumimoji="1" lang="ja-JP" altLang="en-US" sz="1800">
              <a:solidFill>
                <a:schemeClr val="tx1"/>
              </a:solidFill>
            </a:rPr>
            <a:t>　医療機関等</a:t>
          </a:r>
          <a:endParaRPr kumimoji="1" lang="en-US" altLang="ja-JP" sz="1800">
            <a:solidFill>
              <a:schemeClr val="tx1"/>
            </a:solidFill>
          </a:endParaRPr>
        </a:p>
        <a:p>
          <a:pPr algn="ctr"/>
          <a:r>
            <a:rPr kumimoji="1" lang="en-US" altLang="ja-JP" sz="1800">
              <a:solidFill>
                <a:schemeClr val="tx1"/>
              </a:solidFill>
            </a:rPr>
            <a:t>1,536</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23</xdr:col>
      <xdr:colOff>158750</xdr:colOff>
      <xdr:row>777</xdr:row>
      <xdr:rowOff>52917</xdr:rowOff>
    </xdr:from>
    <xdr:to>
      <xdr:col>42</xdr:col>
      <xdr:colOff>57999</xdr:colOff>
      <xdr:row>779</xdr:row>
      <xdr:rowOff>263162</xdr:rowOff>
    </xdr:to>
    <xdr:sp macro="" textlink="">
      <xdr:nvSpPr>
        <xdr:cNvPr id="22" name="大かっこ 21"/>
        <xdr:cNvSpPr/>
      </xdr:nvSpPr>
      <xdr:spPr>
        <a:xfrm>
          <a:off x="4025900" y="51354567"/>
          <a:ext cx="3398099" cy="8325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被爆者に対し健康診断を実施。</a:t>
          </a:r>
        </a:p>
      </xdr:txBody>
    </xdr:sp>
    <xdr:clientData/>
  </xdr:twoCellAnchor>
  <xdr:twoCellAnchor>
    <xdr:from>
      <xdr:col>23</xdr:col>
      <xdr:colOff>52917</xdr:colOff>
      <xdr:row>767</xdr:row>
      <xdr:rowOff>179916</xdr:rowOff>
    </xdr:from>
    <xdr:to>
      <xdr:col>41</xdr:col>
      <xdr:colOff>153249</xdr:colOff>
      <xdr:row>769</xdr:row>
      <xdr:rowOff>433915</xdr:rowOff>
    </xdr:to>
    <xdr:sp macro="" textlink="">
      <xdr:nvSpPr>
        <xdr:cNvPr id="23" name="大かっこ 22"/>
        <xdr:cNvSpPr/>
      </xdr:nvSpPr>
      <xdr:spPr>
        <a:xfrm>
          <a:off x="3920067" y="48192266"/>
          <a:ext cx="3415032" cy="85089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健康診断を実施、または、健康診断の実施について医療機関等へ委託。</a:t>
          </a:r>
        </a:p>
      </xdr:txBody>
    </xdr:sp>
    <xdr:clientData/>
  </xdr:twoCellAnchor>
  <xdr:twoCellAnchor>
    <xdr:from>
      <xdr:col>29</xdr:col>
      <xdr:colOff>190499</xdr:colOff>
      <xdr:row>756</xdr:row>
      <xdr:rowOff>126998</xdr:rowOff>
    </xdr:from>
    <xdr:to>
      <xdr:col>38</xdr:col>
      <xdr:colOff>137582</xdr:colOff>
      <xdr:row>757</xdr:row>
      <xdr:rowOff>126998</xdr:rowOff>
    </xdr:to>
    <xdr:sp macro="" textlink="">
      <xdr:nvSpPr>
        <xdr:cNvPr id="24" name="テキスト ボックス 23"/>
        <xdr:cNvSpPr txBox="1"/>
      </xdr:nvSpPr>
      <xdr:spPr>
        <a:xfrm>
          <a:off x="5156199" y="43300648"/>
          <a:ext cx="1610783"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63500</xdr:colOff>
      <xdr:row>754</xdr:row>
      <xdr:rowOff>0</xdr:rowOff>
    </xdr:from>
    <xdr:to>
      <xdr:col>32</xdr:col>
      <xdr:colOff>74083</xdr:colOff>
      <xdr:row>756</xdr:row>
      <xdr:rowOff>95250</xdr:rowOff>
    </xdr:to>
    <xdr:cxnSp macro="">
      <xdr:nvCxnSpPr>
        <xdr:cNvPr id="25" name="直線矢印コネクタ 24"/>
        <xdr:cNvCxnSpPr/>
      </xdr:nvCxnSpPr>
      <xdr:spPr>
        <a:xfrm>
          <a:off x="5588000" y="42468800"/>
          <a:ext cx="10583" cy="800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169333</xdr:colOff>
      <xdr:row>772</xdr:row>
      <xdr:rowOff>74083</xdr:rowOff>
    </xdr:from>
    <xdr:to>
      <xdr:col>37</xdr:col>
      <xdr:colOff>156119</xdr:colOff>
      <xdr:row>773</xdr:row>
      <xdr:rowOff>66146</xdr:rowOff>
    </xdr:to>
    <xdr:sp macro="" textlink="">
      <xdr:nvSpPr>
        <xdr:cNvPr id="26" name="テキスト ボックス 25"/>
        <xdr:cNvSpPr txBox="1"/>
      </xdr:nvSpPr>
      <xdr:spPr>
        <a:xfrm>
          <a:off x="4957233" y="49819983"/>
          <a:ext cx="1644136" cy="3032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60" zoomScaleNormal="75" zoomScalePageLayoutView="85" workbookViewId="0">
      <selection activeCell="BH727" sqref="BH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745</v>
      </c>
      <c r="AK2" s="941"/>
      <c r="AL2" s="941"/>
      <c r="AM2" s="941"/>
      <c r="AN2" s="98" t="s">
        <v>405</v>
      </c>
      <c r="AO2" s="941">
        <v>20</v>
      </c>
      <c r="AP2" s="941"/>
      <c r="AQ2" s="941"/>
      <c r="AR2" s="99" t="s">
        <v>708</v>
      </c>
      <c r="AS2" s="947">
        <v>258</v>
      </c>
      <c r="AT2" s="947"/>
      <c r="AU2" s="947"/>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712</v>
      </c>
      <c r="H5" s="836"/>
      <c r="I5" s="836"/>
      <c r="J5" s="836"/>
      <c r="K5" s="836"/>
      <c r="L5" s="836"/>
      <c r="M5" s="837" t="s">
        <v>66</v>
      </c>
      <c r="N5" s="838"/>
      <c r="O5" s="838"/>
      <c r="P5" s="838"/>
      <c r="Q5" s="838"/>
      <c r="R5" s="839"/>
      <c r="S5" s="840" t="s">
        <v>713</v>
      </c>
      <c r="T5" s="836"/>
      <c r="U5" s="836"/>
      <c r="V5" s="836"/>
      <c r="W5" s="836"/>
      <c r="X5" s="841"/>
      <c r="Y5" s="697" t="s">
        <v>3</v>
      </c>
      <c r="Z5" s="543"/>
      <c r="AA5" s="543"/>
      <c r="AB5" s="543"/>
      <c r="AC5" s="543"/>
      <c r="AD5" s="544"/>
      <c r="AE5" s="698" t="s">
        <v>714</v>
      </c>
      <c r="AF5" s="698"/>
      <c r="AG5" s="698"/>
      <c r="AH5" s="698"/>
      <c r="AI5" s="698"/>
      <c r="AJ5" s="698"/>
      <c r="AK5" s="698"/>
      <c r="AL5" s="698"/>
      <c r="AM5" s="698"/>
      <c r="AN5" s="698"/>
      <c r="AO5" s="698"/>
      <c r="AP5" s="699"/>
      <c r="AQ5" s="700" t="s">
        <v>761</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9" t="s">
        <v>388</v>
      </c>
      <c r="Z7" s="440"/>
      <c r="AA7" s="440"/>
      <c r="AB7" s="440"/>
      <c r="AC7" s="440"/>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2783</v>
      </c>
      <c r="Q13" s="657"/>
      <c r="R13" s="657"/>
      <c r="S13" s="657"/>
      <c r="T13" s="657"/>
      <c r="U13" s="657"/>
      <c r="V13" s="658"/>
      <c r="W13" s="656">
        <v>2695</v>
      </c>
      <c r="X13" s="657"/>
      <c r="Y13" s="657"/>
      <c r="Z13" s="657"/>
      <c r="AA13" s="657"/>
      <c r="AB13" s="657"/>
      <c r="AC13" s="658"/>
      <c r="AD13" s="656">
        <v>2369</v>
      </c>
      <c r="AE13" s="657"/>
      <c r="AF13" s="657"/>
      <c r="AG13" s="657"/>
      <c r="AH13" s="657"/>
      <c r="AI13" s="657"/>
      <c r="AJ13" s="658"/>
      <c r="AK13" s="656">
        <v>2356</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t="s">
        <v>746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746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746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746</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2783</v>
      </c>
      <c r="Q18" s="875"/>
      <c r="R18" s="875"/>
      <c r="S18" s="875"/>
      <c r="T18" s="875"/>
      <c r="U18" s="875"/>
      <c r="V18" s="876"/>
      <c r="W18" s="874">
        <f>SUM(W13:AC17)</f>
        <v>2695</v>
      </c>
      <c r="X18" s="875"/>
      <c r="Y18" s="875"/>
      <c r="Z18" s="875"/>
      <c r="AA18" s="875"/>
      <c r="AB18" s="875"/>
      <c r="AC18" s="876"/>
      <c r="AD18" s="874">
        <f>SUM(AD13:AJ17)</f>
        <v>2369</v>
      </c>
      <c r="AE18" s="875"/>
      <c r="AF18" s="875"/>
      <c r="AG18" s="875"/>
      <c r="AH18" s="875"/>
      <c r="AI18" s="875"/>
      <c r="AJ18" s="876"/>
      <c r="AK18" s="874">
        <f>SUM(AK13:AQ17)</f>
        <v>2356</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1804</v>
      </c>
      <c r="Q19" s="657"/>
      <c r="R19" s="657"/>
      <c r="S19" s="657"/>
      <c r="T19" s="657"/>
      <c r="U19" s="657"/>
      <c r="V19" s="658"/>
      <c r="W19" s="656">
        <v>1709</v>
      </c>
      <c r="X19" s="657"/>
      <c r="Y19" s="657"/>
      <c r="Z19" s="657"/>
      <c r="AA19" s="657"/>
      <c r="AB19" s="657"/>
      <c r="AC19" s="658"/>
      <c r="AD19" s="656">
        <v>1536</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0.64822134387351782</v>
      </c>
      <c r="Q20" s="317"/>
      <c r="R20" s="317"/>
      <c r="S20" s="317"/>
      <c r="T20" s="317"/>
      <c r="U20" s="317"/>
      <c r="V20" s="317"/>
      <c r="W20" s="317">
        <f t="shared" ref="W20" si="0">IF(W18=0, "-", SUM(W19)/W18)</f>
        <v>0.6341372912801484</v>
      </c>
      <c r="X20" s="317"/>
      <c r="Y20" s="317"/>
      <c r="Z20" s="317"/>
      <c r="AA20" s="317"/>
      <c r="AB20" s="317"/>
      <c r="AC20" s="317"/>
      <c r="AD20" s="317">
        <f t="shared" ref="AD20" si="1">IF(AD18=0, "-", SUM(AD19)/AD18)</f>
        <v>0.64837484170536086</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353</v>
      </c>
      <c r="H21" s="316"/>
      <c r="I21" s="316"/>
      <c r="J21" s="316"/>
      <c r="K21" s="316"/>
      <c r="L21" s="316"/>
      <c r="M21" s="316"/>
      <c r="N21" s="316"/>
      <c r="O21" s="316"/>
      <c r="P21" s="317">
        <f>IF(P19=0, "-", SUM(P19)/SUM(P13,P14))</f>
        <v>0.64822134387351782</v>
      </c>
      <c r="Q21" s="317"/>
      <c r="R21" s="317"/>
      <c r="S21" s="317"/>
      <c r="T21" s="317"/>
      <c r="U21" s="317"/>
      <c r="V21" s="317"/>
      <c r="W21" s="317">
        <f t="shared" ref="W21" si="2">IF(W19=0, "-", SUM(W19)/SUM(W13,W14))</f>
        <v>0.6341372912801484</v>
      </c>
      <c r="X21" s="317"/>
      <c r="Y21" s="317"/>
      <c r="Z21" s="317"/>
      <c r="AA21" s="317"/>
      <c r="AB21" s="317"/>
      <c r="AC21" s="317"/>
      <c r="AD21" s="317">
        <f t="shared" ref="AD21" si="3">IF(AD19=0, "-", SUM(AD19)/SUM(AD13,AD14))</f>
        <v>0.64837484170536086</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706</v>
      </c>
      <c r="B22" s="970"/>
      <c r="C22" s="970"/>
      <c r="D22" s="970"/>
      <c r="E22" s="970"/>
      <c r="F22" s="971"/>
      <c r="G22" s="965" t="s">
        <v>332</v>
      </c>
      <c r="H22" s="223"/>
      <c r="I22" s="223"/>
      <c r="J22" s="223"/>
      <c r="K22" s="223"/>
      <c r="L22" s="223"/>
      <c r="M22" s="223"/>
      <c r="N22" s="223"/>
      <c r="O22" s="224"/>
      <c r="P22" s="930" t="s">
        <v>704</v>
      </c>
      <c r="Q22" s="223"/>
      <c r="R22" s="223"/>
      <c r="S22" s="223"/>
      <c r="T22" s="223"/>
      <c r="U22" s="223"/>
      <c r="V22" s="224"/>
      <c r="W22" s="930" t="s">
        <v>705</v>
      </c>
      <c r="X22" s="223"/>
      <c r="Y22" s="223"/>
      <c r="Z22" s="223"/>
      <c r="AA22" s="223"/>
      <c r="AB22" s="223"/>
      <c r="AC22" s="224"/>
      <c r="AD22" s="930" t="s">
        <v>331</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710</v>
      </c>
      <c r="H23" s="967"/>
      <c r="I23" s="967"/>
      <c r="J23" s="967"/>
      <c r="K23" s="967"/>
      <c r="L23" s="967"/>
      <c r="M23" s="967"/>
      <c r="N23" s="967"/>
      <c r="O23" s="968"/>
      <c r="P23" s="916">
        <v>2356</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336</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333</v>
      </c>
      <c r="H29" s="939"/>
      <c r="I29" s="939"/>
      <c r="J29" s="939"/>
      <c r="K29" s="939"/>
      <c r="L29" s="939"/>
      <c r="M29" s="939"/>
      <c r="N29" s="939"/>
      <c r="O29" s="940"/>
      <c r="P29" s="656">
        <f>AK13</f>
        <v>2356</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719</v>
      </c>
      <c r="AR31" s="202"/>
      <c r="AS31" s="137" t="s">
        <v>233</v>
      </c>
      <c r="AT31" s="138"/>
      <c r="AU31" s="201">
        <v>3</v>
      </c>
      <c r="AV31" s="201"/>
      <c r="AW31" s="393" t="s">
        <v>179</v>
      </c>
      <c r="AX31" s="394"/>
    </row>
    <row r="32" spans="1:50" ht="23.25" customHeight="1" x14ac:dyDescent="0.15">
      <c r="A32" s="398"/>
      <c r="B32" s="396"/>
      <c r="C32" s="396"/>
      <c r="D32" s="396"/>
      <c r="E32" s="396"/>
      <c r="F32" s="397"/>
      <c r="G32" s="564" t="s">
        <v>720</v>
      </c>
      <c r="H32" s="565"/>
      <c r="I32" s="565"/>
      <c r="J32" s="565"/>
      <c r="K32" s="565"/>
      <c r="L32" s="565"/>
      <c r="M32" s="565"/>
      <c r="N32" s="565"/>
      <c r="O32" s="566"/>
      <c r="P32" s="109" t="s">
        <v>721</v>
      </c>
      <c r="Q32" s="109"/>
      <c r="R32" s="109"/>
      <c r="S32" s="109"/>
      <c r="T32" s="109"/>
      <c r="U32" s="109"/>
      <c r="V32" s="109"/>
      <c r="W32" s="109"/>
      <c r="X32" s="110"/>
      <c r="Y32" s="471" t="s">
        <v>12</v>
      </c>
      <c r="Z32" s="531"/>
      <c r="AA32" s="532"/>
      <c r="AB32" s="461" t="s">
        <v>370</v>
      </c>
      <c r="AC32" s="461"/>
      <c r="AD32" s="461"/>
      <c r="AE32" s="219">
        <v>62.5</v>
      </c>
      <c r="AF32" s="220"/>
      <c r="AG32" s="220"/>
      <c r="AH32" s="220"/>
      <c r="AI32" s="219">
        <v>60.4</v>
      </c>
      <c r="AJ32" s="220"/>
      <c r="AK32" s="220"/>
      <c r="AL32" s="220"/>
      <c r="AM32" s="219" t="s">
        <v>800</v>
      </c>
      <c r="AN32" s="220"/>
      <c r="AO32" s="220"/>
      <c r="AP32" s="220"/>
      <c r="AQ32" s="337" t="s">
        <v>719</v>
      </c>
      <c r="AR32" s="209"/>
      <c r="AS32" s="209"/>
      <c r="AT32" s="338"/>
      <c r="AU32" s="220" t="s">
        <v>719</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370</v>
      </c>
      <c r="AC33" s="523"/>
      <c r="AD33" s="523"/>
      <c r="AE33" s="219">
        <v>62.7</v>
      </c>
      <c r="AF33" s="220"/>
      <c r="AG33" s="220"/>
      <c r="AH33" s="220"/>
      <c r="AI33" s="219">
        <v>61.3</v>
      </c>
      <c r="AJ33" s="220"/>
      <c r="AK33" s="220"/>
      <c r="AL33" s="220"/>
      <c r="AM33" s="219">
        <v>60</v>
      </c>
      <c r="AN33" s="220"/>
      <c r="AO33" s="220"/>
      <c r="AP33" s="220"/>
      <c r="AQ33" s="337" t="s">
        <v>719</v>
      </c>
      <c r="AR33" s="209"/>
      <c r="AS33" s="209"/>
      <c r="AT33" s="338"/>
      <c r="AU33" s="220" t="s">
        <v>803</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100</v>
      </c>
      <c r="AF34" s="220"/>
      <c r="AG34" s="220"/>
      <c r="AH34" s="220"/>
      <c r="AI34" s="219">
        <v>99</v>
      </c>
      <c r="AJ34" s="220"/>
      <c r="AK34" s="220"/>
      <c r="AL34" s="220"/>
      <c r="AM34" s="219" t="s">
        <v>800</v>
      </c>
      <c r="AN34" s="220"/>
      <c r="AO34" s="220"/>
      <c r="AP34" s="220"/>
      <c r="AQ34" s="337" t="s">
        <v>719</v>
      </c>
      <c r="AR34" s="209"/>
      <c r="AS34" s="209"/>
      <c r="AT34" s="338"/>
      <c r="AU34" s="220" t="s">
        <v>719</v>
      </c>
      <c r="AV34" s="220"/>
      <c r="AW34" s="220"/>
      <c r="AX34" s="222"/>
    </row>
    <row r="35" spans="1:51" ht="23.25" customHeight="1" x14ac:dyDescent="0.15">
      <c r="A35" s="229" t="s">
        <v>379</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389</v>
      </c>
      <c r="AF37" s="248"/>
      <c r="AG37" s="248"/>
      <c r="AH37" s="248"/>
      <c r="AI37" s="248" t="s">
        <v>411</v>
      </c>
      <c r="AJ37" s="248"/>
      <c r="AK37" s="248"/>
      <c r="AL37" s="248"/>
      <c r="AM37" s="248" t="s">
        <v>508</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389</v>
      </c>
      <c r="AF44" s="248"/>
      <c r="AG44" s="248"/>
      <c r="AH44" s="248"/>
      <c r="AI44" s="248" t="s">
        <v>411</v>
      </c>
      <c r="AJ44" s="248"/>
      <c r="AK44" s="248"/>
      <c r="AL44" s="248"/>
      <c r="AM44" s="248" t="s">
        <v>508</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389</v>
      </c>
      <c r="AF51" s="248"/>
      <c r="AG51" s="248"/>
      <c r="AH51" s="248"/>
      <c r="AI51" s="248" t="s">
        <v>411</v>
      </c>
      <c r="AJ51" s="248"/>
      <c r="AK51" s="248"/>
      <c r="AL51" s="248"/>
      <c r="AM51" s="248" t="s">
        <v>508</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389</v>
      </c>
      <c r="AF58" s="248"/>
      <c r="AG58" s="248"/>
      <c r="AH58" s="248"/>
      <c r="AI58" s="248" t="s">
        <v>411</v>
      </c>
      <c r="AJ58" s="248"/>
      <c r="AK58" s="248"/>
      <c r="AL58" s="248"/>
      <c r="AM58" s="248" t="s">
        <v>508</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349</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344</v>
      </c>
      <c r="X65" s="488"/>
      <c r="Y65" s="491"/>
      <c r="Z65" s="491"/>
      <c r="AA65" s="492"/>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354</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349</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382</v>
      </c>
      <c r="B78" s="331"/>
      <c r="C78" s="331"/>
      <c r="D78" s="331"/>
      <c r="E78" s="328" t="s">
        <v>327</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343</v>
      </c>
      <c r="AP79" s="275"/>
      <c r="AQ79" s="275"/>
      <c r="AR79" s="76" t="s">
        <v>341</v>
      </c>
      <c r="AS79" s="274"/>
      <c r="AT79" s="275"/>
      <c r="AU79" s="275"/>
      <c r="AV79" s="275"/>
      <c r="AW79" s="275"/>
      <c r="AX79" s="964"/>
      <c r="AY79">
        <f>COUNTIF($AR$79,"☑")</f>
        <v>0</v>
      </c>
    </row>
    <row r="80" spans="1:51" ht="18.75" hidden="1" customHeight="1" x14ac:dyDescent="0.15">
      <c r="A80" s="860"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389</v>
      </c>
      <c r="AF85" s="248"/>
      <c r="AG85" s="248"/>
      <c r="AH85" s="248"/>
      <c r="AI85" s="248" t="s">
        <v>411</v>
      </c>
      <c r="AJ85" s="248"/>
      <c r="AK85" s="248"/>
      <c r="AL85" s="248"/>
      <c r="AM85" s="248" t="s">
        <v>508</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389</v>
      </c>
      <c r="AF90" s="248"/>
      <c r="AG90" s="248"/>
      <c r="AH90" s="248"/>
      <c r="AI90" s="248" t="s">
        <v>411</v>
      </c>
      <c r="AJ90" s="248"/>
      <c r="AK90" s="248"/>
      <c r="AL90" s="248"/>
      <c r="AM90" s="248" t="s">
        <v>508</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389</v>
      </c>
      <c r="AF95" s="248"/>
      <c r="AG95" s="248"/>
      <c r="AH95" s="248"/>
      <c r="AI95" s="248" t="s">
        <v>411</v>
      </c>
      <c r="AJ95" s="248"/>
      <c r="AK95" s="248"/>
      <c r="AL95" s="248"/>
      <c r="AM95" s="248" t="s">
        <v>508</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389</v>
      </c>
      <c r="AF100" s="540"/>
      <c r="AG100" s="540"/>
      <c r="AH100" s="541"/>
      <c r="AI100" s="539" t="s">
        <v>411</v>
      </c>
      <c r="AJ100" s="540"/>
      <c r="AK100" s="540"/>
      <c r="AL100" s="541"/>
      <c r="AM100" s="539" t="s">
        <v>508</v>
      </c>
      <c r="AN100" s="540"/>
      <c r="AO100" s="540"/>
      <c r="AP100" s="541"/>
      <c r="AQ100" s="318" t="s">
        <v>416</v>
      </c>
      <c r="AR100" s="319"/>
      <c r="AS100" s="319"/>
      <c r="AT100" s="320"/>
      <c r="AU100" s="318" t="s">
        <v>540</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724</v>
      </c>
      <c r="AC101" s="461"/>
      <c r="AD101" s="461"/>
      <c r="AE101" s="283">
        <v>91224</v>
      </c>
      <c r="AF101" s="283"/>
      <c r="AG101" s="283"/>
      <c r="AH101" s="283"/>
      <c r="AI101" s="283">
        <v>82580</v>
      </c>
      <c r="AJ101" s="283"/>
      <c r="AK101" s="283"/>
      <c r="AL101" s="283"/>
      <c r="AM101" s="283" t="s">
        <v>800</v>
      </c>
      <c r="AN101" s="283"/>
      <c r="AO101" s="283"/>
      <c r="AP101" s="283"/>
      <c r="AQ101" s="283" t="s">
        <v>746</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724</v>
      </c>
      <c r="AC102" s="461"/>
      <c r="AD102" s="461"/>
      <c r="AE102" s="283">
        <v>126435</v>
      </c>
      <c r="AF102" s="283"/>
      <c r="AG102" s="283"/>
      <c r="AH102" s="283"/>
      <c r="AI102" s="283">
        <v>125510</v>
      </c>
      <c r="AJ102" s="283"/>
      <c r="AK102" s="283"/>
      <c r="AL102" s="283"/>
      <c r="AM102" s="283">
        <v>86848</v>
      </c>
      <c r="AN102" s="283"/>
      <c r="AO102" s="283"/>
      <c r="AP102" s="283"/>
      <c r="AQ102" s="283">
        <v>81768</v>
      </c>
      <c r="AR102" s="283"/>
      <c r="AS102" s="283"/>
      <c r="AT102" s="283"/>
      <c r="AU102" s="226"/>
      <c r="AV102" s="227"/>
      <c r="AW102" s="227"/>
      <c r="AX102" s="322"/>
    </row>
    <row r="103" spans="1:60" ht="31.5" hidden="1"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389</v>
      </c>
      <c r="AF115" s="248"/>
      <c r="AG115" s="248"/>
      <c r="AH115" s="248"/>
      <c r="AI115" s="248" t="s">
        <v>411</v>
      </c>
      <c r="AJ115" s="248"/>
      <c r="AK115" s="248"/>
      <c r="AL115" s="248"/>
      <c r="AM115" s="248" t="s">
        <v>508</v>
      </c>
      <c r="AN115" s="248"/>
      <c r="AO115" s="248"/>
      <c r="AP115" s="248"/>
      <c r="AQ115" s="590" t="s">
        <v>541</v>
      </c>
      <c r="AR115" s="591"/>
      <c r="AS115" s="591"/>
      <c r="AT115" s="591"/>
      <c r="AU115" s="591"/>
      <c r="AV115" s="591"/>
      <c r="AW115" s="591"/>
      <c r="AX115" s="592"/>
    </row>
    <row r="116" spans="1:51" ht="23.25" customHeight="1" x14ac:dyDescent="0.15">
      <c r="A116" s="436"/>
      <c r="B116" s="437"/>
      <c r="C116" s="437"/>
      <c r="D116" s="437"/>
      <c r="E116" s="437"/>
      <c r="F116" s="438"/>
      <c r="G116" s="388" t="s">
        <v>725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726</v>
      </c>
      <c r="AC116" s="463"/>
      <c r="AD116" s="464"/>
      <c r="AE116" s="283">
        <v>19775</v>
      </c>
      <c r="AF116" s="283"/>
      <c r="AG116" s="283"/>
      <c r="AH116" s="283"/>
      <c r="AI116" s="283">
        <v>20695</v>
      </c>
      <c r="AJ116" s="283"/>
      <c r="AK116" s="283"/>
      <c r="AL116" s="283"/>
      <c r="AM116" s="283" t="s">
        <v>800</v>
      </c>
      <c r="AN116" s="283"/>
      <c r="AO116" s="283"/>
      <c r="AP116" s="283"/>
      <c r="AQ116" s="219">
        <v>28813</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727</v>
      </c>
      <c r="AC117" s="473"/>
      <c r="AD117" s="474"/>
      <c r="AE117" s="551" t="s">
        <v>728</v>
      </c>
      <c r="AF117" s="551"/>
      <c r="AG117" s="551"/>
      <c r="AH117" s="551"/>
      <c r="AI117" s="551" t="s">
        <v>729</v>
      </c>
      <c r="AJ117" s="551"/>
      <c r="AK117" s="551"/>
      <c r="AL117" s="551"/>
      <c r="AM117" s="551" t="s">
        <v>800</v>
      </c>
      <c r="AN117" s="551"/>
      <c r="AO117" s="551"/>
      <c r="AP117" s="551"/>
      <c r="AQ117" s="551" t="s">
        <v>747</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389</v>
      </c>
      <c r="AF118" s="248"/>
      <c r="AG118" s="248"/>
      <c r="AH118" s="248"/>
      <c r="AI118" s="248" t="s">
        <v>411</v>
      </c>
      <c r="AJ118" s="248"/>
      <c r="AK118" s="248"/>
      <c r="AL118" s="248"/>
      <c r="AM118" s="248" t="s">
        <v>508</v>
      </c>
      <c r="AN118" s="248"/>
      <c r="AO118" s="248"/>
      <c r="AP118" s="248"/>
      <c r="AQ118" s="590" t="s">
        <v>541</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389</v>
      </c>
      <c r="AF121" s="248"/>
      <c r="AG121" s="248"/>
      <c r="AH121" s="248"/>
      <c r="AI121" s="248" t="s">
        <v>411</v>
      </c>
      <c r="AJ121" s="248"/>
      <c r="AK121" s="248"/>
      <c r="AL121" s="248"/>
      <c r="AM121" s="248" t="s">
        <v>508</v>
      </c>
      <c r="AN121" s="248"/>
      <c r="AO121" s="248"/>
      <c r="AP121" s="248"/>
      <c r="AQ121" s="590" t="s">
        <v>541</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t="s">
        <v>800</v>
      </c>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389</v>
      </c>
      <c r="AF124" s="248"/>
      <c r="AG124" s="248"/>
      <c r="AH124" s="248"/>
      <c r="AI124" s="248" t="s">
        <v>411</v>
      </c>
      <c r="AJ124" s="248"/>
      <c r="AK124" s="248"/>
      <c r="AL124" s="248"/>
      <c r="AM124" s="248" t="s">
        <v>508</v>
      </c>
      <c r="AN124" s="248"/>
      <c r="AO124" s="248"/>
      <c r="AP124" s="248"/>
      <c r="AQ124" s="590" t="s">
        <v>541</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389</v>
      </c>
      <c r="AF127" s="248"/>
      <c r="AG127" s="248"/>
      <c r="AH127" s="248"/>
      <c r="AI127" s="248" t="s">
        <v>411</v>
      </c>
      <c r="AJ127" s="248"/>
      <c r="AK127" s="248"/>
      <c r="AL127" s="248"/>
      <c r="AM127" s="248" t="s">
        <v>508</v>
      </c>
      <c r="AN127" s="248"/>
      <c r="AO127" s="248"/>
      <c r="AP127" s="248"/>
      <c r="AQ127" s="590" t="s">
        <v>541</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404</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719</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732</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733</v>
      </c>
      <c r="AC134" s="207"/>
      <c r="AD134" s="207"/>
      <c r="AE134" s="208">
        <v>62.5</v>
      </c>
      <c r="AF134" s="209"/>
      <c r="AG134" s="209"/>
      <c r="AH134" s="209"/>
      <c r="AI134" s="208">
        <v>60.4</v>
      </c>
      <c r="AJ134" s="209"/>
      <c r="AK134" s="209"/>
      <c r="AL134" s="209"/>
      <c r="AM134" s="208" t="s">
        <v>800</v>
      </c>
      <c r="AN134" s="209"/>
      <c r="AO134" s="209"/>
      <c r="AP134" s="209"/>
      <c r="AQ134" s="208" t="s">
        <v>719</v>
      </c>
      <c r="AR134" s="209"/>
      <c r="AS134" s="209"/>
      <c r="AT134" s="209"/>
      <c r="AU134" s="208" t="s">
        <v>719</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733</v>
      </c>
      <c r="AC135" s="215"/>
      <c r="AD135" s="215"/>
      <c r="AE135" s="208">
        <v>62.7</v>
      </c>
      <c r="AF135" s="209"/>
      <c r="AG135" s="209"/>
      <c r="AH135" s="209"/>
      <c r="AI135" s="208">
        <v>61.3</v>
      </c>
      <c r="AJ135" s="209"/>
      <c r="AK135" s="209"/>
      <c r="AL135" s="209"/>
      <c r="AM135" s="208">
        <v>60</v>
      </c>
      <c r="AN135" s="209"/>
      <c r="AO135" s="209"/>
      <c r="AP135" s="209"/>
      <c r="AQ135" s="208" t="s">
        <v>719</v>
      </c>
      <c r="AR135" s="209"/>
      <c r="AS135" s="209"/>
      <c r="AT135" s="209"/>
      <c r="AU135" s="208" t="s">
        <v>800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719</v>
      </c>
      <c r="H154" s="109"/>
      <c r="I154" s="109"/>
      <c r="J154" s="109"/>
      <c r="K154" s="109"/>
      <c r="L154" s="109"/>
      <c r="M154" s="109"/>
      <c r="N154" s="109"/>
      <c r="O154" s="109"/>
      <c r="P154" s="110"/>
      <c r="Q154" s="129" t="s">
        <v>719</v>
      </c>
      <c r="R154" s="109"/>
      <c r="S154" s="109"/>
      <c r="T154" s="109"/>
      <c r="U154" s="109"/>
      <c r="V154" s="109"/>
      <c r="W154" s="109"/>
      <c r="X154" s="109"/>
      <c r="Y154" s="109"/>
      <c r="Z154" s="109"/>
      <c r="AA154" s="291"/>
      <c r="AB154" s="145" t="s">
        <v>719</v>
      </c>
      <c r="AC154" s="146"/>
      <c r="AD154" s="146"/>
      <c r="AE154" s="151" t="s">
        <v>719</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746</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670</v>
      </c>
      <c r="D430" s="928"/>
      <c r="E430" s="176" t="s">
        <v>398</v>
      </c>
      <c r="F430" s="894"/>
      <c r="G430" s="895" t="s">
        <v>252</v>
      </c>
      <c r="H430" s="127"/>
      <c r="I430" s="127"/>
      <c r="J430" s="896" t="s">
        <v>719</v>
      </c>
      <c r="K430" s="897"/>
      <c r="L430" s="897"/>
      <c r="M430" s="897"/>
      <c r="N430" s="897"/>
      <c r="O430" s="897"/>
      <c r="P430" s="897"/>
      <c r="Q430" s="897"/>
      <c r="R430" s="897"/>
      <c r="S430" s="897"/>
      <c r="T430" s="898"/>
      <c r="U430" s="588" t="s">
        <v>746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719</v>
      </c>
      <c r="AF432" s="202"/>
      <c r="AG432" s="137" t="s">
        <v>233</v>
      </c>
      <c r="AH432" s="138"/>
      <c r="AI432" s="336"/>
      <c r="AJ432" s="336"/>
      <c r="AK432" s="336"/>
      <c r="AL432" s="158"/>
      <c r="AM432" s="336"/>
      <c r="AN432" s="336"/>
      <c r="AO432" s="336"/>
      <c r="AP432" s="158"/>
      <c r="AQ432" s="251" t="s">
        <v>719</v>
      </c>
      <c r="AR432" s="202"/>
      <c r="AS432" s="137" t="s">
        <v>233</v>
      </c>
      <c r="AT432" s="138"/>
      <c r="AU432" s="202" t="s">
        <v>719</v>
      </c>
      <c r="AV432" s="202"/>
      <c r="AW432" s="137" t="s">
        <v>179</v>
      </c>
      <c r="AX432" s="197"/>
      <c r="AY432">
        <f>$AY$431</f>
        <v>1</v>
      </c>
    </row>
    <row r="433" spans="1:51" ht="23.25" customHeight="1" x14ac:dyDescent="0.15">
      <c r="A433" s="191"/>
      <c r="B433" s="188"/>
      <c r="C433" s="182"/>
      <c r="D433" s="188"/>
      <c r="E433" s="339"/>
      <c r="F433" s="340"/>
      <c r="G433" s="108" t="s">
        <v>719</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719</v>
      </c>
      <c r="AC433" s="215"/>
      <c r="AD433" s="215"/>
      <c r="AE433" s="337" t="s">
        <v>719</v>
      </c>
      <c r="AF433" s="209"/>
      <c r="AG433" s="209"/>
      <c r="AH433" s="209"/>
      <c r="AI433" s="337" t="s">
        <v>719</v>
      </c>
      <c r="AJ433" s="209"/>
      <c r="AK433" s="209"/>
      <c r="AL433" s="209"/>
      <c r="AM433" s="337" t="s">
        <v>746</v>
      </c>
      <c r="AN433" s="209"/>
      <c r="AO433" s="209"/>
      <c r="AP433" s="338"/>
      <c r="AQ433" s="337" t="s">
        <v>719</v>
      </c>
      <c r="AR433" s="209"/>
      <c r="AS433" s="209"/>
      <c r="AT433" s="338"/>
      <c r="AU433" s="209" t="s">
        <v>719</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719</v>
      </c>
      <c r="AC434" s="207"/>
      <c r="AD434" s="207"/>
      <c r="AE434" s="337" t="s">
        <v>719</v>
      </c>
      <c r="AF434" s="209"/>
      <c r="AG434" s="209"/>
      <c r="AH434" s="338"/>
      <c r="AI434" s="337" t="s">
        <v>719</v>
      </c>
      <c r="AJ434" s="209"/>
      <c r="AK434" s="209"/>
      <c r="AL434" s="209"/>
      <c r="AM434" s="337" t="s">
        <v>746</v>
      </c>
      <c r="AN434" s="209"/>
      <c r="AO434" s="209"/>
      <c r="AP434" s="338"/>
      <c r="AQ434" s="337" t="s">
        <v>719</v>
      </c>
      <c r="AR434" s="209"/>
      <c r="AS434" s="209"/>
      <c r="AT434" s="338"/>
      <c r="AU434" s="209" t="s">
        <v>719</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719</v>
      </c>
      <c r="AF435" s="209"/>
      <c r="AG435" s="209"/>
      <c r="AH435" s="338"/>
      <c r="AI435" s="337" t="s">
        <v>719</v>
      </c>
      <c r="AJ435" s="209"/>
      <c r="AK435" s="209"/>
      <c r="AL435" s="209"/>
      <c r="AM435" s="337" t="s">
        <v>746</v>
      </c>
      <c r="AN435" s="209"/>
      <c r="AO435" s="209"/>
      <c r="AP435" s="338"/>
      <c r="AQ435" s="337" t="s">
        <v>719</v>
      </c>
      <c r="AR435" s="209"/>
      <c r="AS435" s="209"/>
      <c r="AT435" s="338"/>
      <c r="AU435" s="209" t="s">
        <v>719</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719</v>
      </c>
      <c r="AF457" s="202"/>
      <c r="AG457" s="137" t="s">
        <v>233</v>
      </c>
      <c r="AH457" s="138"/>
      <c r="AI457" s="336"/>
      <c r="AJ457" s="336"/>
      <c r="AK457" s="336"/>
      <c r="AL457" s="158"/>
      <c r="AM457" s="336"/>
      <c r="AN457" s="336"/>
      <c r="AO457" s="336"/>
      <c r="AP457" s="158"/>
      <c r="AQ457" s="251" t="s">
        <v>719</v>
      </c>
      <c r="AR457" s="202"/>
      <c r="AS457" s="137" t="s">
        <v>233</v>
      </c>
      <c r="AT457" s="138"/>
      <c r="AU457" s="202" t="s">
        <v>719</v>
      </c>
      <c r="AV457" s="202"/>
      <c r="AW457" s="137" t="s">
        <v>179</v>
      </c>
      <c r="AX457" s="197"/>
      <c r="AY457">
        <f>$AY$456</f>
        <v>1</v>
      </c>
    </row>
    <row r="458" spans="1:51" ht="23.25" customHeight="1" x14ac:dyDescent="0.15">
      <c r="A458" s="191"/>
      <c r="B458" s="188"/>
      <c r="C458" s="182"/>
      <c r="D458" s="188"/>
      <c r="E458" s="339"/>
      <c r="F458" s="340"/>
      <c r="G458" s="108" t="s">
        <v>719</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719</v>
      </c>
      <c r="AC458" s="215"/>
      <c r="AD458" s="215"/>
      <c r="AE458" s="337" t="s">
        <v>719</v>
      </c>
      <c r="AF458" s="209"/>
      <c r="AG458" s="209"/>
      <c r="AH458" s="209"/>
      <c r="AI458" s="337" t="s">
        <v>719</v>
      </c>
      <c r="AJ458" s="209"/>
      <c r="AK458" s="209"/>
      <c r="AL458" s="209"/>
      <c r="AM458" s="337" t="s">
        <v>746</v>
      </c>
      <c r="AN458" s="209"/>
      <c r="AO458" s="209"/>
      <c r="AP458" s="338"/>
      <c r="AQ458" s="337" t="s">
        <v>719</v>
      </c>
      <c r="AR458" s="209"/>
      <c r="AS458" s="209"/>
      <c r="AT458" s="338"/>
      <c r="AU458" s="209" t="s">
        <v>719</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719</v>
      </c>
      <c r="AC459" s="207"/>
      <c r="AD459" s="207"/>
      <c r="AE459" s="337" t="s">
        <v>719</v>
      </c>
      <c r="AF459" s="209"/>
      <c r="AG459" s="209"/>
      <c r="AH459" s="338"/>
      <c r="AI459" s="337" t="s">
        <v>719</v>
      </c>
      <c r="AJ459" s="209"/>
      <c r="AK459" s="209"/>
      <c r="AL459" s="209"/>
      <c r="AM459" s="337" t="s">
        <v>746</v>
      </c>
      <c r="AN459" s="209"/>
      <c r="AO459" s="209"/>
      <c r="AP459" s="338"/>
      <c r="AQ459" s="337" t="s">
        <v>719</v>
      </c>
      <c r="AR459" s="209"/>
      <c r="AS459" s="209"/>
      <c r="AT459" s="338"/>
      <c r="AU459" s="209" t="s">
        <v>719</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719</v>
      </c>
      <c r="AF460" s="209"/>
      <c r="AG460" s="209"/>
      <c r="AH460" s="338"/>
      <c r="AI460" s="337" t="s">
        <v>719</v>
      </c>
      <c r="AJ460" s="209"/>
      <c r="AK460" s="209"/>
      <c r="AL460" s="209"/>
      <c r="AM460" s="337" t="s">
        <v>746</v>
      </c>
      <c r="AN460" s="209"/>
      <c r="AO460" s="209"/>
      <c r="AP460" s="338"/>
      <c r="AQ460" s="337" t="s">
        <v>719</v>
      </c>
      <c r="AR460" s="209"/>
      <c r="AS460" s="209"/>
      <c r="AT460" s="338"/>
      <c r="AU460" s="209" t="s">
        <v>719</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401</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4.4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744</v>
      </c>
      <c r="AE702" s="343"/>
      <c r="AF702" s="343"/>
      <c r="AG702" s="380" t="s">
        <v>751</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744</v>
      </c>
      <c r="AE703" s="324"/>
      <c r="AF703" s="324"/>
      <c r="AG703" s="105" t="s">
        <v>752</v>
      </c>
      <c r="AH703" s="106"/>
      <c r="AI703" s="106"/>
      <c r="AJ703" s="106"/>
      <c r="AK703" s="106"/>
      <c r="AL703" s="106"/>
      <c r="AM703" s="106"/>
      <c r="AN703" s="106"/>
      <c r="AO703" s="106"/>
      <c r="AP703" s="106"/>
      <c r="AQ703" s="106"/>
      <c r="AR703" s="106"/>
      <c r="AS703" s="106"/>
      <c r="AT703" s="106"/>
      <c r="AU703" s="106"/>
      <c r="AV703" s="106"/>
      <c r="AW703" s="106"/>
      <c r="AX703" s="107"/>
    </row>
    <row r="704" spans="1:51" ht="35.450000000000003"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744</v>
      </c>
      <c r="AE704" s="782"/>
      <c r="AF704" s="782"/>
      <c r="AG704" s="169" t="s">
        <v>753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749</v>
      </c>
      <c r="AE705" s="714"/>
      <c r="AF705" s="714"/>
      <c r="AG705" s="129" t="s">
        <v>746</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750</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744</v>
      </c>
      <c r="AE708" s="604"/>
      <c r="AF708" s="604"/>
      <c r="AG708" s="741" t="s">
        <v>754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744</v>
      </c>
      <c r="AE709" s="324"/>
      <c r="AF709" s="324"/>
      <c r="AG709" s="105" t="s">
        <v>755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749</v>
      </c>
      <c r="AE710" s="324"/>
      <c r="AF710" s="324"/>
      <c r="AG710" s="105" t="s">
        <v>719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744</v>
      </c>
      <c r="AE711" s="324"/>
      <c r="AF711" s="324"/>
      <c r="AG711" s="105" t="s">
        <v>756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744</v>
      </c>
      <c r="AE712" s="782"/>
      <c r="AF712" s="782"/>
      <c r="AG712" s="806" t="s">
        <v>757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749</v>
      </c>
      <c r="AE713" s="324"/>
      <c r="AF713" s="662"/>
      <c r="AG713" s="105" t="s">
        <v>719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749</v>
      </c>
      <c r="AE714" s="804"/>
      <c r="AF714" s="805"/>
      <c r="AG714" s="735" t="s">
        <v>719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t="s">
        <v>801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749</v>
      </c>
      <c r="AE716" s="626"/>
      <c r="AF716" s="626"/>
      <c r="AG716" s="105" t="s">
        <v>719</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c r="AE717" s="324"/>
      <c r="AF717" s="324"/>
      <c r="AG717" s="105" t="s">
        <v>801</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749</v>
      </c>
      <c r="AE718" s="324"/>
      <c r="AF718" s="324"/>
      <c r="AG718" s="131" t="s">
        <v>719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749</v>
      </c>
      <c r="AE719" s="604"/>
      <c r="AF719" s="604"/>
      <c r="AG719" s="129" t="s">
        <v>758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t="s">
        <v>709</v>
      </c>
      <c r="D721" s="295"/>
      <c r="E721" s="295"/>
      <c r="F721" s="296"/>
      <c r="G721" s="285">
        <v>20</v>
      </c>
      <c r="H721" s="286"/>
      <c r="I721" s="77" t="str">
        <f>IF(OR(G721="　", G721=""), "", "-")</f>
        <v>-</v>
      </c>
      <c r="J721" s="289">
        <v>249</v>
      </c>
      <c r="K721" s="289"/>
      <c r="L721" s="77" t="str">
        <f>IF(M721="","","-")</f>
        <v/>
      </c>
      <c r="M721" s="78"/>
      <c r="N721" s="302" t="s">
        <v>734</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t="s">
        <v>709</v>
      </c>
      <c r="D722" s="295"/>
      <c r="E722" s="295"/>
      <c r="F722" s="296"/>
      <c r="G722" s="285">
        <v>20</v>
      </c>
      <c r="H722" s="286"/>
      <c r="I722" s="77" t="str">
        <f t="shared" ref="I722:I725" si="113">IF(OR(G722="　", G722=""), "", "-")</f>
        <v>-</v>
      </c>
      <c r="J722" s="289">
        <v>257</v>
      </c>
      <c r="K722" s="289"/>
      <c r="L722" s="77" t="str">
        <f t="shared" ref="L722:L725" si="114">IF(M722="","","-")</f>
        <v/>
      </c>
      <c r="M722" s="78"/>
      <c r="N722" s="302" t="s">
        <v>735</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671</v>
      </c>
      <c r="B737" s="212"/>
      <c r="C737" s="212"/>
      <c r="D737" s="213"/>
      <c r="E737" s="951" t="s">
        <v>736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396</v>
      </c>
      <c r="B738" s="362"/>
      <c r="C738" s="362"/>
      <c r="D738" s="362"/>
      <c r="E738" s="951" t="s">
        <v>737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395</v>
      </c>
      <c r="B739" s="362"/>
      <c r="C739" s="362"/>
      <c r="D739" s="362"/>
      <c r="E739" s="951" t="s">
        <v>738</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394</v>
      </c>
      <c r="B740" s="362"/>
      <c r="C740" s="362"/>
      <c r="D740" s="362"/>
      <c r="E740" s="951" t="s">
        <v>739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393</v>
      </c>
      <c r="B741" s="362"/>
      <c r="C741" s="362"/>
      <c r="D741" s="362"/>
      <c r="E741" s="951" t="s">
        <v>740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392</v>
      </c>
      <c r="B742" s="362"/>
      <c r="C742" s="362"/>
      <c r="D742" s="362"/>
      <c r="E742" s="951" t="s">
        <v>741</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391</v>
      </c>
      <c r="B743" s="362"/>
      <c r="C743" s="362"/>
      <c r="D743" s="362"/>
      <c r="E743" s="951" t="s">
        <v>741</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390</v>
      </c>
      <c r="B744" s="362"/>
      <c r="C744" s="362"/>
      <c r="D744" s="362"/>
      <c r="E744" s="951" t="s">
        <v>742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389</v>
      </c>
      <c r="B745" s="362"/>
      <c r="C745" s="362"/>
      <c r="D745" s="362"/>
      <c r="E745" s="988" t="s">
        <v>743</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544</v>
      </c>
      <c r="B746" s="362"/>
      <c r="C746" s="362"/>
      <c r="D746" s="362"/>
      <c r="E746" s="957" t="s">
        <v>709</v>
      </c>
      <c r="F746" s="955"/>
      <c r="G746" s="955"/>
      <c r="H746" s="100" t="str">
        <f>IF(E746="","","-")</f>
        <v>-</v>
      </c>
      <c r="I746" s="955"/>
      <c r="J746" s="955"/>
      <c r="K746" s="100" t="str">
        <f>IF(I746="","","-")</f>
        <v/>
      </c>
      <c r="L746" s="956">
        <v>203</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508</v>
      </c>
      <c r="B747" s="362"/>
      <c r="C747" s="362"/>
      <c r="D747" s="362"/>
      <c r="E747" s="957" t="s">
        <v>709</v>
      </c>
      <c r="F747" s="955"/>
      <c r="G747" s="955"/>
      <c r="H747" s="100" t="str">
        <f>IF(E747="","","-")</f>
        <v>-</v>
      </c>
      <c r="I747" s="955"/>
      <c r="J747" s="955"/>
      <c r="K747" s="100" t="str">
        <f>IF(I747="","","-")</f>
        <v/>
      </c>
      <c r="L747" s="956">
        <v>212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383</v>
      </c>
      <c r="B748" s="614"/>
      <c r="C748" s="614"/>
      <c r="D748" s="614"/>
      <c r="E748" s="614"/>
      <c r="F748" s="615"/>
      <c r="G748" s="83" t="s">
        <v>707</v>
      </c>
      <c r="H748" s="45"/>
      <c r="I748" s="45"/>
      <c r="J748" s="45"/>
      <c r="K748" s="45"/>
      <c r="L748" s="104"/>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6"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763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764</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762</v>
      </c>
      <c r="H789" s="670"/>
      <c r="I789" s="670"/>
      <c r="J789" s="670"/>
      <c r="K789" s="671"/>
      <c r="L789" s="663" t="s">
        <v>762</v>
      </c>
      <c r="M789" s="664"/>
      <c r="N789" s="664"/>
      <c r="O789" s="664"/>
      <c r="P789" s="664"/>
      <c r="Q789" s="664"/>
      <c r="R789" s="664"/>
      <c r="S789" s="664"/>
      <c r="T789" s="664"/>
      <c r="U789" s="664"/>
      <c r="V789" s="664"/>
      <c r="W789" s="664"/>
      <c r="X789" s="665"/>
      <c r="Y789" s="383">
        <v>720</v>
      </c>
      <c r="Z789" s="384"/>
      <c r="AA789" s="384"/>
      <c r="AB789" s="801"/>
      <c r="AC789" s="669" t="s">
        <v>801</v>
      </c>
      <c r="AD789" s="670"/>
      <c r="AE789" s="670"/>
      <c r="AF789" s="670"/>
      <c r="AG789" s="671"/>
      <c r="AH789" s="663" t="s">
        <v>801</v>
      </c>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720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customHeight="1" x14ac:dyDescent="0.15">
      <c r="A800" s="630"/>
      <c r="B800" s="631"/>
      <c r="C800" s="631"/>
      <c r="D800" s="631"/>
      <c r="E800" s="631"/>
      <c r="F800" s="632"/>
      <c r="G800" s="594" t="s">
        <v>802</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765</v>
      </c>
      <c r="H802" s="670"/>
      <c r="I802" s="670"/>
      <c r="J802" s="670"/>
      <c r="K802" s="671"/>
      <c r="L802" s="663" t="s">
        <v>766</v>
      </c>
      <c r="M802" s="664"/>
      <c r="N802" s="664"/>
      <c r="O802" s="664"/>
      <c r="P802" s="664"/>
      <c r="Q802" s="664"/>
      <c r="R802" s="664"/>
      <c r="S802" s="664"/>
      <c r="T802" s="664"/>
      <c r="U802" s="664"/>
      <c r="V802" s="664"/>
      <c r="W802" s="664"/>
      <c r="X802" s="665"/>
      <c r="Y802" s="383">
        <v>239</v>
      </c>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1</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239</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343</v>
      </c>
      <c r="AM839" s="277"/>
      <c r="AN839" s="277"/>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337</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57.6" customHeight="1" x14ac:dyDescent="0.15">
      <c r="A845" s="371">
        <v>1</v>
      </c>
      <c r="B845" s="371">
        <v>1</v>
      </c>
      <c r="C845" s="344" t="s">
        <v>767</v>
      </c>
      <c r="D845" s="344"/>
      <c r="E845" s="344"/>
      <c r="F845" s="344"/>
      <c r="G845" s="344"/>
      <c r="H845" s="344"/>
      <c r="I845" s="344"/>
      <c r="J845" s="345">
        <v>6000012070001</v>
      </c>
      <c r="K845" s="346"/>
      <c r="L845" s="346"/>
      <c r="M845" s="346"/>
      <c r="N845" s="346"/>
      <c r="O845" s="346"/>
      <c r="P845" s="347" t="s">
        <v>775</v>
      </c>
      <c r="Q845" s="347"/>
      <c r="R845" s="347"/>
      <c r="S845" s="347"/>
      <c r="T845" s="347"/>
      <c r="U845" s="347"/>
      <c r="V845" s="347"/>
      <c r="W845" s="347"/>
      <c r="X845" s="347"/>
      <c r="Y845" s="348">
        <v>720</v>
      </c>
      <c r="Z845" s="349"/>
      <c r="AA845" s="349"/>
      <c r="AB845" s="350"/>
      <c r="AC845" s="351" t="s">
        <v>776</v>
      </c>
      <c r="AD845" s="352"/>
      <c r="AE845" s="352"/>
      <c r="AF845" s="352"/>
      <c r="AG845" s="352"/>
      <c r="AH845" s="367" t="s">
        <v>777</v>
      </c>
      <c r="AI845" s="368"/>
      <c r="AJ845" s="368"/>
      <c r="AK845" s="368"/>
      <c r="AL845" s="355" t="s">
        <v>777</v>
      </c>
      <c r="AM845" s="356"/>
      <c r="AN845" s="356"/>
      <c r="AO845" s="357"/>
      <c r="AP845" s="358" t="s">
        <v>777</v>
      </c>
      <c r="AQ845" s="358"/>
      <c r="AR845" s="358"/>
      <c r="AS845" s="358"/>
      <c r="AT845" s="358"/>
      <c r="AU845" s="358"/>
      <c r="AV845" s="358"/>
      <c r="AW845" s="358"/>
      <c r="AX845" s="358"/>
    </row>
    <row r="846" spans="1:51" ht="30" customHeight="1" x14ac:dyDescent="0.15">
      <c r="A846" s="371">
        <v>2</v>
      </c>
      <c r="B846" s="371">
        <v>1</v>
      </c>
      <c r="C846" s="359" t="s">
        <v>768</v>
      </c>
      <c r="D846" s="344"/>
      <c r="E846" s="344"/>
      <c r="F846" s="344"/>
      <c r="G846" s="344"/>
      <c r="H846" s="344"/>
      <c r="I846" s="344"/>
      <c r="J846" s="345">
        <v>6000012070001</v>
      </c>
      <c r="K846" s="346"/>
      <c r="L846" s="346"/>
      <c r="M846" s="346"/>
      <c r="N846" s="346"/>
      <c r="O846" s="346"/>
      <c r="P846" s="347" t="s">
        <v>775</v>
      </c>
      <c r="Q846" s="347"/>
      <c r="R846" s="347"/>
      <c r="S846" s="347"/>
      <c r="T846" s="347"/>
      <c r="U846" s="347"/>
      <c r="V846" s="347"/>
      <c r="W846" s="347"/>
      <c r="X846" s="347"/>
      <c r="Y846" s="348">
        <v>615</v>
      </c>
      <c r="Z846" s="349"/>
      <c r="AA846" s="349"/>
      <c r="AB846" s="350"/>
      <c r="AC846" s="351" t="s">
        <v>776</v>
      </c>
      <c r="AD846" s="352"/>
      <c r="AE846" s="352"/>
      <c r="AF846" s="352"/>
      <c r="AG846" s="352"/>
      <c r="AH846" s="367" t="s">
        <v>777</v>
      </c>
      <c r="AI846" s="368"/>
      <c r="AJ846" s="368"/>
      <c r="AK846" s="368"/>
      <c r="AL846" s="355" t="s">
        <v>777</v>
      </c>
      <c r="AM846" s="356"/>
      <c r="AN846" s="356"/>
      <c r="AO846" s="357"/>
      <c r="AP846" s="358" t="s">
        <v>777</v>
      </c>
      <c r="AQ846" s="358"/>
      <c r="AR846" s="358"/>
      <c r="AS846" s="358"/>
      <c r="AT846" s="358"/>
      <c r="AU846" s="358"/>
      <c r="AV846" s="358"/>
      <c r="AW846" s="358"/>
      <c r="AX846" s="358"/>
      <c r="AY846">
        <f>COUNTA($C$846)</f>
        <v>1</v>
      </c>
    </row>
    <row r="847" spans="1:51" ht="30" customHeight="1" x14ac:dyDescent="0.15">
      <c r="A847" s="371">
        <v>3</v>
      </c>
      <c r="B847" s="371">
        <v>1</v>
      </c>
      <c r="C847" s="359" t="s">
        <v>769</v>
      </c>
      <c r="D847" s="344"/>
      <c r="E847" s="344"/>
      <c r="F847" s="344"/>
      <c r="G847" s="344"/>
      <c r="H847" s="344"/>
      <c r="I847" s="344"/>
      <c r="J847" s="345">
        <v>6000012070001</v>
      </c>
      <c r="K847" s="346"/>
      <c r="L847" s="346"/>
      <c r="M847" s="346"/>
      <c r="N847" s="346"/>
      <c r="O847" s="346"/>
      <c r="P847" s="360" t="s">
        <v>775</v>
      </c>
      <c r="Q847" s="347"/>
      <c r="R847" s="347"/>
      <c r="S847" s="347"/>
      <c r="T847" s="347"/>
      <c r="U847" s="347"/>
      <c r="V847" s="347"/>
      <c r="W847" s="347"/>
      <c r="X847" s="347"/>
      <c r="Y847" s="348">
        <v>82</v>
      </c>
      <c r="Z847" s="349"/>
      <c r="AA847" s="349"/>
      <c r="AB847" s="350"/>
      <c r="AC847" s="351" t="s">
        <v>776</v>
      </c>
      <c r="AD847" s="352"/>
      <c r="AE847" s="352"/>
      <c r="AF847" s="352"/>
      <c r="AG847" s="352"/>
      <c r="AH847" s="353" t="s">
        <v>777</v>
      </c>
      <c r="AI847" s="354"/>
      <c r="AJ847" s="354"/>
      <c r="AK847" s="354"/>
      <c r="AL847" s="355" t="s">
        <v>777</v>
      </c>
      <c r="AM847" s="356"/>
      <c r="AN847" s="356"/>
      <c r="AO847" s="357"/>
      <c r="AP847" s="358" t="s">
        <v>777</v>
      </c>
      <c r="AQ847" s="358"/>
      <c r="AR847" s="358"/>
      <c r="AS847" s="358"/>
      <c r="AT847" s="358"/>
      <c r="AU847" s="358"/>
      <c r="AV847" s="358"/>
      <c r="AW847" s="358"/>
      <c r="AX847" s="358"/>
      <c r="AY847">
        <f>COUNTA($C$847)</f>
        <v>1</v>
      </c>
    </row>
    <row r="848" spans="1:51" ht="30" customHeight="1" x14ac:dyDescent="0.15">
      <c r="A848" s="371">
        <v>4</v>
      </c>
      <c r="B848" s="371">
        <v>1</v>
      </c>
      <c r="C848" s="359" t="s">
        <v>770</v>
      </c>
      <c r="D848" s="344"/>
      <c r="E848" s="344"/>
      <c r="F848" s="344"/>
      <c r="G848" s="344"/>
      <c r="H848" s="344"/>
      <c r="I848" s="344"/>
      <c r="J848" s="345">
        <v>6000012070001</v>
      </c>
      <c r="K848" s="346"/>
      <c r="L848" s="346"/>
      <c r="M848" s="346"/>
      <c r="N848" s="346"/>
      <c r="O848" s="346"/>
      <c r="P848" s="360" t="s">
        <v>775</v>
      </c>
      <c r="Q848" s="347"/>
      <c r="R848" s="347"/>
      <c r="S848" s="347"/>
      <c r="T848" s="347"/>
      <c r="U848" s="347"/>
      <c r="V848" s="347"/>
      <c r="W848" s="347"/>
      <c r="X848" s="347"/>
      <c r="Y848" s="348">
        <v>81</v>
      </c>
      <c r="Z848" s="349"/>
      <c r="AA848" s="349"/>
      <c r="AB848" s="350"/>
      <c r="AC848" s="351" t="s">
        <v>776</v>
      </c>
      <c r="AD848" s="352"/>
      <c r="AE848" s="352"/>
      <c r="AF848" s="352"/>
      <c r="AG848" s="352"/>
      <c r="AH848" s="353" t="s">
        <v>777</v>
      </c>
      <c r="AI848" s="354"/>
      <c r="AJ848" s="354"/>
      <c r="AK848" s="354"/>
      <c r="AL848" s="355" t="s">
        <v>777</v>
      </c>
      <c r="AM848" s="356"/>
      <c r="AN848" s="356"/>
      <c r="AO848" s="357"/>
      <c r="AP848" s="358" t="s">
        <v>777</v>
      </c>
      <c r="AQ848" s="358"/>
      <c r="AR848" s="358"/>
      <c r="AS848" s="358"/>
      <c r="AT848" s="358"/>
      <c r="AU848" s="358"/>
      <c r="AV848" s="358"/>
      <c r="AW848" s="358"/>
      <c r="AX848" s="358"/>
      <c r="AY848">
        <f>COUNTA($C$848)</f>
        <v>1</v>
      </c>
    </row>
    <row r="849" spans="1:51" ht="30" customHeight="1" x14ac:dyDescent="0.15">
      <c r="A849" s="371">
        <v>5</v>
      </c>
      <c r="B849" s="371">
        <v>1</v>
      </c>
      <c r="C849" s="359" t="s">
        <v>771</v>
      </c>
      <c r="D849" s="344"/>
      <c r="E849" s="344"/>
      <c r="F849" s="344"/>
      <c r="G849" s="344"/>
      <c r="H849" s="344"/>
      <c r="I849" s="344"/>
      <c r="J849" s="345">
        <v>6000012070001</v>
      </c>
      <c r="K849" s="346"/>
      <c r="L849" s="346"/>
      <c r="M849" s="346"/>
      <c r="N849" s="346"/>
      <c r="O849" s="346"/>
      <c r="P849" s="347" t="s">
        <v>775</v>
      </c>
      <c r="Q849" s="347"/>
      <c r="R849" s="347"/>
      <c r="S849" s="347"/>
      <c r="T849" s="347"/>
      <c r="U849" s="347"/>
      <c r="V849" s="347"/>
      <c r="W849" s="347"/>
      <c r="X849" s="347"/>
      <c r="Y849" s="348">
        <v>22</v>
      </c>
      <c r="Z849" s="349"/>
      <c r="AA849" s="349"/>
      <c r="AB849" s="350"/>
      <c r="AC849" s="351" t="s">
        <v>776</v>
      </c>
      <c r="AD849" s="352"/>
      <c r="AE849" s="352"/>
      <c r="AF849" s="352"/>
      <c r="AG849" s="352"/>
      <c r="AH849" s="353" t="s">
        <v>777</v>
      </c>
      <c r="AI849" s="354"/>
      <c r="AJ849" s="354"/>
      <c r="AK849" s="354"/>
      <c r="AL849" s="355" t="s">
        <v>777</v>
      </c>
      <c r="AM849" s="356"/>
      <c r="AN849" s="356"/>
      <c r="AO849" s="357"/>
      <c r="AP849" s="358" t="s">
        <v>777</v>
      </c>
      <c r="AQ849" s="358"/>
      <c r="AR849" s="358"/>
      <c r="AS849" s="358"/>
      <c r="AT849" s="358"/>
      <c r="AU849" s="358"/>
      <c r="AV849" s="358"/>
      <c r="AW849" s="358"/>
      <c r="AX849" s="358"/>
      <c r="AY849">
        <f>COUNTA($C$849)</f>
        <v>1</v>
      </c>
    </row>
    <row r="850" spans="1:51" ht="30" customHeight="1" x14ac:dyDescent="0.15">
      <c r="A850" s="371">
        <v>6</v>
      </c>
      <c r="B850" s="371">
        <v>1</v>
      </c>
      <c r="C850" s="359" t="s">
        <v>772</v>
      </c>
      <c r="D850" s="344"/>
      <c r="E850" s="344"/>
      <c r="F850" s="344"/>
      <c r="G850" s="344"/>
      <c r="H850" s="344"/>
      <c r="I850" s="344"/>
      <c r="J850" s="345">
        <v>6000012070001</v>
      </c>
      <c r="K850" s="346"/>
      <c r="L850" s="346"/>
      <c r="M850" s="346"/>
      <c r="N850" s="346"/>
      <c r="O850" s="346"/>
      <c r="P850" s="347" t="s">
        <v>775</v>
      </c>
      <c r="Q850" s="347"/>
      <c r="R850" s="347"/>
      <c r="S850" s="347"/>
      <c r="T850" s="347"/>
      <c r="U850" s="347"/>
      <c r="V850" s="347"/>
      <c r="W850" s="347"/>
      <c r="X850" s="347"/>
      <c r="Y850" s="348">
        <v>8</v>
      </c>
      <c r="Z850" s="349"/>
      <c r="AA850" s="349"/>
      <c r="AB850" s="350"/>
      <c r="AC850" s="351" t="s">
        <v>776</v>
      </c>
      <c r="AD850" s="352"/>
      <c r="AE850" s="352"/>
      <c r="AF850" s="352"/>
      <c r="AG850" s="352"/>
      <c r="AH850" s="353" t="s">
        <v>777</v>
      </c>
      <c r="AI850" s="354"/>
      <c r="AJ850" s="354"/>
      <c r="AK850" s="354"/>
      <c r="AL850" s="355" t="s">
        <v>777</v>
      </c>
      <c r="AM850" s="356"/>
      <c r="AN850" s="356"/>
      <c r="AO850" s="357"/>
      <c r="AP850" s="358" t="s">
        <v>777</v>
      </c>
      <c r="AQ850" s="358"/>
      <c r="AR850" s="358"/>
      <c r="AS850" s="358"/>
      <c r="AT850" s="358"/>
      <c r="AU850" s="358"/>
      <c r="AV850" s="358"/>
      <c r="AW850" s="358"/>
      <c r="AX850" s="358"/>
      <c r="AY850">
        <f>COUNTA($C$850)</f>
        <v>1</v>
      </c>
    </row>
    <row r="851" spans="1:51" ht="30" customHeight="1" x14ac:dyDescent="0.15">
      <c r="A851" s="371">
        <v>7</v>
      </c>
      <c r="B851" s="371">
        <v>1</v>
      </c>
      <c r="C851" s="359" t="s">
        <v>773</v>
      </c>
      <c r="D851" s="344"/>
      <c r="E851" s="344"/>
      <c r="F851" s="344"/>
      <c r="G851" s="344"/>
      <c r="H851" s="344"/>
      <c r="I851" s="344"/>
      <c r="J851" s="345">
        <v>6000012070001</v>
      </c>
      <c r="K851" s="346"/>
      <c r="L851" s="346"/>
      <c r="M851" s="346"/>
      <c r="N851" s="346"/>
      <c r="O851" s="346"/>
      <c r="P851" s="347" t="s">
        <v>775</v>
      </c>
      <c r="Q851" s="347"/>
      <c r="R851" s="347"/>
      <c r="S851" s="347"/>
      <c r="T851" s="347"/>
      <c r="U851" s="347"/>
      <c r="V851" s="347"/>
      <c r="W851" s="347"/>
      <c r="X851" s="347"/>
      <c r="Y851" s="348">
        <v>5</v>
      </c>
      <c r="Z851" s="349"/>
      <c r="AA851" s="349"/>
      <c r="AB851" s="350"/>
      <c r="AC851" s="351" t="s">
        <v>776</v>
      </c>
      <c r="AD851" s="352"/>
      <c r="AE851" s="352"/>
      <c r="AF851" s="352"/>
      <c r="AG851" s="352"/>
      <c r="AH851" s="353" t="s">
        <v>777</v>
      </c>
      <c r="AI851" s="354"/>
      <c r="AJ851" s="354"/>
      <c r="AK851" s="354"/>
      <c r="AL851" s="355" t="s">
        <v>777</v>
      </c>
      <c r="AM851" s="356"/>
      <c r="AN851" s="356"/>
      <c r="AO851" s="357"/>
      <c r="AP851" s="358" t="s">
        <v>777</v>
      </c>
      <c r="AQ851" s="358"/>
      <c r="AR851" s="358"/>
      <c r="AS851" s="358"/>
      <c r="AT851" s="358"/>
      <c r="AU851" s="358"/>
      <c r="AV851" s="358"/>
      <c r="AW851" s="358"/>
      <c r="AX851" s="358"/>
      <c r="AY851">
        <f>COUNTA($C$851)</f>
        <v>1</v>
      </c>
    </row>
    <row r="852" spans="1:51" ht="30" customHeight="1" x14ac:dyDescent="0.15">
      <c r="A852" s="371">
        <v>8</v>
      </c>
      <c r="B852" s="371">
        <v>1</v>
      </c>
      <c r="C852" s="344" t="s">
        <v>774</v>
      </c>
      <c r="D852" s="344"/>
      <c r="E852" s="344"/>
      <c r="F852" s="344"/>
      <c r="G852" s="344"/>
      <c r="H852" s="344"/>
      <c r="I852" s="344"/>
      <c r="J852" s="345">
        <v>6000012070001</v>
      </c>
      <c r="K852" s="346"/>
      <c r="L852" s="346"/>
      <c r="M852" s="346"/>
      <c r="N852" s="346"/>
      <c r="O852" s="346"/>
      <c r="P852" s="347" t="s">
        <v>775</v>
      </c>
      <c r="Q852" s="347"/>
      <c r="R852" s="347"/>
      <c r="S852" s="347"/>
      <c r="T852" s="347"/>
      <c r="U852" s="347"/>
      <c r="V852" s="347"/>
      <c r="W852" s="347"/>
      <c r="X852" s="347"/>
      <c r="Y852" s="348">
        <v>4</v>
      </c>
      <c r="Z852" s="349"/>
      <c r="AA852" s="349"/>
      <c r="AB852" s="350"/>
      <c r="AC852" s="351" t="s">
        <v>776</v>
      </c>
      <c r="AD852" s="352"/>
      <c r="AE852" s="352"/>
      <c r="AF852" s="352"/>
      <c r="AG852" s="352"/>
      <c r="AH852" s="353" t="s">
        <v>777</v>
      </c>
      <c r="AI852" s="354"/>
      <c r="AJ852" s="354"/>
      <c r="AK852" s="354"/>
      <c r="AL852" s="355" t="s">
        <v>777</v>
      </c>
      <c r="AM852" s="356"/>
      <c r="AN852" s="356"/>
      <c r="AO852" s="357"/>
      <c r="AP852" s="358" t="s">
        <v>777</v>
      </c>
      <c r="AQ852" s="358"/>
      <c r="AR852" s="358"/>
      <c r="AS852" s="358"/>
      <c r="AT852" s="358"/>
      <c r="AU852" s="358"/>
      <c r="AV852" s="358"/>
      <c r="AW852" s="358"/>
      <c r="AX852" s="358"/>
      <c r="AY852">
        <f>COUNTA($C$852)</f>
        <v>1</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337</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44" t="s">
        <v>778</v>
      </c>
      <c r="D878" s="344"/>
      <c r="E878" s="344"/>
      <c r="F878" s="344"/>
      <c r="G878" s="344"/>
      <c r="H878" s="344"/>
      <c r="I878" s="344"/>
      <c r="J878" s="345">
        <v>9000020341002</v>
      </c>
      <c r="K878" s="346"/>
      <c r="L878" s="346"/>
      <c r="M878" s="346"/>
      <c r="N878" s="346"/>
      <c r="O878" s="346"/>
      <c r="P878" s="347" t="s">
        <v>787</v>
      </c>
      <c r="Q878" s="347"/>
      <c r="R878" s="347"/>
      <c r="S878" s="347"/>
      <c r="T878" s="347"/>
      <c r="U878" s="347"/>
      <c r="V878" s="347"/>
      <c r="W878" s="347"/>
      <c r="X878" s="347"/>
      <c r="Y878" s="348">
        <v>489</v>
      </c>
      <c r="Z878" s="349"/>
      <c r="AA878" s="349"/>
      <c r="AB878" s="350"/>
      <c r="AC878" s="351" t="s">
        <v>776</v>
      </c>
      <c r="AD878" s="352"/>
      <c r="AE878" s="352"/>
      <c r="AF878" s="352"/>
      <c r="AG878" s="352"/>
      <c r="AH878" s="367" t="s">
        <v>777</v>
      </c>
      <c r="AI878" s="368"/>
      <c r="AJ878" s="368"/>
      <c r="AK878" s="368"/>
      <c r="AL878" s="355" t="s">
        <v>777</v>
      </c>
      <c r="AM878" s="356"/>
      <c r="AN878" s="356"/>
      <c r="AO878" s="357"/>
      <c r="AP878" s="358" t="s">
        <v>777</v>
      </c>
      <c r="AQ878" s="358"/>
      <c r="AR878" s="358"/>
      <c r="AS878" s="358"/>
      <c r="AT878" s="358"/>
      <c r="AU878" s="358"/>
      <c r="AV878" s="358"/>
      <c r="AW878" s="358"/>
      <c r="AX878" s="358"/>
      <c r="AY878">
        <f t="shared" si="118"/>
        <v>1</v>
      </c>
    </row>
    <row r="879" spans="1:51" ht="30" customHeight="1" x14ac:dyDescent="0.15">
      <c r="A879" s="371">
        <v>2</v>
      </c>
      <c r="B879" s="371">
        <v>1</v>
      </c>
      <c r="C879" s="359" t="s">
        <v>779</v>
      </c>
      <c r="D879" s="344"/>
      <c r="E879" s="344"/>
      <c r="F879" s="344"/>
      <c r="G879" s="344"/>
      <c r="H879" s="344"/>
      <c r="I879" s="344"/>
      <c r="J879" s="345">
        <v>6000020422011</v>
      </c>
      <c r="K879" s="346"/>
      <c r="L879" s="346"/>
      <c r="M879" s="346"/>
      <c r="N879" s="346"/>
      <c r="O879" s="346"/>
      <c r="P879" s="347" t="s">
        <v>787</v>
      </c>
      <c r="Q879" s="347"/>
      <c r="R879" s="347"/>
      <c r="S879" s="347"/>
      <c r="T879" s="347"/>
      <c r="U879" s="347"/>
      <c r="V879" s="347"/>
      <c r="W879" s="347"/>
      <c r="X879" s="347"/>
      <c r="Y879" s="348">
        <v>375</v>
      </c>
      <c r="Z879" s="349"/>
      <c r="AA879" s="349"/>
      <c r="AB879" s="350"/>
      <c r="AC879" s="351" t="s">
        <v>776</v>
      </c>
      <c r="AD879" s="352"/>
      <c r="AE879" s="352"/>
      <c r="AF879" s="352"/>
      <c r="AG879" s="352"/>
      <c r="AH879" s="367" t="s">
        <v>777</v>
      </c>
      <c r="AI879" s="368"/>
      <c r="AJ879" s="368"/>
      <c r="AK879" s="368"/>
      <c r="AL879" s="355" t="s">
        <v>777</v>
      </c>
      <c r="AM879" s="356"/>
      <c r="AN879" s="356"/>
      <c r="AO879" s="357"/>
      <c r="AP879" s="358" t="s">
        <v>777</v>
      </c>
      <c r="AQ879" s="358"/>
      <c r="AR879" s="358"/>
      <c r="AS879" s="358"/>
      <c r="AT879" s="358"/>
      <c r="AU879" s="358"/>
      <c r="AV879" s="358"/>
      <c r="AW879" s="358"/>
      <c r="AX879" s="358"/>
      <c r="AY879">
        <f>COUNTA($C$879)</f>
        <v>1</v>
      </c>
    </row>
    <row r="880" spans="1:51" ht="30" customHeight="1" x14ac:dyDescent="0.15">
      <c r="A880" s="371">
        <v>3</v>
      </c>
      <c r="B880" s="371">
        <v>1</v>
      </c>
      <c r="C880" s="359" t="s">
        <v>781</v>
      </c>
      <c r="D880" s="344"/>
      <c r="E880" s="344"/>
      <c r="F880" s="344"/>
      <c r="G880" s="344"/>
      <c r="H880" s="344"/>
      <c r="I880" s="344"/>
      <c r="J880" s="345">
        <v>7000020340006</v>
      </c>
      <c r="K880" s="346"/>
      <c r="L880" s="346"/>
      <c r="M880" s="346"/>
      <c r="N880" s="346"/>
      <c r="O880" s="346"/>
      <c r="P880" s="360" t="s">
        <v>787</v>
      </c>
      <c r="Q880" s="347"/>
      <c r="R880" s="347"/>
      <c r="S880" s="347"/>
      <c r="T880" s="347"/>
      <c r="U880" s="347"/>
      <c r="V880" s="347"/>
      <c r="W880" s="347"/>
      <c r="X880" s="347"/>
      <c r="Y880" s="348">
        <v>199</v>
      </c>
      <c r="Z880" s="349"/>
      <c r="AA880" s="349"/>
      <c r="AB880" s="350"/>
      <c r="AC880" s="351" t="s">
        <v>776</v>
      </c>
      <c r="AD880" s="352"/>
      <c r="AE880" s="352"/>
      <c r="AF880" s="352"/>
      <c r="AG880" s="352"/>
      <c r="AH880" s="353" t="s">
        <v>777</v>
      </c>
      <c r="AI880" s="354"/>
      <c r="AJ880" s="354"/>
      <c r="AK880" s="354"/>
      <c r="AL880" s="355" t="s">
        <v>777</v>
      </c>
      <c r="AM880" s="356"/>
      <c r="AN880" s="356"/>
      <c r="AO880" s="357"/>
      <c r="AP880" s="358" t="s">
        <v>777</v>
      </c>
      <c r="AQ880" s="358"/>
      <c r="AR880" s="358"/>
      <c r="AS880" s="358"/>
      <c r="AT880" s="358"/>
      <c r="AU880" s="358"/>
      <c r="AV880" s="358"/>
      <c r="AW880" s="358"/>
      <c r="AX880" s="358"/>
      <c r="AY880">
        <f>COUNTA($C$880)</f>
        <v>1</v>
      </c>
    </row>
    <row r="881" spans="1:51" ht="30" customHeight="1" x14ac:dyDescent="0.15">
      <c r="A881" s="371">
        <v>4</v>
      </c>
      <c r="B881" s="371">
        <v>1</v>
      </c>
      <c r="C881" s="359" t="s">
        <v>780</v>
      </c>
      <c r="D881" s="344"/>
      <c r="E881" s="344"/>
      <c r="F881" s="344"/>
      <c r="G881" s="344"/>
      <c r="H881" s="344"/>
      <c r="I881" s="344"/>
      <c r="J881" s="345">
        <v>4000020420000</v>
      </c>
      <c r="K881" s="346"/>
      <c r="L881" s="346"/>
      <c r="M881" s="346"/>
      <c r="N881" s="346"/>
      <c r="O881" s="346"/>
      <c r="P881" s="360" t="s">
        <v>787</v>
      </c>
      <c r="Q881" s="347"/>
      <c r="R881" s="347"/>
      <c r="S881" s="347"/>
      <c r="T881" s="347"/>
      <c r="U881" s="347"/>
      <c r="V881" s="347"/>
      <c r="W881" s="347"/>
      <c r="X881" s="347"/>
      <c r="Y881" s="348">
        <v>180</v>
      </c>
      <c r="Z881" s="349"/>
      <c r="AA881" s="349"/>
      <c r="AB881" s="350"/>
      <c r="AC881" s="351" t="s">
        <v>776</v>
      </c>
      <c r="AD881" s="352"/>
      <c r="AE881" s="352"/>
      <c r="AF881" s="352"/>
      <c r="AG881" s="352"/>
      <c r="AH881" s="353" t="s">
        <v>777</v>
      </c>
      <c r="AI881" s="354"/>
      <c r="AJ881" s="354"/>
      <c r="AK881" s="354"/>
      <c r="AL881" s="355" t="s">
        <v>777</v>
      </c>
      <c r="AM881" s="356"/>
      <c r="AN881" s="356"/>
      <c r="AO881" s="357"/>
      <c r="AP881" s="358" t="s">
        <v>777</v>
      </c>
      <c r="AQ881" s="358"/>
      <c r="AR881" s="358"/>
      <c r="AS881" s="358"/>
      <c r="AT881" s="358"/>
      <c r="AU881" s="358"/>
      <c r="AV881" s="358"/>
      <c r="AW881" s="358"/>
      <c r="AX881" s="358"/>
      <c r="AY881">
        <f>COUNTA($C$881)</f>
        <v>1</v>
      </c>
    </row>
    <row r="882" spans="1:51" ht="30" customHeight="1" x14ac:dyDescent="0.15">
      <c r="A882" s="371">
        <v>5</v>
      </c>
      <c r="B882" s="371">
        <v>1</v>
      </c>
      <c r="C882" s="344" t="s">
        <v>782</v>
      </c>
      <c r="D882" s="344"/>
      <c r="E882" s="344"/>
      <c r="F882" s="344"/>
      <c r="G882" s="344"/>
      <c r="H882" s="344"/>
      <c r="I882" s="344"/>
      <c r="J882" s="345">
        <v>6000020400009</v>
      </c>
      <c r="K882" s="346"/>
      <c r="L882" s="346"/>
      <c r="M882" s="346"/>
      <c r="N882" s="346"/>
      <c r="O882" s="346"/>
      <c r="P882" s="347" t="s">
        <v>787</v>
      </c>
      <c r="Q882" s="347"/>
      <c r="R882" s="347"/>
      <c r="S882" s="347"/>
      <c r="T882" s="347"/>
      <c r="U882" s="347"/>
      <c r="V882" s="347"/>
      <c r="W882" s="347"/>
      <c r="X882" s="347"/>
      <c r="Y882" s="348">
        <v>36</v>
      </c>
      <c r="Z882" s="349"/>
      <c r="AA882" s="349"/>
      <c r="AB882" s="350"/>
      <c r="AC882" s="351" t="s">
        <v>776</v>
      </c>
      <c r="AD882" s="352"/>
      <c r="AE882" s="352"/>
      <c r="AF882" s="352"/>
      <c r="AG882" s="352"/>
      <c r="AH882" s="353" t="s">
        <v>777</v>
      </c>
      <c r="AI882" s="354"/>
      <c r="AJ882" s="354"/>
      <c r="AK882" s="354"/>
      <c r="AL882" s="355" t="s">
        <v>777</v>
      </c>
      <c r="AM882" s="356"/>
      <c r="AN882" s="356"/>
      <c r="AO882" s="357"/>
      <c r="AP882" s="358" t="s">
        <v>777</v>
      </c>
      <c r="AQ882" s="358"/>
      <c r="AR882" s="358"/>
      <c r="AS882" s="358"/>
      <c r="AT882" s="358"/>
      <c r="AU882" s="358"/>
      <c r="AV882" s="358"/>
      <c r="AW882" s="358"/>
      <c r="AX882" s="358"/>
      <c r="AY882">
        <f>COUNTA($C$882)</f>
        <v>1</v>
      </c>
    </row>
    <row r="883" spans="1:51" ht="30" customHeight="1" x14ac:dyDescent="0.15">
      <c r="A883" s="371">
        <v>6</v>
      </c>
      <c r="B883" s="371">
        <v>1</v>
      </c>
      <c r="C883" s="344" t="s">
        <v>783</v>
      </c>
      <c r="D883" s="344"/>
      <c r="E883" s="344"/>
      <c r="F883" s="344"/>
      <c r="G883" s="344"/>
      <c r="H883" s="344"/>
      <c r="I883" s="344"/>
      <c r="J883" s="345">
        <v>8000020280003</v>
      </c>
      <c r="K883" s="346"/>
      <c r="L883" s="346"/>
      <c r="M883" s="346"/>
      <c r="N883" s="346"/>
      <c r="O883" s="346"/>
      <c r="P883" s="347" t="s">
        <v>787</v>
      </c>
      <c r="Q883" s="347"/>
      <c r="R883" s="347"/>
      <c r="S883" s="347"/>
      <c r="T883" s="347"/>
      <c r="U883" s="347"/>
      <c r="V883" s="347"/>
      <c r="W883" s="347"/>
      <c r="X883" s="347"/>
      <c r="Y883" s="348">
        <v>29</v>
      </c>
      <c r="Z883" s="349"/>
      <c r="AA883" s="349"/>
      <c r="AB883" s="350"/>
      <c r="AC883" s="351" t="s">
        <v>776</v>
      </c>
      <c r="AD883" s="352"/>
      <c r="AE883" s="352"/>
      <c r="AF883" s="352"/>
      <c r="AG883" s="352"/>
      <c r="AH883" s="353" t="s">
        <v>777</v>
      </c>
      <c r="AI883" s="354"/>
      <c r="AJ883" s="354"/>
      <c r="AK883" s="354"/>
      <c r="AL883" s="355" t="s">
        <v>777</v>
      </c>
      <c r="AM883" s="356"/>
      <c r="AN883" s="356"/>
      <c r="AO883" s="357"/>
      <c r="AP883" s="358" t="s">
        <v>777</v>
      </c>
      <c r="AQ883" s="358"/>
      <c r="AR883" s="358"/>
      <c r="AS883" s="358"/>
      <c r="AT883" s="358"/>
      <c r="AU883" s="358"/>
      <c r="AV883" s="358"/>
      <c r="AW883" s="358"/>
      <c r="AX883" s="358"/>
      <c r="AY883">
        <f>COUNTA($C$883)</f>
        <v>1</v>
      </c>
    </row>
    <row r="884" spans="1:51" ht="30" customHeight="1" x14ac:dyDescent="0.15">
      <c r="A884" s="371">
        <v>7</v>
      </c>
      <c r="B884" s="371">
        <v>1</v>
      </c>
      <c r="C884" s="344" t="s">
        <v>784</v>
      </c>
      <c r="D884" s="344"/>
      <c r="E884" s="344"/>
      <c r="F884" s="344"/>
      <c r="G884" s="344"/>
      <c r="H884" s="344"/>
      <c r="I884" s="344"/>
      <c r="J884" s="345">
        <v>4000020270008</v>
      </c>
      <c r="K884" s="346"/>
      <c r="L884" s="346"/>
      <c r="M884" s="346"/>
      <c r="N884" s="346"/>
      <c r="O884" s="346"/>
      <c r="P884" s="347" t="s">
        <v>787</v>
      </c>
      <c r="Q884" s="347"/>
      <c r="R884" s="347"/>
      <c r="S884" s="347"/>
      <c r="T884" s="347"/>
      <c r="U884" s="347"/>
      <c r="V884" s="347"/>
      <c r="W884" s="347"/>
      <c r="X884" s="347"/>
      <c r="Y884" s="348">
        <v>28</v>
      </c>
      <c r="Z884" s="349"/>
      <c r="AA884" s="349"/>
      <c r="AB884" s="350"/>
      <c r="AC884" s="351" t="s">
        <v>776</v>
      </c>
      <c r="AD884" s="352"/>
      <c r="AE884" s="352"/>
      <c r="AF884" s="352"/>
      <c r="AG884" s="352"/>
      <c r="AH884" s="353" t="s">
        <v>777</v>
      </c>
      <c r="AI884" s="354"/>
      <c r="AJ884" s="354"/>
      <c r="AK884" s="354"/>
      <c r="AL884" s="355" t="s">
        <v>777</v>
      </c>
      <c r="AM884" s="356"/>
      <c r="AN884" s="356"/>
      <c r="AO884" s="357"/>
      <c r="AP884" s="358" t="s">
        <v>777</v>
      </c>
      <c r="AQ884" s="358"/>
      <c r="AR884" s="358"/>
      <c r="AS884" s="358"/>
      <c r="AT884" s="358"/>
      <c r="AU884" s="358"/>
      <c r="AV884" s="358"/>
      <c r="AW884" s="358"/>
      <c r="AX884" s="358"/>
      <c r="AY884">
        <f>COUNTA($C$884)</f>
        <v>1</v>
      </c>
    </row>
    <row r="885" spans="1:51" ht="30" customHeight="1" x14ac:dyDescent="0.15">
      <c r="A885" s="371">
        <v>8</v>
      </c>
      <c r="B885" s="371">
        <v>1</v>
      </c>
      <c r="C885" s="344" t="s">
        <v>785</v>
      </c>
      <c r="D885" s="344"/>
      <c r="E885" s="344"/>
      <c r="F885" s="344"/>
      <c r="G885" s="344"/>
      <c r="H885" s="344"/>
      <c r="I885" s="344"/>
      <c r="J885" s="345">
        <v>8000020130001</v>
      </c>
      <c r="K885" s="346"/>
      <c r="L885" s="346"/>
      <c r="M885" s="346"/>
      <c r="N885" s="346"/>
      <c r="O885" s="346"/>
      <c r="P885" s="347" t="s">
        <v>787</v>
      </c>
      <c r="Q885" s="347"/>
      <c r="R885" s="347"/>
      <c r="S885" s="347"/>
      <c r="T885" s="347"/>
      <c r="U885" s="347"/>
      <c r="V885" s="347"/>
      <c r="W885" s="347"/>
      <c r="X885" s="347"/>
      <c r="Y885" s="348">
        <v>24</v>
      </c>
      <c r="Z885" s="349"/>
      <c r="AA885" s="349"/>
      <c r="AB885" s="350"/>
      <c r="AC885" s="351" t="s">
        <v>776</v>
      </c>
      <c r="AD885" s="352"/>
      <c r="AE885" s="352"/>
      <c r="AF885" s="352"/>
      <c r="AG885" s="352"/>
      <c r="AH885" s="353" t="s">
        <v>777</v>
      </c>
      <c r="AI885" s="354"/>
      <c r="AJ885" s="354"/>
      <c r="AK885" s="354"/>
      <c r="AL885" s="355" t="s">
        <v>777</v>
      </c>
      <c r="AM885" s="356"/>
      <c r="AN885" s="356"/>
      <c r="AO885" s="357"/>
      <c r="AP885" s="358" t="s">
        <v>777</v>
      </c>
      <c r="AQ885" s="358"/>
      <c r="AR885" s="358"/>
      <c r="AS885" s="358"/>
      <c r="AT885" s="358"/>
      <c r="AU885" s="358"/>
      <c r="AV885" s="358"/>
      <c r="AW885" s="358"/>
      <c r="AX885" s="358"/>
      <c r="AY885">
        <f>COUNTA($C$885)</f>
        <v>1</v>
      </c>
    </row>
    <row r="886" spans="1:51" ht="30" customHeight="1" x14ac:dyDescent="0.15">
      <c r="A886" s="371">
        <v>9</v>
      </c>
      <c r="B886" s="371">
        <v>1</v>
      </c>
      <c r="C886" s="344" t="s">
        <v>786</v>
      </c>
      <c r="D886" s="344"/>
      <c r="E886" s="344"/>
      <c r="F886" s="344"/>
      <c r="G886" s="344"/>
      <c r="H886" s="344"/>
      <c r="I886" s="344"/>
      <c r="J886" s="345">
        <v>1000020140007</v>
      </c>
      <c r="K886" s="346"/>
      <c r="L886" s="346"/>
      <c r="M886" s="346"/>
      <c r="N886" s="346"/>
      <c r="O886" s="346"/>
      <c r="P886" s="347" t="s">
        <v>787</v>
      </c>
      <c r="Q886" s="347"/>
      <c r="R886" s="347"/>
      <c r="S886" s="347"/>
      <c r="T886" s="347"/>
      <c r="U886" s="347"/>
      <c r="V886" s="347"/>
      <c r="W886" s="347"/>
      <c r="X886" s="347"/>
      <c r="Y886" s="348">
        <v>19</v>
      </c>
      <c r="Z886" s="349"/>
      <c r="AA886" s="349"/>
      <c r="AB886" s="350"/>
      <c r="AC886" s="351" t="s">
        <v>776</v>
      </c>
      <c r="AD886" s="352"/>
      <c r="AE886" s="352"/>
      <c r="AF886" s="352"/>
      <c r="AG886" s="352"/>
      <c r="AH886" s="353" t="s">
        <v>777</v>
      </c>
      <c r="AI886" s="354"/>
      <c r="AJ886" s="354"/>
      <c r="AK886" s="354"/>
      <c r="AL886" s="355" t="s">
        <v>777</v>
      </c>
      <c r="AM886" s="356"/>
      <c r="AN886" s="356"/>
      <c r="AO886" s="357"/>
      <c r="AP886" s="358" t="s">
        <v>777</v>
      </c>
      <c r="AQ886" s="358"/>
      <c r="AR886" s="358"/>
      <c r="AS886" s="358"/>
      <c r="AT886" s="358"/>
      <c r="AU886" s="358"/>
      <c r="AV886" s="358"/>
      <c r="AW886" s="358"/>
      <c r="AX886" s="358"/>
      <c r="AY886">
        <f>COUNTA($C$886)</f>
        <v>1</v>
      </c>
    </row>
    <row r="887" spans="1:51" ht="30" customHeight="1" x14ac:dyDescent="0.15">
      <c r="A887" s="371">
        <v>10</v>
      </c>
      <c r="B887" s="371">
        <v>1</v>
      </c>
      <c r="C887" s="359" t="s">
        <v>788</v>
      </c>
      <c r="D887" s="344"/>
      <c r="E887" s="344"/>
      <c r="F887" s="344"/>
      <c r="G887" s="344"/>
      <c r="H887" s="344"/>
      <c r="I887" s="344"/>
      <c r="J887" s="345">
        <v>1000020110001</v>
      </c>
      <c r="K887" s="346"/>
      <c r="L887" s="346"/>
      <c r="M887" s="346"/>
      <c r="N887" s="346"/>
      <c r="O887" s="346"/>
      <c r="P887" s="347" t="s">
        <v>787</v>
      </c>
      <c r="Q887" s="347"/>
      <c r="R887" s="347"/>
      <c r="S887" s="347"/>
      <c r="T887" s="347"/>
      <c r="U887" s="347"/>
      <c r="V887" s="347"/>
      <c r="W887" s="347"/>
      <c r="X887" s="347"/>
      <c r="Y887" s="348">
        <v>14</v>
      </c>
      <c r="Z887" s="349"/>
      <c r="AA887" s="349"/>
      <c r="AB887" s="350"/>
      <c r="AC887" s="351" t="s">
        <v>776</v>
      </c>
      <c r="AD887" s="352"/>
      <c r="AE887" s="352"/>
      <c r="AF887" s="352"/>
      <c r="AG887" s="352"/>
      <c r="AH887" s="353" t="s">
        <v>777</v>
      </c>
      <c r="AI887" s="354"/>
      <c r="AJ887" s="354"/>
      <c r="AK887" s="354"/>
      <c r="AL887" s="355" t="s">
        <v>777</v>
      </c>
      <c r="AM887" s="356"/>
      <c r="AN887" s="356"/>
      <c r="AO887" s="357"/>
      <c r="AP887" s="358" t="s">
        <v>777</v>
      </c>
      <c r="AQ887" s="358"/>
      <c r="AR887" s="358"/>
      <c r="AS887" s="358"/>
      <c r="AT887" s="358"/>
      <c r="AU887" s="358"/>
      <c r="AV887" s="358"/>
      <c r="AW887" s="358"/>
      <c r="AX887" s="358"/>
      <c r="AY887">
        <f>COUNTA($C$887)</f>
        <v>1</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337</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44" t="s">
        <v>789</v>
      </c>
      <c r="D911" s="344"/>
      <c r="E911" s="344"/>
      <c r="F911" s="344"/>
      <c r="G911" s="344"/>
      <c r="H911" s="344"/>
      <c r="I911" s="344"/>
      <c r="J911" s="345" t="s">
        <v>719</v>
      </c>
      <c r="K911" s="346"/>
      <c r="L911" s="346"/>
      <c r="M911" s="346"/>
      <c r="N911" s="346"/>
      <c r="O911" s="346"/>
      <c r="P911" s="347" t="s">
        <v>799</v>
      </c>
      <c r="Q911" s="347"/>
      <c r="R911" s="347"/>
      <c r="S911" s="347"/>
      <c r="T911" s="347"/>
      <c r="U911" s="347"/>
      <c r="V911" s="347"/>
      <c r="W911" s="347"/>
      <c r="X911" s="347"/>
      <c r="Y911" s="348">
        <v>239</v>
      </c>
      <c r="Z911" s="349"/>
      <c r="AA911" s="349"/>
      <c r="AB911" s="350"/>
      <c r="AC911" s="351" t="s">
        <v>378</v>
      </c>
      <c r="AD911" s="352"/>
      <c r="AE911" s="352"/>
      <c r="AF911" s="352"/>
      <c r="AG911" s="352"/>
      <c r="AH911" s="367" t="s">
        <v>719</v>
      </c>
      <c r="AI911" s="368"/>
      <c r="AJ911" s="368"/>
      <c r="AK911" s="368"/>
      <c r="AL911" s="355">
        <v>100</v>
      </c>
      <c r="AM911" s="356"/>
      <c r="AN911" s="356"/>
      <c r="AO911" s="357"/>
      <c r="AP911" s="358" t="s">
        <v>777</v>
      </c>
      <c r="AQ911" s="358"/>
      <c r="AR911" s="358"/>
      <c r="AS911" s="358"/>
      <c r="AT911" s="358"/>
      <c r="AU911" s="358"/>
      <c r="AV911" s="358"/>
      <c r="AW911" s="358"/>
      <c r="AX911" s="358"/>
      <c r="AY911">
        <f t="shared" si="119"/>
        <v>1</v>
      </c>
    </row>
    <row r="912" spans="1:51" ht="30" customHeight="1" x14ac:dyDescent="0.15">
      <c r="A912" s="371">
        <v>2</v>
      </c>
      <c r="B912" s="371">
        <v>1</v>
      </c>
      <c r="C912" s="344" t="s">
        <v>790</v>
      </c>
      <c r="D912" s="344"/>
      <c r="E912" s="344"/>
      <c r="F912" s="344"/>
      <c r="G912" s="344"/>
      <c r="H912" s="344"/>
      <c r="I912" s="344"/>
      <c r="J912" s="345" t="s">
        <v>719</v>
      </c>
      <c r="K912" s="346"/>
      <c r="L912" s="346"/>
      <c r="M912" s="346"/>
      <c r="N912" s="346"/>
      <c r="O912" s="346"/>
      <c r="P912" s="347" t="s">
        <v>799</v>
      </c>
      <c r="Q912" s="347"/>
      <c r="R912" s="347"/>
      <c r="S912" s="347"/>
      <c r="T912" s="347"/>
      <c r="U912" s="347"/>
      <c r="V912" s="347"/>
      <c r="W912" s="347"/>
      <c r="X912" s="347"/>
      <c r="Y912" s="348">
        <v>70</v>
      </c>
      <c r="Z912" s="349"/>
      <c r="AA912" s="349"/>
      <c r="AB912" s="350"/>
      <c r="AC912" s="351" t="s">
        <v>378</v>
      </c>
      <c r="AD912" s="352"/>
      <c r="AE912" s="352"/>
      <c r="AF912" s="352"/>
      <c r="AG912" s="352"/>
      <c r="AH912" s="367" t="s">
        <v>719</v>
      </c>
      <c r="AI912" s="368"/>
      <c r="AJ912" s="368"/>
      <c r="AK912" s="368"/>
      <c r="AL912" s="355">
        <v>100</v>
      </c>
      <c r="AM912" s="356"/>
      <c r="AN912" s="356"/>
      <c r="AO912" s="357"/>
      <c r="AP912" s="358" t="s">
        <v>777</v>
      </c>
      <c r="AQ912" s="358"/>
      <c r="AR912" s="358"/>
      <c r="AS912" s="358"/>
      <c r="AT912" s="358"/>
      <c r="AU912" s="358"/>
      <c r="AV912" s="358"/>
      <c r="AW912" s="358"/>
      <c r="AX912" s="358"/>
      <c r="AY912">
        <f>COUNTA($C$912)</f>
        <v>1</v>
      </c>
    </row>
    <row r="913" spans="1:51" ht="30" customHeight="1" x14ac:dyDescent="0.15">
      <c r="A913" s="371">
        <v>3</v>
      </c>
      <c r="B913" s="371">
        <v>1</v>
      </c>
      <c r="C913" s="359" t="s">
        <v>791</v>
      </c>
      <c r="D913" s="344"/>
      <c r="E913" s="344"/>
      <c r="F913" s="344"/>
      <c r="G913" s="344"/>
      <c r="H913" s="344"/>
      <c r="I913" s="344"/>
      <c r="J913" s="345" t="s">
        <v>719</v>
      </c>
      <c r="K913" s="346"/>
      <c r="L913" s="346"/>
      <c r="M913" s="346"/>
      <c r="N913" s="346"/>
      <c r="O913" s="346"/>
      <c r="P913" s="360" t="s">
        <v>799</v>
      </c>
      <c r="Q913" s="347"/>
      <c r="R913" s="347"/>
      <c r="S913" s="347"/>
      <c r="T913" s="347"/>
      <c r="U913" s="347"/>
      <c r="V913" s="347"/>
      <c r="W913" s="347"/>
      <c r="X913" s="347"/>
      <c r="Y913" s="348">
        <v>63</v>
      </c>
      <c r="Z913" s="349"/>
      <c r="AA913" s="349"/>
      <c r="AB913" s="350"/>
      <c r="AC913" s="351" t="s">
        <v>378</v>
      </c>
      <c r="AD913" s="352"/>
      <c r="AE913" s="352"/>
      <c r="AF913" s="352"/>
      <c r="AG913" s="352"/>
      <c r="AH913" s="353" t="s">
        <v>719</v>
      </c>
      <c r="AI913" s="354"/>
      <c r="AJ913" s="354"/>
      <c r="AK913" s="354"/>
      <c r="AL913" s="355">
        <v>100</v>
      </c>
      <c r="AM913" s="356"/>
      <c r="AN913" s="356"/>
      <c r="AO913" s="357"/>
      <c r="AP913" s="358" t="s">
        <v>777</v>
      </c>
      <c r="AQ913" s="358"/>
      <c r="AR913" s="358"/>
      <c r="AS913" s="358"/>
      <c r="AT913" s="358"/>
      <c r="AU913" s="358"/>
      <c r="AV913" s="358"/>
      <c r="AW913" s="358"/>
      <c r="AX913" s="358"/>
      <c r="AY913">
        <f>COUNTA($C$913)</f>
        <v>1</v>
      </c>
    </row>
    <row r="914" spans="1:51" ht="30" customHeight="1" x14ac:dyDescent="0.15">
      <c r="A914" s="371">
        <v>4</v>
      </c>
      <c r="B914" s="371">
        <v>1</v>
      </c>
      <c r="C914" s="359" t="s">
        <v>792</v>
      </c>
      <c r="D914" s="344"/>
      <c r="E914" s="344"/>
      <c r="F914" s="344"/>
      <c r="G914" s="344"/>
      <c r="H914" s="344"/>
      <c r="I914" s="344"/>
      <c r="J914" s="345" t="s">
        <v>719</v>
      </c>
      <c r="K914" s="346"/>
      <c r="L914" s="346"/>
      <c r="M914" s="346"/>
      <c r="N914" s="346"/>
      <c r="O914" s="346"/>
      <c r="P914" s="360" t="s">
        <v>799</v>
      </c>
      <c r="Q914" s="347"/>
      <c r="R914" s="347"/>
      <c r="S914" s="347"/>
      <c r="T914" s="347"/>
      <c r="U914" s="347"/>
      <c r="V914" s="347"/>
      <c r="W914" s="347"/>
      <c r="X914" s="347"/>
      <c r="Y914" s="348">
        <v>4</v>
      </c>
      <c r="Z914" s="349"/>
      <c r="AA914" s="349"/>
      <c r="AB914" s="350"/>
      <c r="AC914" s="351" t="s">
        <v>378</v>
      </c>
      <c r="AD914" s="352"/>
      <c r="AE914" s="352"/>
      <c r="AF914" s="352"/>
      <c r="AG914" s="352"/>
      <c r="AH914" s="353" t="s">
        <v>719</v>
      </c>
      <c r="AI914" s="354"/>
      <c r="AJ914" s="354"/>
      <c r="AK914" s="354"/>
      <c r="AL914" s="355">
        <v>100</v>
      </c>
      <c r="AM914" s="356"/>
      <c r="AN914" s="356"/>
      <c r="AO914" s="357"/>
      <c r="AP914" s="358" t="s">
        <v>777</v>
      </c>
      <c r="AQ914" s="358"/>
      <c r="AR914" s="358"/>
      <c r="AS914" s="358"/>
      <c r="AT914" s="358"/>
      <c r="AU914" s="358"/>
      <c r="AV914" s="358"/>
      <c r="AW914" s="358"/>
      <c r="AX914" s="358"/>
      <c r="AY914">
        <f>COUNTA($C$914)</f>
        <v>1</v>
      </c>
    </row>
    <row r="915" spans="1:51" ht="30" customHeight="1" x14ac:dyDescent="0.15">
      <c r="A915" s="371">
        <v>5</v>
      </c>
      <c r="B915" s="371">
        <v>1</v>
      </c>
      <c r="C915" s="344" t="s">
        <v>793</v>
      </c>
      <c r="D915" s="344"/>
      <c r="E915" s="344"/>
      <c r="F915" s="344"/>
      <c r="G915" s="344"/>
      <c r="H915" s="344"/>
      <c r="I915" s="344"/>
      <c r="J915" s="345" t="s">
        <v>719</v>
      </c>
      <c r="K915" s="346"/>
      <c r="L915" s="346"/>
      <c r="M915" s="346"/>
      <c r="N915" s="346"/>
      <c r="O915" s="346"/>
      <c r="P915" s="347" t="s">
        <v>799</v>
      </c>
      <c r="Q915" s="347"/>
      <c r="R915" s="347"/>
      <c r="S915" s="347"/>
      <c r="T915" s="347"/>
      <c r="U915" s="347"/>
      <c r="V915" s="347"/>
      <c r="W915" s="347"/>
      <c r="X915" s="347"/>
      <c r="Y915" s="348">
        <v>3</v>
      </c>
      <c r="Z915" s="349"/>
      <c r="AA915" s="349"/>
      <c r="AB915" s="350"/>
      <c r="AC915" s="351" t="s">
        <v>378</v>
      </c>
      <c r="AD915" s="352"/>
      <c r="AE915" s="352"/>
      <c r="AF915" s="352"/>
      <c r="AG915" s="352"/>
      <c r="AH915" s="353" t="s">
        <v>719</v>
      </c>
      <c r="AI915" s="354"/>
      <c r="AJ915" s="354"/>
      <c r="AK915" s="354"/>
      <c r="AL915" s="355">
        <v>100</v>
      </c>
      <c r="AM915" s="356"/>
      <c r="AN915" s="356"/>
      <c r="AO915" s="357"/>
      <c r="AP915" s="358" t="s">
        <v>777</v>
      </c>
      <c r="AQ915" s="358"/>
      <c r="AR915" s="358"/>
      <c r="AS915" s="358"/>
      <c r="AT915" s="358"/>
      <c r="AU915" s="358"/>
      <c r="AV915" s="358"/>
      <c r="AW915" s="358"/>
      <c r="AX915" s="358"/>
      <c r="AY915">
        <f>COUNTA($C$915)</f>
        <v>1</v>
      </c>
    </row>
    <row r="916" spans="1:51" ht="30" customHeight="1" x14ac:dyDescent="0.15">
      <c r="A916" s="371">
        <v>6</v>
      </c>
      <c r="B916" s="371">
        <v>1</v>
      </c>
      <c r="C916" s="344" t="s">
        <v>794</v>
      </c>
      <c r="D916" s="344"/>
      <c r="E916" s="344"/>
      <c r="F916" s="344"/>
      <c r="G916" s="344"/>
      <c r="H916" s="344"/>
      <c r="I916" s="344"/>
      <c r="J916" s="345" t="s">
        <v>719</v>
      </c>
      <c r="K916" s="346"/>
      <c r="L916" s="346"/>
      <c r="M916" s="346"/>
      <c r="N916" s="346"/>
      <c r="O916" s="346"/>
      <c r="P916" s="347" t="s">
        <v>799</v>
      </c>
      <c r="Q916" s="347"/>
      <c r="R916" s="347"/>
      <c r="S916" s="347"/>
      <c r="T916" s="347"/>
      <c r="U916" s="347"/>
      <c r="V916" s="347"/>
      <c r="W916" s="347"/>
      <c r="X916" s="347"/>
      <c r="Y916" s="348">
        <v>2</v>
      </c>
      <c r="Z916" s="349"/>
      <c r="AA916" s="349"/>
      <c r="AB916" s="350"/>
      <c r="AC916" s="351" t="s">
        <v>378</v>
      </c>
      <c r="AD916" s="352"/>
      <c r="AE916" s="352"/>
      <c r="AF916" s="352"/>
      <c r="AG916" s="352"/>
      <c r="AH916" s="353" t="s">
        <v>719</v>
      </c>
      <c r="AI916" s="354"/>
      <c r="AJ916" s="354"/>
      <c r="AK916" s="354"/>
      <c r="AL916" s="355">
        <v>100</v>
      </c>
      <c r="AM916" s="356"/>
      <c r="AN916" s="356"/>
      <c r="AO916" s="357"/>
      <c r="AP916" s="358" t="s">
        <v>777</v>
      </c>
      <c r="AQ916" s="358"/>
      <c r="AR916" s="358"/>
      <c r="AS916" s="358"/>
      <c r="AT916" s="358"/>
      <c r="AU916" s="358"/>
      <c r="AV916" s="358"/>
      <c r="AW916" s="358"/>
      <c r="AX916" s="358"/>
      <c r="AY916">
        <f>COUNTA($C$916)</f>
        <v>1</v>
      </c>
    </row>
    <row r="917" spans="1:51" ht="30" customHeight="1" x14ac:dyDescent="0.15">
      <c r="A917" s="371">
        <v>7</v>
      </c>
      <c r="B917" s="371">
        <v>1</v>
      </c>
      <c r="C917" s="344" t="s">
        <v>795</v>
      </c>
      <c r="D917" s="344"/>
      <c r="E917" s="344"/>
      <c r="F917" s="344"/>
      <c r="G917" s="344"/>
      <c r="H917" s="344"/>
      <c r="I917" s="344"/>
      <c r="J917" s="345" t="s">
        <v>719</v>
      </c>
      <c r="K917" s="346"/>
      <c r="L917" s="346"/>
      <c r="M917" s="346"/>
      <c r="N917" s="346"/>
      <c r="O917" s="346"/>
      <c r="P917" s="347" t="s">
        <v>799</v>
      </c>
      <c r="Q917" s="347"/>
      <c r="R917" s="347"/>
      <c r="S917" s="347"/>
      <c r="T917" s="347"/>
      <c r="U917" s="347"/>
      <c r="V917" s="347"/>
      <c r="W917" s="347"/>
      <c r="X917" s="347"/>
      <c r="Y917" s="348">
        <v>1</v>
      </c>
      <c r="Z917" s="349"/>
      <c r="AA917" s="349"/>
      <c r="AB917" s="350"/>
      <c r="AC917" s="351" t="s">
        <v>378</v>
      </c>
      <c r="AD917" s="352"/>
      <c r="AE917" s="352"/>
      <c r="AF917" s="352"/>
      <c r="AG917" s="352"/>
      <c r="AH917" s="353" t="s">
        <v>719</v>
      </c>
      <c r="AI917" s="354"/>
      <c r="AJ917" s="354"/>
      <c r="AK917" s="354"/>
      <c r="AL917" s="355">
        <v>100</v>
      </c>
      <c r="AM917" s="356"/>
      <c r="AN917" s="356"/>
      <c r="AO917" s="357"/>
      <c r="AP917" s="358" t="s">
        <v>777</v>
      </c>
      <c r="AQ917" s="358"/>
      <c r="AR917" s="358"/>
      <c r="AS917" s="358"/>
      <c r="AT917" s="358"/>
      <c r="AU917" s="358"/>
      <c r="AV917" s="358"/>
      <c r="AW917" s="358"/>
      <c r="AX917" s="358"/>
      <c r="AY917">
        <f>COUNTA($C$917)</f>
        <v>1</v>
      </c>
    </row>
    <row r="918" spans="1:51" ht="30" customHeight="1" x14ac:dyDescent="0.15">
      <c r="A918" s="371">
        <v>8</v>
      </c>
      <c r="B918" s="371">
        <v>1</v>
      </c>
      <c r="C918" s="344" t="s">
        <v>796</v>
      </c>
      <c r="D918" s="344"/>
      <c r="E918" s="344"/>
      <c r="F918" s="344"/>
      <c r="G918" s="344"/>
      <c r="H918" s="344"/>
      <c r="I918" s="344"/>
      <c r="J918" s="345" t="s">
        <v>719</v>
      </c>
      <c r="K918" s="346"/>
      <c r="L918" s="346"/>
      <c r="M918" s="346"/>
      <c r="N918" s="346"/>
      <c r="O918" s="346"/>
      <c r="P918" s="347" t="s">
        <v>799</v>
      </c>
      <c r="Q918" s="347"/>
      <c r="R918" s="347"/>
      <c r="S918" s="347"/>
      <c r="T918" s="347"/>
      <c r="U918" s="347"/>
      <c r="V918" s="347"/>
      <c r="W918" s="347"/>
      <c r="X918" s="347"/>
      <c r="Y918" s="348">
        <v>0.4</v>
      </c>
      <c r="Z918" s="349"/>
      <c r="AA918" s="349"/>
      <c r="AB918" s="350"/>
      <c r="AC918" s="351" t="s">
        <v>378</v>
      </c>
      <c r="AD918" s="352"/>
      <c r="AE918" s="352"/>
      <c r="AF918" s="352"/>
      <c r="AG918" s="352"/>
      <c r="AH918" s="353" t="s">
        <v>719</v>
      </c>
      <c r="AI918" s="354"/>
      <c r="AJ918" s="354"/>
      <c r="AK918" s="354"/>
      <c r="AL918" s="355">
        <v>100</v>
      </c>
      <c r="AM918" s="356"/>
      <c r="AN918" s="356"/>
      <c r="AO918" s="357"/>
      <c r="AP918" s="358" t="s">
        <v>777</v>
      </c>
      <c r="AQ918" s="358"/>
      <c r="AR918" s="358"/>
      <c r="AS918" s="358"/>
      <c r="AT918" s="358"/>
      <c r="AU918" s="358"/>
      <c r="AV918" s="358"/>
      <c r="AW918" s="358"/>
      <c r="AX918" s="358"/>
      <c r="AY918">
        <f>COUNTA($C$918)</f>
        <v>1</v>
      </c>
    </row>
    <row r="919" spans="1:51" ht="30" customHeight="1" x14ac:dyDescent="0.15">
      <c r="A919" s="371">
        <v>9</v>
      </c>
      <c r="B919" s="371">
        <v>1</v>
      </c>
      <c r="C919" s="344" t="s">
        <v>797</v>
      </c>
      <c r="D919" s="344"/>
      <c r="E919" s="344"/>
      <c r="F919" s="344"/>
      <c r="G919" s="344"/>
      <c r="H919" s="344"/>
      <c r="I919" s="344"/>
      <c r="J919" s="345" t="s">
        <v>719</v>
      </c>
      <c r="K919" s="346"/>
      <c r="L919" s="346"/>
      <c r="M919" s="346"/>
      <c r="N919" s="346"/>
      <c r="O919" s="346"/>
      <c r="P919" s="347" t="s">
        <v>799</v>
      </c>
      <c r="Q919" s="347"/>
      <c r="R919" s="347"/>
      <c r="S919" s="347"/>
      <c r="T919" s="347"/>
      <c r="U919" s="347"/>
      <c r="V919" s="347"/>
      <c r="W919" s="347"/>
      <c r="X919" s="347"/>
      <c r="Y919" s="348">
        <v>0.1</v>
      </c>
      <c r="Z919" s="349"/>
      <c r="AA919" s="349"/>
      <c r="AB919" s="350"/>
      <c r="AC919" s="351" t="s">
        <v>378</v>
      </c>
      <c r="AD919" s="352"/>
      <c r="AE919" s="352"/>
      <c r="AF919" s="352"/>
      <c r="AG919" s="352"/>
      <c r="AH919" s="353" t="s">
        <v>719</v>
      </c>
      <c r="AI919" s="354"/>
      <c r="AJ919" s="354"/>
      <c r="AK919" s="354"/>
      <c r="AL919" s="355">
        <v>100</v>
      </c>
      <c r="AM919" s="356"/>
      <c r="AN919" s="356"/>
      <c r="AO919" s="357"/>
      <c r="AP919" s="358" t="s">
        <v>777</v>
      </c>
      <c r="AQ919" s="358"/>
      <c r="AR919" s="358"/>
      <c r="AS919" s="358"/>
      <c r="AT919" s="358"/>
      <c r="AU919" s="358"/>
      <c r="AV919" s="358"/>
      <c r="AW919" s="358"/>
      <c r="AX919" s="358"/>
      <c r="AY919">
        <f>COUNTA($C$919)</f>
        <v>1</v>
      </c>
    </row>
    <row r="920" spans="1:51" ht="30" customHeight="1" x14ac:dyDescent="0.15">
      <c r="A920" s="371">
        <v>10</v>
      </c>
      <c r="B920" s="371">
        <v>1</v>
      </c>
      <c r="C920" s="344" t="s">
        <v>798</v>
      </c>
      <c r="D920" s="344"/>
      <c r="E920" s="344"/>
      <c r="F920" s="344"/>
      <c r="G920" s="344"/>
      <c r="H920" s="344"/>
      <c r="I920" s="344"/>
      <c r="J920" s="345" t="s">
        <v>719</v>
      </c>
      <c r="K920" s="346"/>
      <c r="L920" s="346"/>
      <c r="M920" s="346"/>
      <c r="N920" s="346"/>
      <c r="O920" s="346"/>
      <c r="P920" s="347" t="s">
        <v>799</v>
      </c>
      <c r="Q920" s="347"/>
      <c r="R920" s="347"/>
      <c r="S920" s="347"/>
      <c r="T920" s="347"/>
      <c r="U920" s="347"/>
      <c r="V920" s="347"/>
      <c r="W920" s="347"/>
      <c r="X920" s="347"/>
      <c r="Y920" s="348">
        <v>0.1</v>
      </c>
      <c r="Z920" s="349"/>
      <c r="AA920" s="349"/>
      <c r="AB920" s="350"/>
      <c r="AC920" s="351" t="s">
        <v>378</v>
      </c>
      <c r="AD920" s="352"/>
      <c r="AE920" s="352"/>
      <c r="AF920" s="352"/>
      <c r="AG920" s="352"/>
      <c r="AH920" s="353" t="s">
        <v>719</v>
      </c>
      <c r="AI920" s="354"/>
      <c r="AJ920" s="354"/>
      <c r="AK920" s="354"/>
      <c r="AL920" s="355">
        <v>100</v>
      </c>
      <c r="AM920" s="356"/>
      <c r="AN920" s="356"/>
      <c r="AO920" s="357"/>
      <c r="AP920" s="358" t="s">
        <v>777</v>
      </c>
      <c r="AQ920" s="358"/>
      <c r="AR920" s="358"/>
      <c r="AS920" s="358"/>
      <c r="AT920" s="358"/>
      <c r="AU920" s="358"/>
      <c r="AV920" s="358"/>
      <c r="AW920" s="358"/>
      <c r="AX920" s="358"/>
      <c r="AY920">
        <f>COUNTA($C$920)</f>
        <v>1</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337</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337</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337</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337</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337</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customHeight="1" x14ac:dyDescent="0.15">
      <c r="A1110" s="371">
        <v>1</v>
      </c>
      <c r="B1110" s="371">
        <v>1</v>
      </c>
      <c r="C1110" s="369"/>
      <c r="D1110" s="369"/>
      <c r="E1110" s="151" t="s">
        <v>746</v>
      </c>
      <c r="F1110" s="370"/>
      <c r="G1110" s="370"/>
      <c r="H1110" s="370"/>
      <c r="I1110" s="370"/>
      <c r="J1110" s="345" t="s">
        <v>746</v>
      </c>
      <c r="K1110" s="346"/>
      <c r="L1110" s="346"/>
      <c r="M1110" s="346"/>
      <c r="N1110" s="346"/>
      <c r="O1110" s="346"/>
      <c r="P1110" s="360" t="s">
        <v>746</v>
      </c>
      <c r="Q1110" s="347"/>
      <c r="R1110" s="347"/>
      <c r="S1110" s="347"/>
      <c r="T1110" s="347"/>
      <c r="U1110" s="347"/>
      <c r="V1110" s="347"/>
      <c r="W1110" s="347"/>
      <c r="X1110" s="347"/>
      <c r="Y1110" s="348" t="s">
        <v>746</v>
      </c>
      <c r="Z1110" s="349"/>
      <c r="AA1110" s="349"/>
      <c r="AB1110" s="350"/>
      <c r="AC1110" s="351" t="s">
        <v>746</v>
      </c>
      <c r="AD1110" s="352"/>
      <c r="AE1110" s="352"/>
      <c r="AF1110" s="352"/>
      <c r="AG1110" s="352"/>
      <c r="AH1110" s="353" t="s">
        <v>746</v>
      </c>
      <c r="AI1110" s="354"/>
      <c r="AJ1110" s="354"/>
      <c r="AK1110" s="354"/>
      <c r="AL1110" s="355" t="s">
        <v>746</v>
      </c>
      <c r="AM1110" s="356"/>
      <c r="AN1110" s="356"/>
      <c r="AO1110" s="357"/>
      <c r="AP1110" s="358" t="s">
        <v>746</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16383" man="1"/>
    <brk id="714" max="16383"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389</v>
      </c>
      <c r="AF2" s="1027"/>
      <c r="AG2" s="1027"/>
      <c r="AH2" s="1027"/>
      <c r="AI2" s="1027" t="s">
        <v>411</v>
      </c>
      <c r="AJ2" s="1027"/>
      <c r="AK2" s="1027"/>
      <c r="AL2" s="557"/>
      <c r="AM2" s="1027" t="s">
        <v>508</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389</v>
      </c>
      <c r="AF9" s="1027"/>
      <c r="AG9" s="1027"/>
      <c r="AH9" s="1027"/>
      <c r="AI9" s="1027" t="s">
        <v>411</v>
      </c>
      <c r="AJ9" s="1027"/>
      <c r="AK9" s="1027"/>
      <c r="AL9" s="557"/>
      <c r="AM9" s="1027" t="s">
        <v>508</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389</v>
      </c>
      <c r="AF16" s="1027"/>
      <c r="AG16" s="1027"/>
      <c r="AH16" s="1027"/>
      <c r="AI16" s="1027" t="s">
        <v>411</v>
      </c>
      <c r="AJ16" s="1027"/>
      <c r="AK16" s="1027"/>
      <c r="AL16" s="557"/>
      <c r="AM16" s="1027" t="s">
        <v>508</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389</v>
      </c>
      <c r="AF23" s="1027"/>
      <c r="AG23" s="1027"/>
      <c r="AH23" s="1027"/>
      <c r="AI23" s="1027" t="s">
        <v>411</v>
      </c>
      <c r="AJ23" s="1027"/>
      <c r="AK23" s="1027"/>
      <c r="AL23" s="557"/>
      <c r="AM23" s="1027" t="s">
        <v>508</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389</v>
      </c>
      <c r="AF30" s="1027"/>
      <c r="AG30" s="1027"/>
      <c r="AH30" s="1027"/>
      <c r="AI30" s="1027" t="s">
        <v>411</v>
      </c>
      <c r="AJ30" s="1027"/>
      <c r="AK30" s="1027"/>
      <c r="AL30" s="557"/>
      <c r="AM30" s="1027" t="s">
        <v>508</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389</v>
      </c>
      <c r="AF37" s="1027"/>
      <c r="AG37" s="1027"/>
      <c r="AH37" s="1027"/>
      <c r="AI37" s="1027" t="s">
        <v>411</v>
      </c>
      <c r="AJ37" s="1027"/>
      <c r="AK37" s="1027"/>
      <c r="AL37" s="557"/>
      <c r="AM37" s="1027" t="s">
        <v>508</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389</v>
      </c>
      <c r="AF44" s="1027"/>
      <c r="AG44" s="1027"/>
      <c r="AH44" s="1027"/>
      <c r="AI44" s="1027" t="s">
        <v>411</v>
      </c>
      <c r="AJ44" s="1027"/>
      <c r="AK44" s="1027"/>
      <c r="AL44" s="557"/>
      <c r="AM44" s="1027" t="s">
        <v>508</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389</v>
      </c>
      <c r="AF51" s="1027"/>
      <c r="AG51" s="1027"/>
      <c r="AH51" s="1027"/>
      <c r="AI51" s="1027" t="s">
        <v>411</v>
      </c>
      <c r="AJ51" s="1027"/>
      <c r="AK51" s="1027"/>
      <c r="AL51" s="557"/>
      <c r="AM51" s="1027" t="s">
        <v>508</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389</v>
      </c>
      <c r="AF58" s="1027"/>
      <c r="AG58" s="1027"/>
      <c r="AH58" s="1027"/>
      <c r="AI58" s="1027" t="s">
        <v>411</v>
      </c>
      <c r="AJ58" s="1027"/>
      <c r="AK58" s="1027"/>
      <c r="AL58" s="557"/>
      <c r="AM58" s="1027" t="s">
        <v>508</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389</v>
      </c>
      <c r="AF65" s="1027"/>
      <c r="AG65" s="1027"/>
      <c r="AH65" s="1027"/>
      <c r="AI65" s="1027" t="s">
        <v>411</v>
      </c>
      <c r="AJ65" s="1027"/>
      <c r="AK65" s="1027"/>
      <c r="AL65" s="557"/>
      <c r="AM65" s="1027" t="s">
        <v>508</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352</v>
      </c>
      <c r="Z3" s="364"/>
      <c r="AA3" s="364"/>
      <c r="AB3" s="364"/>
      <c r="AC3" s="153" t="s">
        <v>337</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352</v>
      </c>
      <c r="Z36" s="364"/>
      <c r="AA36" s="364"/>
      <c r="AB36" s="364"/>
      <c r="AC36" s="153" t="s">
        <v>337</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352</v>
      </c>
      <c r="Z69" s="364"/>
      <c r="AA69" s="364"/>
      <c r="AB69" s="364"/>
      <c r="AC69" s="153" t="s">
        <v>337</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352</v>
      </c>
      <c r="Z102" s="364"/>
      <c r="AA102" s="364"/>
      <c r="AB102" s="364"/>
      <c r="AC102" s="153" t="s">
        <v>337</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352</v>
      </c>
      <c r="Z135" s="364"/>
      <c r="AA135" s="364"/>
      <c r="AB135" s="364"/>
      <c r="AC135" s="153" t="s">
        <v>337</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352</v>
      </c>
      <c r="Z168" s="364"/>
      <c r="AA168" s="364"/>
      <c r="AB168" s="364"/>
      <c r="AC168" s="153" t="s">
        <v>337</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352</v>
      </c>
      <c r="Z201" s="364"/>
      <c r="AA201" s="364"/>
      <c r="AB201" s="364"/>
      <c r="AC201" s="153" t="s">
        <v>337</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352</v>
      </c>
      <c r="Z234" s="364"/>
      <c r="AA234" s="364"/>
      <c r="AB234" s="364"/>
      <c r="AC234" s="153" t="s">
        <v>337</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352</v>
      </c>
      <c r="Z267" s="364"/>
      <c r="AA267" s="364"/>
      <c r="AB267" s="364"/>
      <c r="AC267" s="153" t="s">
        <v>337</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352</v>
      </c>
      <c r="Z300" s="364"/>
      <c r="AA300" s="364"/>
      <c r="AB300" s="364"/>
      <c r="AC300" s="153" t="s">
        <v>337</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352</v>
      </c>
      <c r="Z333" s="364"/>
      <c r="AA333" s="364"/>
      <c r="AB333" s="364"/>
      <c r="AC333" s="153" t="s">
        <v>337</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352</v>
      </c>
      <c r="Z366" s="364"/>
      <c r="AA366" s="364"/>
      <c r="AB366" s="364"/>
      <c r="AC366" s="153" t="s">
        <v>337</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352</v>
      </c>
      <c r="Z399" s="364"/>
      <c r="AA399" s="364"/>
      <c r="AB399" s="364"/>
      <c r="AC399" s="153" t="s">
        <v>337</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352</v>
      </c>
      <c r="Z432" s="364"/>
      <c r="AA432" s="364"/>
      <c r="AB432" s="364"/>
      <c r="AC432" s="153" t="s">
        <v>337</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352</v>
      </c>
      <c r="Z465" s="364"/>
      <c r="AA465" s="364"/>
      <c r="AB465" s="364"/>
      <c r="AC465" s="153" t="s">
        <v>337</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352</v>
      </c>
      <c r="Z498" s="364"/>
      <c r="AA498" s="364"/>
      <c r="AB498" s="364"/>
      <c r="AC498" s="153" t="s">
        <v>337</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352</v>
      </c>
      <c r="Z531" s="364"/>
      <c r="AA531" s="364"/>
      <c r="AB531" s="364"/>
      <c r="AC531" s="153" t="s">
        <v>337</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352</v>
      </c>
      <c r="Z564" s="364"/>
      <c r="AA564" s="364"/>
      <c r="AB564" s="364"/>
      <c r="AC564" s="153" t="s">
        <v>337</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352</v>
      </c>
      <c r="Z597" s="364"/>
      <c r="AA597" s="364"/>
      <c r="AB597" s="364"/>
      <c r="AC597" s="153" t="s">
        <v>337</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352</v>
      </c>
      <c r="Z630" s="364"/>
      <c r="AA630" s="364"/>
      <c r="AB630" s="364"/>
      <c r="AC630" s="153" t="s">
        <v>337</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352</v>
      </c>
      <c r="Z663" s="364"/>
      <c r="AA663" s="364"/>
      <c r="AB663" s="364"/>
      <c r="AC663" s="153" t="s">
        <v>337</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352</v>
      </c>
      <c r="Z696" s="364"/>
      <c r="AA696" s="364"/>
      <c r="AB696" s="364"/>
      <c r="AC696" s="153" t="s">
        <v>337</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352</v>
      </c>
      <c r="Z729" s="364"/>
      <c r="AA729" s="364"/>
      <c r="AB729" s="364"/>
      <c r="AC729" s="153" t="s">
        <v>337</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352</v>
      </c>
      <c r="Z762" s="364"/>
      <c r="AA762" s="364"/>
      <c r="AB762" s="364"/>
      <c r="AC762" s="153" t="s">
        <v>337</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352</v>
      </c>
      <c r="Z795" s="364"/>
      <c r="AA795" s="364"/>
      <c r="AB795" s="364"/>
      <c r="AC795" s="153" t="s">
        <v>337</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352</v>
      </c>
      <c r="Z828" s="364"/>
      <c r="AA828" s="364"/>
      <c r="AB828" s="364"/>
      <c r="AC828" s="153" t="s">
        <v>337</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352</v>
      </c>
      <c r="Z861" s="364"/>
      <c r="AA861" s="364"/>
      <c r="AB861" s="364"/>
      <c r="AC861" s="153" t="s">
        <v>337</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352</v>
      </c>
      <c r="Z894" s="364"/>
      <c r="AA894" s="364"/>
      <c r="AB894" s="364"/>
      <c r="AC894" s="153" t="s">
        <v>337</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352</v>
      </c>
      <c r="Z927" s="364"/>
      <c r="AA927" s="364"/>
      <c r="AB927" s="364"/>
      <c r="AC927" s="153" t="s">
        <v>337</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352</v>
      </c>
      <c r="Z960" s="364"/>
      <c r="AA960" s="364"/>
      <c r="AB960" s="364"/>
      <c r="AC960" s="153" t="s">
        <v>337</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352</v>
      </c>
      <c r="Z993" s="364"/>
      <c r="AA993" s="364"/>
      <c r="AB993" s="364"/>
      <c r="AC993" s="153" t="s">
        <v>337</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352</v>
      </c>
      <c r="Z1026" s="364"/>
      <c r="AA1026" s="364"/>
      <c r="AB1026" s="364"/>
      <c r="AC1026" s="153" t="s">
        <v>337</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352</v>
      </c>
      <c r="Z1059" s="364"/>
      <c r="AA1059" s="364"/>
      <c r="AB1059" s="364"/>
      <c r="AC1059" s="153" t="s">
        <v>337</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352</v>
      </c>
      <c r="Z1092" s="364"/>
      <c r="AA1092" s="364"/>
      <c r="AB1092" s="364"/>
      <c r="AC1092" s="153" t="s">
        <v>337</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352</v>
      </c>
      <c r="Z1125" s="364"/>
      <c r="AA1125" s="364"/>
      <c r="AB1125" s="364"/>
      <c r="AC1125" s="153" t="s">
        <v>337</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352</v>
      </c>
      <c r="Z1158" s="364"/>
      <c r="AA1158" s="364"/>
      <c r="AB1158" s="364"/>
      <c r="AC1158" s="153" t="s">
        <v>337</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352</v>
      </c>
      <c r="Z1191" s="364"/>
      <c r="AA1191" s="364"/>
      <c r="AB1191" s="364"/>
      <c r="AC1191" s="153" t="s">
        <v>337</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352</v>
      </c>
      <c r="Z1224" s="364"/>
      <c r="AA1224" s="364"/>
      <c r="AB1224" s="364"/>
      <c r="AC1224" s="153" t="s">
        <v>337</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352</v>
      </c>
      <c r="Z1257" s="364"/>
      <c r="AA1257" s="364"/>
      <c r="AB1257" s="364"/>
      <c r="AC1257" s="153" t="s">
        <v>337</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352</v>
      </c>
      <c r="Z1290" s="364"/>
      <c r="AA1290" s="364"/>
      <c r="AB1290" s="364"/>
      <c r="AC1290" s="153" t="s">
        <v>337</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2021-06-10T15:19:12Z</cp:lastPrinted>
  <dcterms:created xsi:type="dcterms:W3CDTF">2012-03-13T00:50:25Z</dcterms:created>
  <dcterms:modified xsi:type="dcterms:W3CDTF">2021-06-10T15:19:13Z</dcterms:modified>
</cp:coreProperties>
</file>