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<sst xmlns="http://schemas.openxmlformats.org/spreadsheetml/2006/main" count="3162" uniqueCount="800">
  <si>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</si>
  <si>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</si>
  <si>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</si>
  <si>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</si>
  <si>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</si>
  <si>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</si>
  <si>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</si>
  <si>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</si>
  <si>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</si>
  <si>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</si>
  <si>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</si>
  <si>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</si>
  <si>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</si>
  <si>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</si>
  <si>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</si>
  <si>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</si>
  <si>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</si>
  <si>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</si>
  <si>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</si>
  <si>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</si>
  <si>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</si>
  <si>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</si>
  <si>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</si>
  <si>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</si>
  <si>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</si>
  <si>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</si>
  <si>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</si>
  <si>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</si>
  <si>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</si>
  <si>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</si>
  <si>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</si>
  <si>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</si>
  <si>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</si>
  <si>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</si>
  <si>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</si>
  <si>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</si>
  <si>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</si>
  <si>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</si>
  <si>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</si>
  <si>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</si>
  <si>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</si>
  <si>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</si>
  <si>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</si>
  <si>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</si>
  <si>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</si>
  <si>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</si>
  <si>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</si>
  <si>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</si>
  <si>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</si>
  <si>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</si>
  <si>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</si>
  <si>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</si>
  <si>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</si>
  <si>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</si>
  <si>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</si>
  <si>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</si>
  <si>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</si>
  <si>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</si>
  <si>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</si>
  <si>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</si>
  <si>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</si>
  <si>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</si>
  <si>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</si>
  <si>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</si>
  <si>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</si>
  <si>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</si>
  <si>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</si>
  <si>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</si>
  <si>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</si>
  <si>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</si>
  <si>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</si>
  <si>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</si>
  <si>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</si>
  <si>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</si>
  <si>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</si>
  <si>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</si>
  <si>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</si>
  <si>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</si>
  <si>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</si>
  <si>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</si>
  <si>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</si>
  <si>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</si>
  <si>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</si>
  <si>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</si>
  <si>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</si>
  <si>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</si>
  <si>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</si>
  <si>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</si>
  <si>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</si>
  <si>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</si>
  <si>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</si>
  <si>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</si>
  <si>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</si>
  <si>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</si>
  <si>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</si>
  <si>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</si>
  <si>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</si>
  <si>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</si>
  <si>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</si>
  <si>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</si>
  <si>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</si>
  <si>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</si>
  <si>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</si>
  <si>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</si>
  <si>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</si>
  <si>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</si>
  <si>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</si>
  <si>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</si>
  <si>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</si>
  <si>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</si>
  <si>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</si>
  <si>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</si>
  <si>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</si>
  <si>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</si>
  <si>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</si>
  <si>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</si>
  <si>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</si>
  <si>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</si>
  <si>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</si>
  <si>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</si>
  <si>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</si>
  <si>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</si>
  <si>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</si>
  <si>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</si>
  <si>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</si>
  <si>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</si>
  <si>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</si>
  <si>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</si>
  <si>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</si>
  <si>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</si>
  <si>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</si>
  <si>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</si>
  <si>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</si>
  <si>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</si>
  <si>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</si>
  <si>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</si>
  <si>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</si>
  <si>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</si>
  <si>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</si>
  <si>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</si>
  <si>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</si>
  <si>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</si>
  <si>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</si>
  <si>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</si>
  <si>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</si>
  <si>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</si>
  <si>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</si>
  <si>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</si>
  <si>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</si>
  <si>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</si>
  <si>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</si>
  <si>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</si>
  <si>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</si>
  <si>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</si>
  <si>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</si>
  <si>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</si>
  <si>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</si>
  <si>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</si>
  <si>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</si>
  <si>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</si>
  <si>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</si>
  <si>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</si>
  <si>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</si>
  <si>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</si>
  <si>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</si>
  <si>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</si>
  <si>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</si>
  <si>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</si>
  <si>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</si>
  <si>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</si>
  <si>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</si>
  <si>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</si>
  <si>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</si>
  <si>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</si>
  <si>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</si>
  <si>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</si>
  <si>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</si>
  <si>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</si>
  <si>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</si>
  <si>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</si>
  <si>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</si>
  <si>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</si>
  <si>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</si>
  <si>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</si>
  <si>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</si>
  <si>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</si>
  <si>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</si>
  <si>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</si>
  <si>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</si>
  <si>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</si>
  <si>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</si>
  <si>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</si>
  <si>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</si>
  <si>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</si>
  <si>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</si>
  <si>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</si>
  <si>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</si>
  <si>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</si>
  <si>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</si>
  <si>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</si>
  <si>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</si>
  <si>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</si>
  <si>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</si>
  <si>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</si>
  <si>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</si>
  <si>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</si>
  <si>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</si>
  <si>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</si>
  <si>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</si>
  <si>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</si>
  <si>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</si>
  <si>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</si>
  <si>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</si>
  <si>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</si>
  <si>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</si>
  <si>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</si>
  <si>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</si>
  <si>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</si>
  <si>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</si>
  <si>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</si>
  <si>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</si>
  <si>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</si>
  <si>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</si>
  <si>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</si>
  <si>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</si>
  <si>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</si>
  <si>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</si>
  <si>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</si>
  <si>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</si>
  <si>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</si>
  <si>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</si>
  <si>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</si>
  <si>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</si>
  <si>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</si>
  <si>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</si>
  <si>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</si>
  <si>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</si>
  <si>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</si>
  <si>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</si>
  <si>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</si>
  <si>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</si>
  <si>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</si>
  <si>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</si>
  <si>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</si>
  <si>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</si>
  <si>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</si>
  <si>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</si>
  <si>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</si>
  <si>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</si>
  <si>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</si>
  <si>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</si>
  <si>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</si>
  <si>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</si>
  <si>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</si>
  <si>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</si>
  <si>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</si>
  <si>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</si>
  <si>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</si>
  <si>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</si>
  <si>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</si>
  <si>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</si>
  <si>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</si>
  <si>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</si>
  <si>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</si>
  <si>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</si>
  <si>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</si>
  <si>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</si>
  <si>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</si>
  <si>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</si>
  <si>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</si>
  <si>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</si>
  <si>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</si>
  <si>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</si>
  <si>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</si>
  <si>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</si>
  <si>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</si>
  <si>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</si>
  <si>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</si>
  <si>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</si>
  <si>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</si>
  <si>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</si>
  <si>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</si>
  <si>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</si>
  <si>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</si>
  <si>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</si>
  <si>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</si>
  <si>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</si>
  <si>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</si>
  <si>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</si>
  <si>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</si>
  <si>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</si>
  <si>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</si>
  <si>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</si>
  <si>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</si>
  <si>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</si>
  <si>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</si>
  <si>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</si>
  <si>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</si>
  <si>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</si>
  <si>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</si>
  <si>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</si>
  <si>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</si>
  <si>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</si>
  <si>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</si>
  <si>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</si>
  <si>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</si>
  <si>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</si>
  <si>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</si>
  <si>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</si>
  <si>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</si>
  <si>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</si>
  <si>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</si>
  <si>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</si>
  <si>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</si>
  <si>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</si>
  <si>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</si>
  <si>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</si>
  <si>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</si>
  <si>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</si>
  <si>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</si>
  <si>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</si>
  <si>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</si>
  <si>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</si>
  <si>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</si>
  <si>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</si>
  <si>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</si>
  <si>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</si>
  <si>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</si>
  <si>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</si>
  <si>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</si>
  <si>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</si>
  <si>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</si>
  <si>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</si>
  <si>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</si>
  <si>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</si>
  <si>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</si>
  <si>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</si>
  <si>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</si>
  <si>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</si>
  <si>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</si>
  <si>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</si>
  <si>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</si>
  <si>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</si>
  <si>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</si>
  <si>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</si>
  <si>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</si>
  <si>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</si>
  <si>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</si>
  <si>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</si>
  <si>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</si>
  <si>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</si>
  <si>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</si>
  <si>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</si>
  <si>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</si>
  <si>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</si>
  <si>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</si>
  <si>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</si>
  <si>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</si>
  <si>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</si>
  <si>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</si>
  <si>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</si>
  <si>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</si>
  <si>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</si>
  <si>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</si>
  <si>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</si>
  <si>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</si>
  <si>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</si>
  <si>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</si>
  <si>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</si>
  <si>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</si>
  <si>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</si>
  <si>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</si>
  <si>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</si>
  <si>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</si>
  <si>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</si>
  <si>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</si>
  <si>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</si>
  <si>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</si>
  <si>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</si>
  <si>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</si>
  <si>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</si>
  <si>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</si>
  <si>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</si>
  <si>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</si>
  <si>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</si>
  <si>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</si>
  <si>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</si>
  <si>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</si>
  <si>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</si>
  <si>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</si>
  <si>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</si>
  <si>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</si>
  <si>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</si>
  <si>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</si>
  <si>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</si>
  <si>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</si>
  <si>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</si>
  <si>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</si>
  <si>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</si>
  <si>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</si>
  <si>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</si>
  <si>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</si>
  <si>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</si>
  <si>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</si>
  <si>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</si>
  <si>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</si>
  <si>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</si>
  <si>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</si>
  <si>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</si>
  <si>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</si>
  <si>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</si>
  <si>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</si>
  <si>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</si>
  <si>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</si>
  <si>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</si>
  <si>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</si>
  <si>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</si>
  <si>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</si>
  <si>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</si>
  <si>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</si>
  <si>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</si>
  <si>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</si>
  <si>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</si>
  <si>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</si>
  <si>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</si>
  <si>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</si>
  <si>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</si>
  <si>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</si>
  <si>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</si>
  <si>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</si>
  <si>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</si>
  <si>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</si>
  <si>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</si>
  <si>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</si>
  <si>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</si>
  <si>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</si>
  <si>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</si>
  <si>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</si>
  <si>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</si>
  <si>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</si>
  <si>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</si>
  <si>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</si>
  <si>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</si>
  <si>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</si>
  <si>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</si>
  <si>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</si>
  <si>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</si>
  <si>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</si>
  <si>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</si>
  <si>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</si>
  <si>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</si>
  <si>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</si>
  <si>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</si>
  <si>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</si>
  <si>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</si>
  <si>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</si>
  <si>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</si>
  <si>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</si>
  <si>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</si>
  <si>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</si>
  <si>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</si>
  <si>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</si>
  <si>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</si>
  <si>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</si>
  <si>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</si>
  <si>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</si>
  <si>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</si>
  <si>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</si>
  <si>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</si>
  <si>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</si>
  <si>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</si>
  <si>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</si>
  <si>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</si>
  <si>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</si>
  <si>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</si>
  <si>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</si>
  <si>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</si>
  <si>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</si>
  <si>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</si>
  <si>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</si>
  <si>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</si>
  <si>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</si>
  <si>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</si>
  <si>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</si>
  <si>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</si>
  <si>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</si>
  <si>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</si>
  <si>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</si>
  <si>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</si>
  <si>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</si>
  <si>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</si>
  <si>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</si>
  <si>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</si>
  <si>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</si>
  <si>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</si>
  <si>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</si>
  <si>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</si>
  <si>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</si>
  <si>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</si>
  <si>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</si>
  <si>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</si>
  <si>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</si>
  <si>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</si>
  <si>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</si>
  <si>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</si>
  <si>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</si>
  <si>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</si>
  <si>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</si>
  <si>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</si>
  <si>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</si>
  <si>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</si>
  <si>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</si>
  <si>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</si>
  <si>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</si>
  <si>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</si>
  <si>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</si>
  <si>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</si>
  <si>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</si>
  <si>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</si>
  <si>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</si>
  <si>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</si>
  <si>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</si>
  <si>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</si>
  <si>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</si>
  <si>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</si>
  <si>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</si>
  <si>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</si>
  <si>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</si>
  <si>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</si>
  <si>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</si>
  <si>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</si>
  <si>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</si>
  <si>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</si>
  <si>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</si>
  <si>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</si>
  <si>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</si>
  <si>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</si>
  <si>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</si>
  <si>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</si>
  <si>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</si>
  <si>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</si>
  <si>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</si>
  <si>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</si>
  <si>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</si>
  <si>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</si>
  <si>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</si>
  <si>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</si>
  <si>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</si>
  <si>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</si>
  <si>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</si>
  <si>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</si>
  <si>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</si>
  <si>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</si>
  <si>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</si>
  <si>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</si>
  <si>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</si>
  <si>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</si>
  <si>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</si>
  <si>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</si>
  <si>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</si>
  <si>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</si>
  <si>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</si>
  <si>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</si>
  <si>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</si>
  <si>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</si>
  <si>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</si>
  <si>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</si>
  <si>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</si>
  <si>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</si>
  <si>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</si>
  <si>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</si>
  <si>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</si>
  <si>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</si>
  <si>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</si>
  <si>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</si>
  <si>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</si>
  <si>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</si>
  <si>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</si>
  <si>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</si>
  <si>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</si>
  <si>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</si>
  <si>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</si>
  <si>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</si>
  <si>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</si>
  <si>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</si>
  <si>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</si>
  <si>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</si>
  <si>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</si>
  <si>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</si>
  <si>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</si>
  <si>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</si>
  <si>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</si>
  <si>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</si>
  <si>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</si>
  <si>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</si>
  <si>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</si>
  <si>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</si>
  <si>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</si>
  <si>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</si>
  <si>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</si>
  <si>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</si>
  <si>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</si>
  <si>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</si>
  <si>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</si>
  <si>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</si>
  <si>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</si>
  <si>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</si>
  <si>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</si>
  <si>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</si>
  <si>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</si>
  <si>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</si>
  <si>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</si>
  <si>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</si>
  <si>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</si>
  <si>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</si>
  <si>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</si>
  <si>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</si>
  <si>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</si>
  <si>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</si>
  <si>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</si>
  <si>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</si>
  <si>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</si>
  <si>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</si>
  <si>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</si>
  <si>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</si>
  <si>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</si>
  <si>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</si>
  <si>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</si>
  <si>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</si>
  <si>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</si>
  <si>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</si>
  <si>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</si>
  <si>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</si>
  <si>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</si>
  <si>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</si>
  <si>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</si>
  <si>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</si>
  <si>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</si>
  <si>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</si>
  <si>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</si>
  <si>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</si>
  <si>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</si>
  <si>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</si>
  <si>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</si>
  <si>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</si>
  <si>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</si>
  <si>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</si>
  <si>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</si>
  <si>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</si>
  <si>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</si>
  <si>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</si>
  <si>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</si>
  <si>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</si>
  <si>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</si>
  <si>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</si>
  <si>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</si>
  <si>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</si>
  <si>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</si>
  <si>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</si>
  <si>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</si>
  <si>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</si>
  <si>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</si>
  <si>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</si>
  <si>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</si>
  <si>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</si>
  <si>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</si>
  <si>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</si>
  <si>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</si>
  <si>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</si>
  <si>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</si>
  <si>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</si>
  <si>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</si>
  <si>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</si>
  <si>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</si>
  <si>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</si>
  <si>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</si>
  <si>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</si>
  <si>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</si>
  <si>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</si>
  <si>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</si>
  <si>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</si>
  <si>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</si>
  <si>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</si>
  <si>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</si>
  <si>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</si>
  <si>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</si>
  <si>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</si>
  <si>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</si>
  <si>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</si>
  <si>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</si>
  <si>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</si>
  <si>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</si>
  <si>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</si>
  <si>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</si>
  <si>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</si>
  <si>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</si>
  <si>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</si>
  <si>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</si>
  <si>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</si>
  <si>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</si>
  <si>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</si>
  <si>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</si>
  <si>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</si>
  <si>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</si>
  <si>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</si>
  <si>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</si>
  <si>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</si>
  <si>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</si>
  <si>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</si>
  <si>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</si>
  <si>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原爆被爆者医療費</t>
  </si>
  <si>
    <t>健康局</t>
  </si>
  <si>
    <t>昭和32年度</t>
  </si>
  <si>
    <t>終了予定なし</t>
  </si>
  <si>
    <t>総務課指導調査室</t>
  </si>
  <si>
    <t>原子爆弾被爆者に対する援護に関する法律第10条、第17条、第18条</t>
  </si>
  <si>
    <t>-</t>
  </si>
  <si>
    <t>　当医療費は、原子爆弾被爆者に対する援護に関する法律第10条、第17条、第18条に基づき、被爆者に対し必要な医療の給付（支給）を行うことにより、被爆者の健康の保持及び増進に寄与することを目的とする。</t>
  </si>
  <si>
    <t>　国は、原子爆弾被爆者に対する援護の法律第10条、第17条、第18条に基づき、被爆者に対し医療費を支給する。
　認定疾病医療費：原子爆弾の傷害作用に起因する疾病について、医療費を全額国費で支給
　一般疾病医療費：認定疾病以外の医療費について、医療保険等の自己負担分を国費で支給</t>
  </si>
  <si>
    <t>原爆被爆者医療費審査支払事務費</t>
  </si>
  <si>
    <t>医療費の支払に関する事務を委任している社会保険診療報酬支払基金及び国民健康保険団体連合会に対し、契約に基づく期日までに遅滞なく支払いを行う。（月３回）</t>
  </si>
  <si>
    <t>医療費の支払回数</t>
  </si>
  <si>
    <t>件</t>
  </si>
  <si>
    <t>指導調査室調べ</t>
  </si>
  <si>
    <t>認定疾病医療費及び一般疾病医療費の支給件数</t>
  </si>
  <si>
    <t>千件</t>
  </si>
  <si>
    <t>単位当たりコスト ＝ Ｘ ／ Ｙ
Ｘ：「医療費執行額（百万円）」 
Ｙ：「医療費支給件数（千件）」　　</t>
    <phoneticPr fontId="5"/>
  </si>
  <si>
    <t>百万円</t>
  </si>
  <si>
    <t>X / Y</t>
    <phoneticPr fontId="5"/>
  </si>
  <si>
    <t>28,189
/5,916</t>
  </si>
  <si>
    <t>27,077
/4,932</t>
  </si>
  <si>
    <t>Ⅰ-5 感染症など健康を脅かす疾病を予防・防止するとともに、感染者等に必要な医療等を確保すること</t>
  </si>
  <si>
    <t>Ⅰ-5-4 原子爆弾被爆者等を援護すること</t>
  </si>
  <si>
    <t>原爆被爆者介護手当等負担金</t>
  </si>
  <si>
    <t>原爆被爆者健康診断費交付金</t>
  </si>
  <si>
    <t>176</t>
  </si>
  <si>
    <t>154</t>
  </si>
  <si>
    <t>125</t>
  </si>
  <si>
    <t>150</t>
  </si>
  <si>
    <t>162</t>
  </si>
  <si>
    <t>171</t>
  </si>
  <si>
    <t>174</t>
  </si>
  <si>
    <t>185</t>
  </si>
  <si>
    <t>○</t>
  </si>
  <si>
    <t>総務課指導調査室
小柳　隆一</t>
    <phoneticPr fontId="5"/>
  </si>
  <si>
    <t>厚労</t>
  </si>
  <si>
    <t>-</t>
    <phoneticPr fontId="5"/>
  </si>
  <si>
    <t>27,429
/5,024</t>
    <phoneticPr fontId="5"/>
  </si>
  <si>
    <t>24,297
/5,024</t>
    <phoneticPr fontId="5"/>
  </si>
  <si>
    <t>原子爆弾の放射能に起因する健康被害に苦しむ被爆者に対し、必要な医療の給付を行うことにより、その症状の改善及び治癒等を図る。</t>
    <phoneticPr fontId="5"/>
  </si>
  <si>
    <t>原子爆弾被害者に対する援護に関する法律に基づくものであり、事業の目的や重要性の観点から国費を投入すべき事業である。</t>
  </si>
  <si>
    <t>被爆者援護法第10条、第17条、第18条の規定に基づき国が行うこととなっており、妥当である。</t>
  </si>
  <si>
    <t>医療費の支給を行うことにより、被爆者の健康の保持及び増進に寄与するためのものであるため優先度の高い事業である。</t>
  </si>
  <si>
    <t>○</t>
    <phoneticPr fontId="5"/>
  </si>
  <si>
    <t>無</t>
  </si>
  <si>
    <t>有</t>
  </si>
  <si>
    <t>被爆者援護法第15条の規定に基づき事務の委託を行っているため、妥当である。</t>
    <rPh sb="31" eb="33">
      <t>ダトウ</t>
    </rPh>
    <phoneticPr fontId="5"/>
  </si>
  <si>
    <t>‐</t>
  </si>
  <si>
    <t>被爆者援護法第17条及び第18条の規定に基づいており妥当である。</t>
  </si>
  <si>
    <t>原爆医療費は、診療報酬に基づき支給されており、単位あたりコストは妥当である。</t>
  </si>
  <si>
    <t>被爆者に対する医療費支給に限定されており、適切である。</t>
  </si>
  <si>
    <t>被爆者援護法第10条、第17条、第18条の規定に基づく医療費の支給について成果目標を達成している。</t>
  </si>
  <si>
    <t>年間の医療費支給件数は、概ね見込みに見合ったものである。</t>
    <rPh sb="12" eb="13">
      <t>オオム</t>
    </rPh>
    <phoneticPr fontId="8"/>
  </si>
  <si>
    <t>被爆者に対する医療費</t>
    <rPh sb="0" eb="3">
      <t>ヒバクシャ</t>
    </rPh>
    <rPh sb="4" eb="5">
      <t>タイ</t>
    </rPh>
    <rPh sb="7" eb="10">
      <t>イリョウヒ</t>
    </rPh>
    <phoneticPr fontId="5"/>
  </si>
  <si>
    <t>医療費</t>
    <rPh sb="0" eb="3">
      <t>イリョウヒ</t>
    </rPh>
    <phoneticPr fontId="5"/>
  </si>
  <si>
    <t>A.長崎県</t>
    <rPh sb="2" eb="5">
      <t>ナガサキケン</t>
    </rPh>
    <phoneticPr fontId="5"/>
  </si>
  <si>
    <t>長崎県</t>
    <rPh sb="0" eb="3">
      <t>ナガサキケン</t>
    </rPh>
    <phoneticPr fontId="8"/>
  </si>
  <si>
    <t>広島県</t>
    <rPh sb="0" eb="3">
      <t>ヒロシマケン</t>
    </rPh>
    <phoneticPr fontId="8"/>
  </si>
  <si>
    <t>大阪府</t>
    <rPh sb="0" eb="3">
      <t>オオサカフ</t>
    </rPh>
    <phoneticPr fontId="8"/>
  </si>
  <si>
    <t>東京都</t>
  </si>
  <si>
    <t>福岡県</t>
  </si>
  <si>
    <t>神奈川県</t>
  </si>
  <si>
    <t>兵庫県</t>
  </si>
  <si>
    <t>埼玉県</t>
  </si>
  <si>
    <t>京都府</t>
  </si>
  <si>
    <t>千葉県</t>
  </si>
  <si>
    <t>被爆者に対する医療費の支払（支出委任）</t>
    <rPh sb="0" eb="3">
      <t>ヒバクシャ</t>
    </rPh>
    <rPh sb="4" eb="5">
      <t>タイ</t>
    </rPh>
    <rPh sb="7" eb="10">
      <t>イリョウヒ</t>
    </rPh>
    <rPh sb="11" eb="13">
      <t>シハライ</t>
    </rPh>
    <rPh sb="14" eb="16">
      <t>シシュツ</t>
    </rPh>
    <rPh sb="16" eb="18">
      <t>イニン</t>
    </rPh>
    <phoneticPr fontId="8"/>
  </si>
  <si>
    <t>-</t>
    <phoneticPr fontId="5"/>
  </si>
  <si>
    <t>医療費</t>
    <rPh sb="0" eb="3">
      <t>イリョウヒ</t>
    </rPh>
    <phoneticPr fontId="8"/>
  </si>
  <si>
    <t>事務費</t>
    <rPh sb="0" eb="3">
      <t>ジムヒ</t>
    </rPh>
    <phoneticPr fontId="8"/>
  </si>
  <si>
    <t>被爆者に対する医療費</t>
  </si>
  <si>
    <t>医療費の審査支払手数料</t>
  </si>
  <si>
    <t>B.広島県国民健康保険団体連合会</t>
    <phoneticPr fontId="5"/>
  </si>
  <si>
    <t>C.社会保険診療報酬支払基金</t>
    <phoneticPr fontId="5"/>
  </si>
  <si>
    <t>広島県国民健康保険団体連合会</t>
    <rPh sb="0" eb="2">
      <t>ヒロシマ</t>
    </rPh>
    <rPh sb="2" eb="3">
      <t>ケン</t>
    </rPh>
    <phoneticPr fontId="5"/>
  </si>
  <si>
    <t>長崎県国民健康保険団体連合会</t>
    <rPh sb="2" eb="3">
      <t>ケン</t>
    </rPh>
    <phoneticPr fontId="5"/>
  </si>
  <si>
    <t>福岡県国民健康保険団体連合会</t>
    <rPh sb="2" eb="3">
      <t>ケン</t>
    </rPh>
    <phoneticPr fontId="5"/>
  </si>
  <si>
    <t>大阪府国民健康保険団体連合会</t>
    <rPh sb="0" eb="3">
      <t>オオサカフ</t>
    </rPh>
    <rPh sb="3" eb="5">
      <t>コクミン</t>
    </rPh>
    <phoneticPr fontId="5"/>
  </si>
  <si>
    <t>東京都国民健康保険団体連合会</t>
    <rPh sb="0" eb="3">
      <t>トウキョウト</t>
    </rPh>
    <rPh sb="3" eb="5">
      <t>コクミン</t>
    </rPh>
    <phoneticPr fontId="5"/>
  </si>
  <si>
    <t>神奈川県国民健康保険団体連合会</t>
    <rPh sb="3" eb="4">
      <t>ケン</t>
    </rPh>
    <phoneticPr fontId="5"/>
  </si>
  <si>
    <t>兵庫県国民健康保険団体連合会</t>
    <rPh sb="2" eb="3">
      <t>ケン</t>
    </rPh>
    <phoneticPr fontId="5"/>
  </si>
  <si>
    <t>山口県国民健康保険団体連合会</t>
    <rPh sb="2" eb="3">
      <t>ケン</t>
    </rPh>
    <phoneticPr fontId="5"/>
  </si>
  <si>
    <t>千葉県国民健康保険団体連合会</t>
  </si>
  <si>
    <t>愛知県国民健康保険団体連合会</t>
  </si>
  <si>
    <t>被爆者に対する医療費の支払</t>
  </si>
  <si>
    <t>被爆者援護法第15条の規定に基づき事務の委託を行っているため。</t>
    <rPh sb="0" eb="3">
      <t>ヒバクシャ</t>
    </rPh>
    <rPh sb="3" eb="6">
      <t>エンゴホウ</t>
    </rPh>
    <rPh sb="6" eb="7">
      <t>ダイ</t>
    </rPh>
    <rPh sb="9" eb="10">
      <t>ジョウ</t>
    </rPh>
    <rPh sb="11" eb="13">
      <t>キテイ</t>
    </rPh>
    <rPh sb="14" eb="15">
      <t>モト</t>
    </rPh>
    <rPh sb="17" eb="19">
      <t>ジム</t>
    </rPh>
    <rPh sb="20" eb="22">
      <t>イタク</t>
    </rPh>
    <rPh sb="23" eb="24">
      <t>オコナ</t>
    </rPh>
    <phoneticPr fontId="8"/>
  </si>
  <si>
    <t>社会保険診療報酬支払基金</t>
  </si>
  <si>
    <t>令和２年度の1件あたりの医療費単価が減少しているが、高い執行率で成果目標を達成しており、効率的で適正な執行となっている。</t>
    <rPh sb="0" eb="2">
      <t>レイワ</t>
    </rPh>
    <rPh sb="3" eb="5">
      <t>ネンド</t>
    </rPh>
    <rPh sb="7" eb="8">
      <t>ケン</t>
    </rPh>
    <rPh sb="12" eb="15">
      <t>イリョウヒ</t>
    </rPh>
    <rPh sb="15" eb="17">
      <t>タンカ</t>
    </rPh>
    <rPh sb="18" eb="20">
      <t>ゲンショウ</t>
    </rPh>
    <rPh sb="26" eb="27">
      <t>タカ</t>
    </rPh>
    <rPh sb="28" eb="30">
      <t>シッコウ</t>
    </rPh>
    <rPh sb="30" eb="31">
      <t>リツ</t>
    </rPh>
    <rPh sb="32" eb="34">
      <t>セイカ</t>
    </rPh>
    <rPh sb="34" eb="36">
      <t>モクヒョウ</t>
    </rPh>
    <rPh sb="37" eb="39">
      <t>タッセイ</t>
    </rPh>
    <rPh sb="44" eb="47">
      <t>コウリツテキ</t>
    </rPh>
    <rPh sb="48" eb="50">
      <t>テキセイ</t>
    </rPh>
    <rPh sb="51" eb="53">
      <t>シッコウ</t>
    </rPh>
    <phoneticPr fontId="5"/>
  </si>
  <si>
    <t>被爆者数の減少から実績額については減少傾向で推移しているものの、今後も、被爆者の高齢化等の増要因を適切に勘案し、必要な予算の確保に努める。</t>
    <rPh sb="0" eb="3">
      <t>ヒバクシャ</t>
    </rPh>
    <rPh sb="3" eb="4">
      <t>スウ</t>
    </rPh>
    <rPh sb="5" eb="7">
      <t>ゲンショウ</t>
    </rPh>
    <rPh sb="9" eb="12">
      <t>ジッセキガク</t>
    </rPh>
    <rPh sb="17" eb="19">
      <t>ゲンショウ</t>
    </rPh>
    <rPh sb="19" eb="21">
      <t>ケイコウ</t>
    </rPh>
    <rPh sb="22" eb="24">
      <t>スイイ</t>
    </rPh>
    <rPh sb="32" eb="34">
      <t>コンゴ</t>
    </rPh>
    <rPh sb="36" eb="39">
      <t>ヒバクシャ</t>
    </rPh>
    <rPh sb="40" eb="43">
      <t>コウレイカ</t>
    </rPh>
    <rPh sb="43" eb="44">
      <t>トウ</t>
    </rPh>
    <rPh sb="45" eb="46">
      <t>ゾウ</t>
    </rPh>
    <rPh sb="46" eb="48">
      <t>ヨウイン</t>
    </rPh>
    <rPh sb="49" eb="51">
      <t>テキセツ</t>
    </rPh>
    <rPh sb="52" eb="54">
      <t>カンアン</t>
    </rPh>
    <rPh sb="56" eb="58">
      <t>ヒツヨウ</t>
    </rPh>
    <rPh sb="59" eb="61">
      <t>ヨサン</t>
    </rPh>
    <rPh sb="62" eb="64">
      <t>カクホ</t>
    </rPh>
    <rPh sb="65" eb="66">
      <t>ツト</t>
    </rPh>
    <phoneticPr fontId="5"/>
  </si>
  <si>
    <t>被爆者数の減少によるものであり、概ね妥当である。</t>
    <rPh sb="0" eb="3">
      <t>ヒバクシャ</t>
    </rPh>
    <rPh sb="3" eb="4">
      <t>スウ</t>
    </rPh>
    <rPh sb="5" eb="7">
      <t>ゲンショウ</t>
    </rPh>
    <rPh sb="16" eb="17">
      <t>オオム</t>
    </rPh>
    <rPh sb="18" eb="2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</si>
</sst>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163286</xdr:colOff>
      <xdr:row>748</xdr:row>
      <xdr:rowOff>199572</xdr:rowOff>
    </xdr:from>
    <xdr:to>
      <xdr:col>48</xdr:col>
      <xdr:colOff>148167</xdr:colOff>
      <xdr:row>761</xdr:row>
      <xdr:rowOff>236073</xdr:rowOff>
    </xdr:to>
    <xdr:grpSp>
      <xdr:nvGrpSpPr>
        <xdr:cNvPr id="2" name="グループ化 1"/>
        <xdr:cNvGrpSpPr/>
      </xdr:nvGrpSpPr>
      <xdr:grpSpPr>
        <a:xfrm>
          <a:off x="1607911" y="43712947"/>
          <a:ext cx="8446256" cy="4576751"/>
          <a:chOff x="5365536" y="43957875"/>
          <a:chExt cx="8378424" cy="9311187"/>
        </a:xfrm>
      </xdr:grpSpPr>
      <xdr:cxnSp macro="">
        <xdr:nvCxnSpPr>
          <xdr:cNvPr id="3" name="直線コネクタ 2"/>
          <xdr:cNvCxnSpPr>
            <a:stCxn id="6" idx="2"/>
          </xdr:cNvCxnSpPr>
        </xdr:nvCxnSpPr>
        <xdr:spPr>
          <a:xfrm>
            <a:off x="9364057" y="44889962"/>
            <a:ext cx="4553" cy="6207404"/>
          </a:xfrm>
          <a:prstGeom prst="line">
            <a:avLst/>
          </a:prstGeom>
          <a:noFill/>
          <a:ln w="9525" cap="flat" cmpd="sng" algn="ctr">
            <a:solidFill>
              <a:sysClr val="windowText" lastClr="000000"/>
            </a:solidFill>
            <a:prstDash val="solid"/>
            <a:headEnd type="none" w="med" len="med"/>
            <a:tailEnd type="arrow" w="med" len="med"/>
          </a:ln>
          <a:effectLst/>
        </xdr:spPr>
      </xdr:cxnSp>
      <xdr:cxnSp macro="">
        <xdr:nvCxnSpPr>
          <xdr:cNvPr id="4" name="直線コネクタ 3"/>
          <xdr:cNvCxnSpPr/>
        </xdr:nvCxnSpPr>
        <xdr:spPr>
          <a:xfrm flipV="1">
            <a:off x="6549725" y="48190858"/>
            <a:ext cx="5977651" cy="36480"/>
          </a:xfrm>
          <a:prstGeom prst="line">
            <a:avLst/>
          </a:prstGeom>
          <a:noFill/>
          <a:ln w="9525" cap="flat" cmpd="sng" algn="ctr">
            <a:solidFill>
              <a:sysClr val="windowText" lastClr="000000"/>
            </a:solidFill>
            <a:prstDash val="solid"/>
          </a:ln>
          <a:effectLst/>
        </xdr:spPr>
      </xdr:cxnSp>
      <xdr:cxnSp macro="">
        <xdr:nvCxnSpPr>
          <xdr:cNvPr id="5" name="直線矢印コネクタ 4"/>
          <xdr:cNvCxnSpPr>
            <a:endCxn id="7" idx="0"/>
          </xdr:cNvCxnSpPr>
        </xdr:nvCxnSpPr>
        <xdr:spPr>
          <a:xfrm flipH="1">
            <a:off x="6548509" y="48179899"/>
            <a:ext cx="1216" cy="2870030"/>
          </a:xfrm>
          <a:prstGeom prst="straightConnector1">
            <a:avLst/>
          </a:prstGeom>
          <a:noFill/>
          <a:ln w="9525" cap="flat" cmpd="sng" algn="ctr">
            <a:solidFill>
              <a:sysClr val="windowText" lastClr="000000"/>
            </a:solidFill>
            <a:prstDash val="solid"/>
            <a:tailEnd type="arrow"/>
          </a:ln>
          <a:effectLst/>
        </xdr:spPr>
      </xdr:cxnSp>
      <xdr:sp macro="" textlink="">
        <xdr:nvSpPr>
          <xdr:cNvPr id="6" name="テキスト ボックス 5"/>
          <xdr:cNvSpPr txBox="1"/>
        </xdr:nvSpPr>
        <xdr:spPr>
          <a:xfrm>
            <a:off x="8110329" y="43957875"/>
            <a:ext cx="2507455" cy="93208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24,297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7" name="テキスト ボックス 6"/>
          <xdr:cNvSpPr txBox="1"/>
        </xdr:nvSpPr>
        <xdr:spPr>
          <a:xfrm>
            <a:off x="5382221" y="51049928"/>
            <a:ext cx="2332575" cy="11976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 name="テキスト ボックス 7"/>
          <xdr:cNvSpPr txBox="1"/>
        </xdr:nvSpPr>
        <xdr:spPr>
          <a:xfrm>
            <a:off x="8234942" y="51073648"/>
            <a:ext cx="2757122" cy="116490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　国民健康保険団体連合会（４７）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19,337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9" name="テキスト ボックス 8"/>
          <xdr:cNvSpPr txBox="1"/>
        </xdr:nvSpPr>
        <xdr:spPr>
          <a:xfrm>
            <a:off x="11240211" y="51097367"/>
            <a:ext cx="2503749" cy="11291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　社会保険診療報酬支払基金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4,345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xnSp macro="">
        <xdr:nvCxnSpPr>
          <xdr:cNvPr id="10" name="直線矢印コネクタ 9"/>
          <xdr:cNvCxnSpPr>
            <a:endCxn id="9" idx="0"/>
          </xdr:cNvCxnSpPr>
        </xdr:nvCxnSpPr>
        <xdr:spPr>
          <a:xfrm>
            <a:off x="12479196" y="48232946"/>
            <a:ext cx="12890" cy="2864421"/>
          </a:xfrm>
          <a:prstGeom prst="straightConnector1">
            <a:avLst/>
          </a:prstGeom>
          <a:noFill/>
          <a:ln w="9525" cap="flat" cmpd="sng" algn="ctr">
            <a:solidFill>
              <a:sysClr val="windowText" lastClr="000000"/>
            </a:solidFill>
            <a:prstDash val="solid"/>
            <a:tailEnd type="arrow"/>
          </a:ln>
          <a:effectLst/>
        </xdr:spPr>
      </xdr:cxnSp>
      <xdr:sp macro="" textlink="">
        <xdr:nvSpPr>
          <xdr:cNvPr id="11" name="大かっこ 10"/>
          <xdr:cNvSpPr/>
        </xdr:nvSpPr>
        <xdr:spPr>
          <a:xfrm>
            <a:off x="8121098" y="45802322"/>
            <a:ext cx="2488407" cy="1342346"/>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各機関からの請求に基づく医療費の支払い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大かっこ 11"/>
          <xdr:cNvSpPr/>
        </xdr:nvSpPr>
        <xdr:spPr>
          <a:xfrm>
            <a:off x="5365536" y="52378118"/>
            <a:ext cx="2348535"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（償還払い分）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大かっこ 12"/>
          <xdr:cNvSpPr/>
        </xdr:nvSpPr>
        <xdr:spPr>
          <a:xfrm>
            <a:off x="8322116" y="52373148"/>
            <a:ext cx="2344912"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大かっこ 13"/>
          <xdr:cNvSpPr/>
        </xdr:nvSpPr>
        <xdr:spPr>
          <a:xfrm>
            <a:off x="11233661" y="52368177"/>
            <a:ext cx="2348534"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179915</xdr:colOff>
      <xdr:row>755</xdr:row>
      <xdr:rowOff>338614</xdr:rowOff>
    </xdr:from>
    <xdr:to>
      <xdr:col>47</xdr:col>
      <xdr:colOff>119919</xdr:colOff>
      <xdr:row>756</xdr:row>
      <xdr:rowOff>240776</xdr:rowOff>
    </xdr:to>
    <xdr:grpSp>
      <xdr:nvGrpSpPr>
        <xdr:cNvPr id="16" name="グループ化 15"/>
        <xdr:cNvGrpSpPr/>
      </xdr:nvGrpSpPr>
      <xdr:grpSpPr>
        <a:xfrm>
          <a:off x="1624540" y="46296739"/>
          <a:ext cx="8195004" cy="251412"/>
          <a:chOff x="583410" y="50291930"/>
          <a:chExt cx="8048624" cy="316390"/>
        </a:xfrm>
      </xdr:grpSpPr>
      <xdr:sp macro="" textlink="">
        <xdr:nvSpPr>
          <xdr:cNvPr id="17" name="テキスト ボックス 16"/>
          <xdr:cNvSpPr txBox="1"/>
        </xdr:nvSpPr>
        <xdr:spPr>
          <a:xfrm>
            <a:off x="3899298" y="50292000"/>
            <a:ext cx="1696642" cy="30194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テキスト ボックス 17"/>
          <xdr:cNvSpPr txBox="1"/>
        </xdr:nvSpPr>
        <xdr:spPr>
          <a:xfrm>
            <a:off x="6727034" y="50291930"/>
            <a:ext cx="1905000" cy="23005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テキスト ボックス 18"/>
          <xdr:cNvSpPr txBox="1"/>
        </xdr:nvSpPr>
        <xdr:spPr>
          <a:xfrm>
            <a:off x="583410" y="50292000"/>
            <a:ext cx="2428874" cy="31632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支出委任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60" zoomScaleNormal="75" zoomScalePageLayoutView="85" workbookViewId="0">
      <selection activeCell="AU101" sqref="AU101:AX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405</v>
      </c>
      <c r="AJ2" s="941" t="s">
        <v>745</v>
      </c>
      <c r="AK2" s="941"/>
      <c r="AL2" s="941"/>
      <c r="AM2" s="941"/>
      <c r="AN2" s="98" t="s">
        <v>405</v>
      </c>
      <c r="AO2" s="941">
        <v>20</v>
      </c>
      <c r="AP2" s="941"/>
      <c r="AQ2" s="941"/>
      <c r="AR2" s="99" t="s">
        <v>708</v>
      </c>
      <c r="AS2" s="947">
        <v>249</v>
      </c>
      <c r="AT2" s="947"/>
      <c r="AU2" s="947"/>
      <c r="AV2" s="98" t="str">
        <f>IF(AW2="","","-")</f>
        <v/>
      </c>
      <c r="AW2" s="907"/>
      <c r="AX2" s="907"/>
    </row>
    <row r="3" spans="1:50" ht="21" customHeight="1" thickBot="1" x14ac:dyDescent="0.2">
      <c r="A3" s="863" t="s">
        <v>701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709</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712</v>
      </c>
      <c r="H5" s="836"/>
      <c r="I5" s="836"/>
      <c r="J5" s="836"/>
      <c r="K5" s="836"/>
      <c r="L5" s="836"/>
      <c r="M5" s="837" t="s">
        <v>66</v>
      </c>
      <c r="N5" s="838"/>
      <c r="O5" s="838"/>
      <c r="P5" s="838"/>
      <c r="Q5" s="838"/>
      <c r="R5" s="839"/>
      <c r="S5" s="840" t="s">
        <v>713</v>
      </c>
      <c r="T5" s="836"/>
      <c r="U5" s="836"/>
      <c r="V5" s="836"/>
      <c r="W5" s="836"/>
      <c r="X5" s="841"/>
      <c r="Y5" s="697" t="s">
        <v>3</v>
      </c>
      <c r="Z5" s="542"/>
      <c r="AA5" s="542"/>
      <c r="AB5" s="542"/>
      <c r="AC5" s="542"/>
      <c r="AD5" s="543"/>
      <c r="AE5" s="698" t="s">
        <v>714</v>
      </c>
      <c r="AF5" s="698"/>
      <c r="AG5" s="698"/>
      <c r="AH5" s="698"/>
      <c r="AI5" s="698"/>
      <c r="AJ5" s="698"/>
      <c r="AK5" s="698"/>
      <c r="AL5" s="698"/>
      <c r="AM5" s="698"/>
      <c r="AN5" s="698"/>
      <c r="AO5" s="698"/>
      <c r="AP5" s="699"/>
      <c r="AQ5" s="700" t="s">
        <v>744</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9" t="s">
        <v>388</v>
      </c>
      <c r="Z7" s="439"/>
      <c r="AA7" s="439"/>
      <c r="AB7" s="439"/>
      <c r="AC7" s="439"/>
      <c r="AD7" s="920"/>
      <c r="AE7" s="908" t="s">
        <v>716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28954</v>
      </c>
      <c r="Q13" s="657"/>
      <c r="R13" s="657"/>
      <c r="S13" s="657"/>
      <c r="T13" s="657"/>
      <c r="U13" s="657"/>
      <c r="V13" s="658"/>
      <c r="W13" s="656">
        <v>27980</v>
      </c>
      <c r="X13" s="657"/>
      <c r="Y13" s="657"/>
      <c r="Z13" s="657"/>
      <c r="AA13" s="657"/>
      <c r="AB13" s="657"/>
      <c r="AC13" s="658"/>
      <c r="AD13" s="656">
        <v>28123</v>
      </c>
      <c r="AE13" s="657"/>
      <c r="AF13" s="657"/>
      <c r="AG13" s="657"/>
      <c r="AH13" s="657"/>
      <c r="AI13" s="657"/>
      <c r="AJ13" s="658"/>
      <c r="AK13" s="656">
        <v>27429</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716</v>
      </c>
      <c r="X14" s="657"/>
      <c r="Y14" s="657"/>
      <c r="Z14" s="657"/>
      <c r="AA14" s="657"/>
      <c r="AB14" s="657"/>
      <c r="AC14" s="658"/>
      <c r="AD14" s="656" t="s">
        <v>716</v>
      </c>
      <c r="AE14" s="657"/>
      <c r="AF14" s="657"/>
      <c r="AG14" s="657"/>
      <c r="AH14" s="657"/>
      <c r="AI14" s="657"/>
      <c r="AJ14" s="658"/>
      <c r="AK14" s="656" t="s">
        <v>746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746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t="s">
        <v>746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716</v>
      </c>
      <c r="AE17" s="657"/>
      <c r="AF17" s="657"/>
      <c r="AG17" s="657"/>
      <c r="AH17" s="657"/>
      <c r="AI17" s="657"/>
      <c r="AJ17" s="658"/>
      <c r="AK17" s="656" t="s">
        <v>746</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28954</v>
      </c>
      <c r="Q18" s="875"/>
      <c r="R18" s="875"/>
      <c r="S18" s="875"/>
      <c r="T18" s="875"/>
      <c r="U18" s="875"/>
      <c r="V18" s="876"/>
      <c r="W18" s="874">
        <f>SUM(W13:AC17)</f>
        <v>27980</v>
      </c>
      <c r="X18" s="875"/>
      <c r="Y18" s="875"/>
      <c r="Z18" s="875"/>
      <c r="AA18" s="875"/>
      <c r="AB18" s="875"/>
      <c r="AC18" s="876"/>
      <c r="AD18" s="874">
        <f>SUM(AD13:AJ17)</f>
        <v>28123</v>
      </c>
      <c r="AE18" s="875"/>
      <c r="AF18" s="875"/>
      <c r="AG18" s="875"/>
      <c r="AH18" s="875"/>
      <c r="AI18" s="875"/>
      <c r="AJ18" s="876"/>
      <c r="AK18" s="874">
        <f>SUM(AK13:AQ17)</f>
        <v>27429</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28189</v>
      </c>
      <c r="Q19" s="657"/>
      <c r="R19" s="657"/>
      <c r="S19" s="657"/>
      <c r="T19" s="657"/>
      <c r="U19" s="657"/>
      <c r="V19" s="658"/>
      <c r="W19" s="656">
        <v>27077</v>
      </c>
      <c r="X19" s="657"/>
      <c r="Y19" s="657"/>
      <c r="Z19" s="657"/>
      <c r="AA19" s="657"/>
      <c r="AB19" s="657"/>
      <c r="AC19" s="658"/>
      <c r="AD19" s="656">
        <v>24297</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0.97357878013400567</v>
      </c>
      <c r="Q20" s="316"/>
      <c r="R20" s="316"/>
      <c r="S20" s="316"/>
      <c r="T20" s="316"/>
      <c r="U20" s="316"/>
      <c r="V20" s="316"/>
      <c r="W20" s="316">
        <f t="shared" ref="W20" si="0">IF(W18=0, "-", SUM(W19)/W18)</f>
        <v>0.96772694781987134</v>
      </c>
      <c r="X20" s="316"/>
      <c r="Y20" s="316"/>
      <c r="Z20" s="316"/>
      <c r="AA20" s="316"/>
      <c r="AB20" s="316"/>
      <c r="AC20" s="316"/>
      <c r="AD20" s="316">
        <f t="shared" ref="AD20" si="1">IF(AD18=0, "-", SUM(AD19)/AD18)</f>
        <v>0.86395477011698607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353</v>
      </c>
      <c r="H21" s="315"/>
      <c r="I21" s="315"/>
      <c r="J21" s="315"/>
      <c r="K21" s="315"/>
      <c r="L21" s="315"/>
      <c r="M21" s="315"/>
      <c r="N21" s="315"/>
      <c r="O21" s="315"/>
      <c r="P21" s="316">
        <f>IF(P19=0, "-", SUM(P19)/SUM(P13,P14))</f>
        <v>0.97357878013400567</v>
      </c>
      <c r="Q21" s="316"/>
      <c r="R21" s="316"/>
      <c r="S21" s="316"/>
      <c r="T21" s="316"/>
      <c r="U21" s="316"/>
      <c r="V21" s="316"/>
      <c r="W21" s="316">
        <f t="shared" ref="W21" si="2">IF(W19=0, "-", SUM(W19)/SUM(W13,W14))</f>
        <v>0.96772694781987134</v>
      </c>
      <c r="X21" s="316"/>
      <c r="Y21" s="316"/>
      <c r="Z21" s="316"/>
      <c r="AA21" s="316"/>
      <c r="AB21" s="316"/>
      <c r="AC21" s="316"/>
      <c r="AD21" s="316">
        <f t="shared" ref="AD21" si="3">IF(AD19=0, "-", SUM(AD19)/SUM(AD13,AD14))</f>
        <v>0.86395477011698607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706</v>
      </c>
      <c r="B22" s="970"/>
      <c r="C22" s="970"/>
      <c r="D22" s="970"/>
      <c r="E22" s="970"/>
      <c r="F22" s="971"/>
      <c r="G22" s="965" t="s">
        <v>332</v>
      </c>
      <c r="H22" s="222"/>
      <c r="I22" s="222"/>
      <c r="J22" s="222"/>
      <c r="K22" s="222"/>
      <c r="L22" s="222"/>
      <c r="M22" s="222"/>
      <c r="N22" s="222"/>
      <c r="O22" s="223"/>
      <c r="P22" s="930" t="s">
        <v>704</v>
      </c>
      <c r="Q22" s="222"/>
      <c r="R22" s="222"/>
      <c r="S22" s="222"/>
      <c r="T22" s="222"/>
      <c r="U22" s="222"/>
      <c r="V22" s="223"/>
      <c r="W22" s="930" t="s">
        <v>705</v>
      </c>
      <c r="X22" s="222"/>
      <c r="Y22" s="222"/>
      <c r="Z22" s="222"/>
      <c r="AA22" s="222"/>
      <c r="AB22" s="222"/>
      <c r="AC22" s="223"/>
      <c r="AD22" s="930" t="s">
        <v>331</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710</v>
      </c>
      <c r="H23" s="967"/>
      <c r="I23" s="967"/>
      <c r="J23" s="967"/>
      <c r="K23" s="967"/>
      <c r="L23" s="967"/>
      <c r="M23" s="967"/>
      <c r="N23" s="967"/>
      <c r="O23" s="968"/>
      <c r="P23" s="916">
        <v>26700</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719</v>
      </c>
      <c r="H24" s="933"/>
      <c r="I24" s="933"/>
      <c r="J24" s="933"/>
      <c r="K24" s="933"/>
      <c r="L24" s="933"/>
      <c r="M24" s="933"/>
      <c r="N24" s="933"/>
      <c r="O24" s="934"/>
      <c r="P24" s="656">
        <v>729</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336</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333</v>
      </c>
      <c r="H29" s="939"/>
      <c r="I29" s="939"/>
      <c r="J29" s="939"/>
      <c r="K29" s="939"/>
      <c r="L29" s="939"/>
      <c r="M29" s="939"/>
      <c r="N29" s="939"/>
      <c r="O29" s="940"/>
      <c r="P29" s="656">
        <f>AK13</f>
        <v>27429</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348</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389</v>
      </c>
      <c r="AF30" s="855"/>
      <c r="AG30" s="855"/>
      <c r="AH30" s="856"/>
      <c r="AI30" s="911" t="s">
        <v>411</v>
      </c>
      <c r="AJ30" s="911"/>
      <c r="AK30" s="911"/>
      <c r="AL30" s="854"/>
      <c r="AM30" s="911" t="s">
        <v>508</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716</v>
      </c>
      <c r="AR31" s="201"/>
      <c r="AS31" s="136" t="s">
        <v>233</v>
      </c>
      <c r="AT31" s="137"/>
      <c r="AU31" s="200">
        <v>3</v>
      </c>
      <c r="AV31" s="200"/>
      <c r="AW31" s="392" t="s">
        <v>179</v>
      </c>
      <c r="AX31" s="393"/>
    </row>
    <row r="32" spans="1:50" ht="36.6"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36</v>
      </c>
      <c r="AF32" s="219"/>
      <c r="AG32" s="219"/>
      <c r="AH32" s="219"/>
      <c r="AI32" s="218">
        <v>36</v>
      </c>
      <c r="AJ32" s="219"/>
      <c r="AK32" s="219"/>
      <c r="AL32" s="219"/>
      <c r="AM32" s="218">
        <v>36</v>
      </c>
      <c r="AN32" s="219"/>
      <c r="AO32" s="219"/>
      <c r="AP32" s="219"/>
      <c r="AQ32" s="336" t="s">
        <v>716</v>
      </c>
      <c r="AR32" s="208"/>
      <c r="AS32" s="208"/>
      <c r="AT32" s="337"/>
      <c r="AU32" s="219" t="s">
        <v>716</v>
      </c>
      <c r="AV32" s="219"/>
      <c r="AW32" s="219"/>
      <c r="AX32" s="221"/>
    </row>
    <row r="33" spans="1:51" ht="36.6"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36</v>
      </c>
      <c r="AF33" s="219"/>
      <c r="AG33" s="219"/>
      <c r="AH33" s="219"/>
      <c r="AI33" s="218">
        <v>36</v>
      </c>
      <c r="AJ33" s="219"/>
      <c r="AK33" s="219"/>
      <c r="AL33" s="219"/>
      <c r="AM33" s="218">
        <v>36</v>
      </c>
      <c r="AN33" s="219"/>
      <c r="AO33" s="219"/>
      <c r="AP33" s="219"/>
      <c r="AQ33" s="336" t="s">
        <v>716</v>
      </c>
      <c r="AR33" s="208"/>
      <c r="AS33" s="208"/>
      <c r="AT33" s="337"/>
      <c r="AU33" s="219">
        <v>36</v>
      </c>
      <c r="AV33" s="219"/>
      <c r="AW33" s="219"/>
      <c r="AX33" s="221"/>
    </row>
    <row r="34" spans="1:51" ht="36.6"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9.7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348</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348</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1"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1"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1"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1"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1"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600000000000001"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4"/>
      <c r="AY79">
        <f>COUNTIF($AR$79,"☑")</f>
        <v>0</v>
      </c>
    </row>
    <row r="80" spans="1:51" ht="18.75" hidden="1" customHeight="1" x14ac:dyDescent="0.15">
      <c r="A80" s="860"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5916</v>
      </c>
      <c r="AF101" s="282"/>
      <c r="AG101" s="282"/>
      <c r="AH101" s="282"/>
      <c r="AI101" s="282">
        <v>4932</v>
      </c>
      <c r="AJ101" s="282"/>
      <c r="AK101" s="282"/>
      <c r="AL101" s="282"/>
      <c r="AM101" s="282">
        <v>5024</v>
      </c>
      <c r="AN101" s="282"/>
      <c r="AO101" s="282"/>
      <c r="AP101" s="282"/>
      <c r="AQ101" s="282" t="s">
        <v>746</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6243</v>
      </c>
      <c r="AF102" s="282"/>
      <c r="AG102" s="282"/>
      <c r="AH102" s="282"/>
      <c r="AI102" s="282">
        <v>5916</v>
      </c>
      <c r="AJ102" s="282"/>
      <c r="AK102" s="282"/>
      <c r="AL102" s="282"/>
      <c r="AM102" s="282">
        <v>4932</v>
      </c>
      <c r="AN102" s="282"/>
      <c r="AO102" s="282"/>
      <c r="AP102" s="282"/>
      <c r="AQ102" s="282">
        <v>5024</v>
      </c>
      <c r="AR102" s="282"/>
      <c r="AS102" s="282"/>
      <c r="AT102" s="282"/>
      <c r="AU102" s="225"/>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1"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90" t="s">
        <v>541</v>
      </c>
      <c r="AR115" s="591"/>
      <c r="AS115" s="591"/>
      <c r="AT115" s="591"/>
      <c r="AU115" s="591"/>
      <c r="AV115" s="591"/>
      <c r="AW115" s="591"/>
      <c r="AX115" s="592"/>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4.8</v>
      </c>
      <c r="AF116" s="282"/>
      <c r="AG116" s="282"/>
      <c r="AH116" s="282"/>
      <c r="AI116" s="282">
        <v>5.5</v>
      </c>
      <c r="AJ116" s="282"/>
      <c r="AK116" s="282"/>
      <c r="AL116" s="282"/>
      <c r="AM116" s="282">
        <v>4.8</v>
      </c>
      <c r="AN116" s="282"/>
      <c r="AO116" s="282"/>
      <c r="AP116" s="282"/>
      <c r="AQ116" s="218">
        <v>5.5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89" t="s">
        <v>729</v>
      </c>
      <c r="AF117" s="550"/>
      <c r="AG117" s="550"/>
      <c r="AH117" s="550"/>
      <c r="AI117" s="589" t="s">
        <v>730</v>
      </c>
      <c r="AJ117" s="550"/>
      <c r="AK117" s="550"/>
      <c r="AL117" s="550"/>
      <c r="AM117" s="589" t="s">
        <v>748</v>
      </c>
      <c r="AN117" s="550"/>
      <c r="AO117" s="550"/>
      <c r="AP117" s="550"/>
      <c r="AQ117" s="589" t="s">
        <v>747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90" t="s">
        <v>541</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90" t="s">
        <v>541</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90" t="s">
        <v>541</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389</v>
      </c>
      <c r="AF127" s="247"/>
      <c r="AG127" s="247"/>
      <c r="AH127" s="247"/>
      <c r="AI127" s="247" t="s">
        <v>411</v>
      </c>
      <c r="AJ127" s="247"/>
      <c r="AK127" s="247"/>
      <c r="AL127" s="247"/>
      <c r="AM127" s="247" t="s">
        <v>508</v>
      </c>
      <c r="AN127" s="247"/>
      <c r="AO127" s="247"/>
      <c r="AP127" s="247"/>
      <c r="AQ127" s="590" t="s">
        <v>541</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746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746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8"/>
      <c r="E430" s="175" t="s">
        <v>398</v>
      </c>
      <c r="F430" s="894"/>
      <c r="G430" s="895" t="s">
        <v>252</v>
      </c>
      <c r="H430" s="126"/>
      <c r="I430" s="126"/>
      <c r="J430" s="896" t="s">
        <v>716</v>
      </c>
      <c r="K430" s="897"/>
      <c r="L430" s="897"/>
      <c r="M430" s="897"/>
      <c r="N430" s="897"/>
      <c r="O430" s="897"/>
      <c r="P430" s="897"/>
      <c r="Q430" s="897"/>
      <c r="R430" s="897"/>
      <c r="S430" s="897"/>
      <c r="T430" s="898"/>
      <c r="U430" s="587" t="s">
        <v>746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716</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716</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716</v>
      </c>
      <c r="AN459" s="208"/>
      <c r="AO459" s="208"/>
      <c r="AP459" s="337"/>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716</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43.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753</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35.450000000000003"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753</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50.1"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753</v>
      </c>
      <c r="AE704" s="782"/>
      <c r="AF704" s="782"/>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743</v>
      </c>
      <c r="AE705" s="714"/>
      <c r="AF705" s="714"/>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754</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755</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33.6"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743</v>
      </c>
      <c r="AE708" s="604"/>
      <c r="AF708" s="604"/>
      <c r="AG708" s="741" t="s">
        <v>758</v>
      </c>
      <c r="AH708" s="742"/>
      <c r="AI708" s="742"/>
      <c r="AJ708" s="742"/>
      <c r="AK708" s="742"/>
      <c r="AL708" s="742"/>
      <c r="AM708" s="742"/>
      <c r="AN708" s="742"/>
      <c r="AO708" s="742"/>
      <c r="AP708" s="742"/>
      <c r="AQ708" s="742"/>
      <c r="AR708" s="742"/>
      <c r="AS708" s="742"/>
      <c r="AT708" s="742"/>
      <c r="AU708" s="742"/>
      <c r="AV708" s="742"/>
      <c r="AW708" s="742"/>
      <c r="AX708" s="743"/>
    </row>
    <row r="709" spans="1:50" ht="33.6"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757</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743</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743</v>
      </c>
      <c r="AE712" s="782"/>
      <c r="AF712" s="782"/>
      <c r="AG712" s="806" t="s">
        <v>799</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346</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757</v>
      </c>
      <c r="AE713" s="323"/>
      <c r="AF713" s="662"/>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757</v>
      </c>
      <c r="AE714" s="804"/>
      <c r="AF714" s="805"/>
      <c r="AG714" s="735" t="s">
        <v>716</v>
      </c>
      <c r="AH714" s="736"/>
      <c r="AI714" s="736"/>
      <c r="AJ714" s="736"/>
      <c r="AK714" s="736"/>
      <c r="AL714" s="736"/>
      <c r="AM714" s="736"/>
      <c r="AN714" s="736"/>
      <c r="AO714" s="736"/>
      <c r="AP714" s="736"/>
      <c r="AQ714" s="736"/>
      <c r="AR714" s="736"/>
      <c r="AS714" s="736"/>
      <c r="AT714" s="736"/>
      <c r="AU714" s="736"/>
      <c r="AV714" s="736"/>
      <c r="AW714" s="736"/>
      <c r="AX714" s="737"/>
    </row>
    <row r="715" spans="1:50" ht="32.1" customHeight="1" x14ac:dyDescent="0.15">
      <c r="A715" s="639"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743</v>
      </c>
      <c r="AE715" s="604"/>
      <c r="AF715" s="655"/>
      <c r="AG715" s="741" t="s">
        <v>761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757</v>
      </c>
      <c r="AE716" s="626"/>
      <c r="AF716" s="626"/>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32.1"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757</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709</v>
      </c>
      <c r="D721" s="294"/>
      <c r="E721" s="294"/>
      <c r="F721" s="295"/>
      <c r="G721" s="284"/>
      <c r="H721" s="285"/>
      <c r="I721" s="77" t="str">
        <f>IF(OR(G721="　", G721=""), "", "-")</f>
        <v/>
      </c>
      <c r="J721" s="288"/>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6" customHeight="1" x14ac:dyDescent="0.15">
      <c r="A722" s="777"/>
      <c r="B722" s="778"/>
      <c r="C722" s="293" t="s">
        <v>709</v>
      </c>
      <c r="D722" s="294"/>
      <c r="E722" s="294"/>
      <c r="F722" s="295"/>
      <c r="G722" s="284"/>
      <c r="H722" s="285"/>
      <c r="I722" s="77" t="str">
        <f t="shared" ref="I722:I725" si="113">IF(OR(G722="　", G722=""), "", "-")</f>
        <v/>
      </c>
      <c r="J722" s="288"/>
      <c r="K722" s="288"/>
      <c r="L722" s="77" t="str">
        <f t="shared" ref="L722:L725" si="114">IF(M722="","","-")</f>
        <v/>
      </c>
      <c r="M722" s="78"/>
      <c r="N722" s="301" t="s">
        <v>734</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6"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3.45" customHeight="1" x14ac:dyDescent="0.15">
      <c r="A726" s="639" t="s">
        <v>48</v>
      </c>
      <c r="B726" s="798"/>
      <c r="C726" s="811" t="s">
        <v>53</v>
      </c>
      <c r="D726" s="833"/>
      <c r="E726" s="833"/>
      <c r="F726" s="834"/>
      <c r="G726" s="576" t="s">
        <v>797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3.45" customHeight="1" thickBot="1" x14ac:dyDescent="0.2">
      <c r="A727" s="799"/>
      <c r="B727" s="800"/>
      <c r="C727" s="747" t="s">
        <v>57</v>
      </c>
      <c r="D727" s="748"/>
      <c r="E727" s="748"/>
      <c r="F727" s="749"/>
      <c r="G727" s="574" t="s">
        <v>798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671</v>
      </c>
      <c r="B737" s="211"/>
      <c r="C737" s="211"/>
      <c r="D737" s="212"/>
      <c r="E737" s="951" t="s">
        <v>735</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396</v>
      </c>
      <c r="B738" s="361"/>
      <c r="C738" s="361"/>
      <c r="D738" s="361"/>
      <c r="E738" s="951" t="s">
        <v>736</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395</v>
      </c>
      <c r="B739" s="361"/>
      <c r="C739" s="361"/>
      <c r="D739" s="361"/>
      <c r="E739" s="951" t="s">
        <v>737</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394</v>
      </c>
      <c r="B740" s="361"/>
      <c r="C740" s="361"/>
      <c r="D740" s="361"/>
      <c r="E740" s="951" t="s">
        <v>738</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393</v>
      </c>
      <c r="B741" s="361"/>
      <c r="C741" s="361"/>
      <c r="D741" s="361"/>
      <c r="E741" s="951" t="s">
        <v>739</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392</v>
      </c>
      <c r="B742" s="361"/>
      <c r="C742" s="361"/>
      <c r="D742" s="361"/>
      <c r="E742" s="951" t="s">
        <v>740</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391</v>
      </c>
      <c r="B743" s="361"/>
      <c r="C743" s="361"/>
      <c r="D743" s="361"/>
      <c r="E743" s="951" t="s">
        <v>740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390</v>
      </c>
      <c r="B744" s="361"/>
      <c r="C744" s="361"/>
      <c r="D744" s="361"/>
      <c r="E744" s="951" t="s">
        <v>741</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389</v>
      </c>
      <c r="B745" s="361"/>
      <c r="C745" s="361"/>
      <c r="D745" s="361"/>
      <c r="E745" s="988" t="s">
        <v>742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544</v>
      </c>
      <c r="B746" s="361"/>
      <c r="C746" s="361"/>
      <c r="D746" s="361"/>
      <c r="E746" s="957" t="s">
        <v>709</v>
      </c>
      <c r="F746" s="955"/>
      <c r="G746" s="955"/>
      <c r="H746" s="100" t="str">
        <f>IF(E746="","","-")</f>
        <v>-</v>
      </c>
      <c r="I746" s="955"/>
      <c r="J746" s="955"/>
      <c r="K746" s="100" t="str">
        <f>IF(I746="","","-")</f>
        <v/>
      </c>
      <c r="L746" s="956">
        <v>194</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508</v>
      </c>
      <c r="B747" s="361"/>
      <c r="C747" s="361"/>
      <c r="D747" s="361"/>
      <c r="E747" s="957" t="s">
        <v>709</v>
      </c>
      <c r="F747" s="955"/>
      <c r="G747" s="955"/>
      <c r="H747" s="100" t="str">
        <f>IF(E747="","","-")</f>
        <v>-</v>
      </c>
      <c r="I747" s="955"/>
      <c r="J747" s="955"/>
      <c r="K747" s="100" t="str">
        <f>IF(I747="","","-")</f>
        <v/>
      </c>
      <c r="L747" s="956">
        <v>203</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383</v>
      </c>
      <c r="B748" s="614"/>
      <c r="C748" s="614"/>
      <c r="D748" s="614"/>
      <c r="E748" s="614"/>
      <c r="F748" s="61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95" customHeight="1" thickBot="1" x14ac:dyDescent="0.2">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9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4" t="s">
        <v>765</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782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764</v>
      </c>
      <c r="H789" s="670"/>
      <c r="I789" s="670"/>
      <c r="J789" s="670"/>
      <c r="K789" s="671"/>
      <c r="L789" s="663" t="s">
        <v>763</v>
      </c>
      <c r="M789" s="664"/>
      <c r="N789" s="664"/>
      <c r="O789" s="664"/>
      <c r="P789" s="664"/>
      <c r="Q789" s="664"/>
      <c r="R789" s="664"/>
      <c r="S789" s="664"/>
      <c r="T789" s="664"/>
      <c r="U789" s="664"/>
      <c r="V789" s="664"/>
      <c r="W789" s="664"/>
      <c r="X789" s="665"/>
      <c r="Y789" s="382">
        <v>337</v>
      </c>
      <c r="Z789" s="383"/>
      <c r="AA789" s="383"/>
      <c r="AB789" s="801"/>
      <c r="AC789" s="669" t="s">
        <v>778</v>
      </c>
      <c r="AD789" s="670"/>
      <c r="AE789" s="670"/>
      <c r="AF789" s="670"/>
      <c r="AG789" s="671"/>
      <c r="AH789" s="663" t="s">
        <v>780</v>
      </c>
      <c r="AI789" s="664"/>
      <c r="AJ789" s="664"/>
      <c r="AK789" s="664"/>
      <c r="AL789" s="664"/>
      <c r="AM789" s="664"/>
      <c r="AN789" s="664"/>
      <c r="AO789" s="664"/>
      <c r="AP789" s="664"/>
      <c r="AQ789" s="664"/>
      <c r="AR789" s="664"/>
      <c r="AS789" s="664"/>
      <c r="AT789" s="665"/>
      <c r="AU789" s="382">
        <v>8575</v>
      </c>
      <c r="AV789" s="383"/>
      <c r="AW789" s="383"/>
      <c r="AX789" s="384"/>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t="s">
        <v>779</v>
      </c>
      <c r="AD790" s="606"/>
      <c r="AE790" s="606"/>
      <c r="AF790" s="606"/>
      <c r="AG790" s="607"/>
      <c r="AH790" s="597" t="s">
        <v>781</v>
      </c>
      <c r="AI790" s="598"/>
      <c r="AJ790" s="598"/>
      <c r="AK790" s="598"/>
      <c r="AL790" s="598"/>
      <c r="AM790" s="598"/>
      <c r="AN790" s="598"/>
      <c r="AO790" s="598"/>
      <c r="AP790" s="598"/>
      <c r="AQ790" s="598"/>
      <c r="AR790" s="598"/>
      <c r="AS790" s="598"/>
      <c r="AT790" s="599"/>
      <c r="AU790" s="600">
        <v>210</v>
      </c>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337</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8785</v>
      </c>
      <c r="AV799" s="828"/>
      <c r="AW799" s="828"/>
      <c r="AX799" s="830"/>
    </row>
    <row r="800" spans="1:51" ht="24.75" customHeight="1" x14ac:dyDescent="0.15">
      <c r="A800" s="630"/>
      <c r="B800" s="631"/>
      <c r="C800" s="631"/>
      <c r="D800" s="631"/>
      <c r="E800" s="631"/>
      <c r="F800" s="632"/>
      <c r="G800" s="594" t="s">
        <v>783</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1</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1</v>
      </c>
    </row>
    <row r="802" spans="1:51" ht="24.75" customHeight="1" x14ac:dyDescent="0.15">
      <c r="A802" s="630"/>
      <c r="B802" s="631"/>
      <c r="C802" s="631"/>
      <c r="D802" s="631"/>
      <c r="E802" s="631"/>
      <c r="F802" s="632"/>
      <c r="G802" s="669" t="s">
        <v>778</v>
      </c>
      <c r="H802" s="670"/>
      <c r="I802" s="670"/>
      <c r="J802" s="670"/>
      <c r="K802" s="671"/>
      <c r="L802" s="663" t="s">
        <v>780</v>
      </c>
      <c r="M802" s="664"/>
      <c r="N802" s="664"/>
      <c r="O802" s="664"/>
      <c r="P802" s="664"/>
      <c r="Q802" s="664"/>
      <c r="R802" s="664"/>
      <c r="S802" s="664"/>
      <c r="T802" s="664"/>
      <c r="U802" s="664"/>
      <c r="V802" s="664"/>
      <c r="W802" s="664"/>
      <c r="X802" s="665"/>
      <c r="Y802" s="382">
        <v>4336</v>
      </c>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1</v>
      </c>
    </row>
    <row r="803" spans="1:51" ht="24.75" customHeight="1" x14ac:dyDescent="0.15">
      <c r="A803" s="630"/>
      <c r="B803" s="631"/>
      <c r="C803" s="631"/>
      <c r="D803" s="631"/>
      <c r="E803" s="631"/>
      <c r="F803" s="632"/>
      <c r="G803" s="605" t="s">
        <v>779</v>
      </c>
      <c r="H803" s="606"/>
      <c r="I803" s="606"/>
      <c r="J803" s="606"/>
      <c r="K803" s="607"/>
      <c r="L803" s="597" t="s">
        <v>781</v>
      </c>
      <c r="M803" s="598"/>
      <c r="N803" s="598"/>
      <c r="O803" s="598"/>
      <c r="P803" s="598"/>
      <c r="Q803" s="598"/>
      <c r="R803" s="598"/>
      <c r="S803" s="598"/>
      <c r="T803" s="598"/>
      <c r="U803" s="598"/>
      <c r="V803" s="598"/>
      <c r="W803" s="598"/>
      <c r="X803" s="599"/>
      <c r="Y803" s="600">
        <v>9</v>
      </c>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1</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1</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1</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1</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1</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1</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1</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1</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1</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4345</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30"/>
      <c r="B813" s="631"/>
      <c r="C813" s="631"/>
      <c r="D813" s="631"/>
      <c r="E813" s="631"/>
      <c r="F813" s="632"/>
      <c r="G813" s="594" t="s">
        <v>319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320</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343</v>
      </c>
      <c r="AM839" s="276"/>
      <c r="AN839" s="276"/>
      <c r="AO839" s="102" t="s">
        <v>341</v>
      </c>
      <c r="AP839" s="21"/>
      <c r="AQ839" s="21"/>
      <c r="AR839" s="21"/>
      <c r="AS839" s="21"/>
      <c r="AT839" s="21"/>
      <c r="AU839" s="21"/>
      <c r="AV839" s="21"/>
      <c r="AW839" s="21"/>
      <c r="AX839" s="22"/>
      <c r="AY839">
        <f>COUNTIF($AO$839,"☑")</f>
        <v>0</v>
      </c>
    </row>
    <row r="840" spans="1:51" ht="24"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766</v>
      </c>
      <c r="D845" s="343"/>
      <c r="E845" s="343"/>
      <c r="F845" s="343"/>
      <c r="G845" s="343"/>
      <c r="H845" s="343"/>
      <c r="I845" s="343"/>
      <c r="J845" s="344">
        <v>4000020420000</v>
      </c>
      <c r="K845" s="345"/>
      <c r="L845" s="345"/>
      <c r="M845" s="345"/>
      <c r="N845" s="345"/>
      <c r="O845" s="345"/>
      <c r="P845" s="346" t="s">
        <v>776</v>
      </c>
      <c r="Q845" s="346"/>
      <c r="R845" s="346"/>
      <c r="S845" s="346"/>
      <c r="T845" s="346"/>
      <c r="U845" s="346"/>
      <c r="V845" s="346"/>
      <c r="W845" s="346"/>
      <c r="X845" s="346"/>
      <c r="Y845" s="347">
        <v>337</v>
      </c>
      <c r="Z845" s="348"/>
      <c r="AA845" s="348"/>
      <c r="AB845" s="349"/>
      <c r="AC845" s="350" t="s">
        <v>80</v>
      </c>
      <c r="AD845" s="351"/>
      <c r="AE845" s="351"/>
      <c r="AF845" s="351"/>
      <c r="AG845" s="351"/>
      <c r="AH845" s="366" t="s">
        <v>777</v>
      </c>
      <c r="AI845" s="367"/>
      <c r="AJ845" s="367"/>
      <c r="AK845" s="367"/>
      <c r="AL845" s="354" t="s">
        <v>777</v>
      </c>
      <c r="AM845" s="355"/>
      <c r="AN845" s="355"/>
      <c r="AO845" s="356"/>
      <c r="AP845" s="357" t="s">
        <v>777</v>
      </c>
      <c r="AQ845" s="357"/>
      <c r="AR845" s="357"/>
      <c r="AS845" s="357"/>
      <c r="AT845" s="357"/>
      <c r="AU845" s="357"/>
      <c r="AV845" s="357"/>
      <c r="AW845" s="357"/>
      <c r="AX845" s="357"/>
    </row>
    <row r="846" spans="1:51" ht="30" customHeight="1" x14ac:dyDescent="0.15">
      <c r="A846" s="370">
        <v>2</v>
      </c>
      <c r="B846" s="370">
        <v>1</v>
      </c>
      <c r="C846" s="358" t="s">
        <v>767</v>
      </c>
      <c r="D846" s="343"/>
      <c r="E846" s="343"/>
      <c r="F846" s="343"/>
      <c r="G846" s="343"/>
      <c r="H846" s="343"/>
      <c r="I846" s="343"/>
      <c r="J846" s="344">
        <v>7000020340006</v>
      </c>
      <c r="K846" s="345"/>
      <c r="L846" s="345"/>
      <c r="M846" s="345"/>
      <c r="N846" s="345"/>
      <c r="O846" s="345"/>
      <c r="P846" s="346" t="s">
        <v>776</v>
      </c>
      <c r="Q846" s="346"/>
      <c r="R846" s="346"/>
      <c r="S846" s="346"/>
      <c r="T846" s="346"/>
      <c r="U846" s="346"/>
      <c r="V846" s="346"/>
      <c r="W846" s="346"/>
      <c r="X846" s="346"/>
      <c r="Y846" s="347">
        <v>130</v>
      </c>
      <c r="Z846" s="348"/>
      <c r="AA846" s="348"/>
      <c r="AB846" s="349"/>
      <c r="AC846" s="350" t="s">
        <v>80</v>
      </c>
      <c r="AD846" s="351"/>
      <c r="AE846" s="351"/>
      <c r="AF846" s="351"/>
      <c r="AG846" s="351"/>
      <c r="AH846" s="366" t="s">
        <v>777</v>
      </c>
      <c r="AI846" s="367"/>
      <c r="AJ846" s="367"/>
      <c r="AK846" s="367"/>
      <c r="AL846" s="354" t="s">
        <v>777</v>
      </c>
      <c r="AM846" s="355"/>
      <c r="AN846" s="355"/>
      <c r="AO846" s="356"/>
      <c r="AP846" s="357" t="s">
        <v>777</v>
      </c>
      <c r="AQ846" s="357"/>
      <c r="AR846" s="357"/>
      <c r="AS846" s="357"/>
      <c r="AT846" s="357"/>
      <c r="AU846" s="357"/>
      <c r="AV846" s="357"/>
      <c r="AW846" s="357"/>
      <c r="AX846" s="357"/>
      <c r="AY846">
        <f>COUNTA($C$846)</f>
        <v>1</v>
      </c>
    </row>
    <row r="847" spans="1:51" ht="30" customHeight="1" x14ac:dyDescent="0.15">
      <c r="A847" s="370">
        <v>3</v>
      </c>
      <c r="B847" s="370">
        <v>1</v>
      </c>
      <c r="C847" s="358" t="s">
        <v>768</v>
      </c>
      <c r="D847" s="343"/>
      <c r="E847" s="343"/>
      <c r="F847" s="343"/>
      <c r="G847" s="343"/>
      <c r="H847" s="343"/>
      <c r="I847" s="343"/>
      <c r="J847" s="344">
        <v>4000020270008</v>
      </c>
      <c r="K847" s="345"/>
      <c r="L847" s="345"/>
      <c r="M847" s="345"/>
      <c r="N847" s="345"/>
      <c r="O847" s="345"/>
      <c r="P847" s="359" t="s">
        <v>776</v>
      </c>
      <c r="Q847" s="346"/>
      <c r="R847" s="346"/>
      <c r="S847" s="346"/>
      <c r="T847" s="346"/>
      <c r="U847" s="346"/>
      <c r="V847" s="346"/>
      <c r="W847" s="346"/>
      <c r="X847" s="346"/>
      <c r="Y847" s="347">
        <v>30</v>
      </c>
      <c r="Z847" s="348"/>
      <c r="AA847" s="348"/>
      <c r="AB847" s="349"/>
      <c r="AC847" s="350" t="s">
        <v>80</v>
      </c>
      <c r="AD847" s="351"/>
      <c r="AE847" s="351"/>
      <c r="AF847" s="351"/>
      <c r="AG847" s="351"/>
      <c r="AH847" s="352" t="s">
        <v>777</v>
      </c>
      <c r="AI847" s="353"/>
      <c r="AJ847" s="353"/>
      <c r="AK847" s="353"/>
      <c r="AL847" s="354" t="s">
        <v>777</v>
      </c>
      <c r="AM847" s="355"/>
      <c r="AN847" s="355"/>
      <c r="AO847" s="356"/>
      <c r="AP847" s="357" t="s">
        <v>777</v>
      </c>
      <c r="AQ847" s="357"/>
      <c r="AR847" s="357"/>
      <c r="AS847" s="357"/>
      <c r="AT847" s="357"/>
      <c r="AU847" s="357"/>
      <c r="AV847" s="357"/>
      <c r="AW847" s="357"/>
      <c r="AX847" s="357"/>
      <c r="AY847">
        <f>COUNTA($C$847)</f>
        <v>1</v>
      </c>
    </row>
    <row r="848" spans="1:51" ht="30" customHeight="1" x14ac:dyDescent="0.15">
      <c r="A848" s="370">
        <v>4</v>
      </c>
      <c r="B848" s="370">
        <v>1</v>
      </c>
      <c r="C848" s="358" t="s">
        <v>769</v>
      </c>
      <c r="D848" s="343"/>
      <c r="E848" s="343"/>
      <c r="F848" s="343"/>
      <c r="G848" s="343"/>
      <c r="H848" s="343"/>
      <c r="I848" s="343"/>
      <c r="J848" s="344">
        <v>8000020130001</v>
      </c>
      <c r="K848" s="345"/>
      <c r="L848" s="345"/>
      <c r="M848" s="345"/>
      <c r="N848" s="345"/>
      <c r="O848" s="345"/>
      <c r="P848" s="359" t="s">
        <v>776</v>
      </c>
      <c r="Q848" s="346"/>
      <c r="R848" s="346"/>
      <c r="S848" s="346"/>
      <c r="T848" s="346"/>
      <c r="U848" s="346"/>
      <c r="V848" s="346"/>
      <c r="W848" s="346"/>
      <c r="X848" s="346"/>
      <c r="Y848" s="347">
        <v>28</v>
      </c>
      <c r="Z848" s="348"/>
      <c r="AA848" s="348"/>
      <c r="AB848" s="349"/>
      <c r="AC848" s="350" t="s">
        <v>80</v>
      </c>
      <c r="AD848" s="351"/>
      <c r="AE848" s="351"/>
      <c r="AF848" s="351"/>
      <c r="AG848" s="351"/>
      <c r="AH848" s="352" t="s">
        <v>777</v>
      </c>
      <c r="AI848" s="353"/>
      <c r="AJ848" s="353"/>
      <c r="AK848" s="353"/>
      <c r="AL848" s="354" t="s">
        <v>777</v>
      </c>
      <c r="AM848" s="355"/>
      <c r="AN848" s="355"/>
      <c r="AO848" s="356"/>
      <c r="AP848" s="357" t="s">
        <v>777</v>
      </c>
      <c r="AQ848" s="357"/>
      <c r="AR848" s="357"/>
      <c r="AS848" s="357"/>
      <c r="AT848" s="357"/>
      <c r="AU848" s="357"/>
      <c r="AV848" s="357"/>
      <c r="AW848" s="357"/>
      <c r="AX848" s="357"/>
      <c r="AY848">
        <f>COUNTA($C$848)</f>
        <v>1</v>
      </c>
    </row>
    <row r="849" spans="1:51" ht="30" customHeight="1" x14ac:dyDescent="0.15">
      <c r="A849" s="370">
        <v>5</v>
      </c>
      <c r="B849" s="370">
        <v>1</v>
      </c>
      <c r="C849" s="358" t="s">
        <v>770</v>
      </c>
      <c r="D849" s="343"/>
      <c r="E849" s="343"/>
      <c r="F849" s="343"/>
      <c r="G849" s="343"/>
      <c r="H849" s="343"/>
      <c r="I849" s="343"/>
      <c r="J849" s="344">
        <v>6000020400009</v>
      </c>
      <c r="K849" s="345"/>
      <c r="L849" s="345"/>
      <c r="M849" s="345"/>
      <c r="N849" s="345"/>
      <c r="O849" s="345"/>
      <c r="P849" s="346" t="s">
        <v>776</v>
      </c>
      <c r="Q849" s="346"/>
      <c r="R849" s="346"/>
      <c r="S849" s="346"/>
      <c r="T849" s="346"/>
      <c r="U849" s="346"/>
      <c r="V849" s="346"/>
      <c r="W849" s="346"/>
      <c r="X849" s="346"/>
      <c r="Y849" s="347">
        <v>25</v>
      </c>
      <c r="Z849" s="348"/>
      <c r="AA849" s="348"/>
      <c r="AB849" s="349"/>
      <c r="AC849" s="350" t="s">
        <v>80</v>
      </c>
      <c r="AD849" s="351"/>
      <c r="AE849" s="351"/>
      <c r="AF849" s="351"/>
      <c r="AG849" s="351"/>
      <c r="AH849" s="352" t="s">
        <v>777</v>
      </c>
      <c r="AI849" s="353"/>
      <c r="AJ849" s="353"/>
      <c r="AK849" s="353"/>
      <c r="AL849" s="354" t="s">
        <v>777</v>
      </c>
      <c r="AM849" s="355"/>
      <c r="AN849" s="355"/>
      <c r="AO849" s="356"/>
      <c r="AP849" s="357" t="s">
        <v>777</v>
      </c>
      <c r="AQ849" s="357"/>
      <c r="AR849" s="357"/>
      <c r="AS849" s="357"/>
      <c r="AT849" s="357"/>
      <c r="AU849" s="357"/>
      <c r="AV849" s="357"/>
      <c r="AW849" s="357"/>
      <c r="AX849" s="357"/>
      <c r="AY849">
        <f>COUNTA($C$849)</f>
        <v>1</v>
      </c>
    </row>
    <row r="850" spans="1:51" ht="30" customHeight="1" x14ac:dyDescent="0.15">
      <c r="A850" s="370">
        <v>6</v>
      </c>
      <c r="B850" s="370">
        <v>1</v>
      </c>
      <c r="C850" s="358" t="s">
        <v>771</v>
      </c>
      <c r="D850" s="343"/>
      <c r="E850" s="343"/>
      <c r="F850" s="343"/>
      <c r="G850" s="343"/>
      <c r="H850" s="343"/>
      <c r="I850" s="343"/>
      <c r="J850" s="344">
        <v>1000020140007</v>
      </c>
      <c r="K850" s="345"/>
      <c r="L850" s="345"/>
      <c r="M850" s="345"/>
      <c r="N850" s="345"/>
      <c r="O850" s="345"/>
      <c r="P850" s="346" t="s">
        <v>776</v>
      </c>
      <c r="Q850" s="346"/>
      <c r="R850" s="346"/>
      <c r="S850" s="346"/>
      <c r="T850" s="346"/>
      <c r="U850" s="346"/>
      <c r="V850" s="346"/>
      <c r="W850" s="346"/>
      <c r="X850" s="346"/>
      <c r="Y850" s="347">
        <v>11</v>
      </c>
      <c r="Z850" s="348"/>
      <c r="AA850" s="348"/>
      <c r="AB850" s="349"/>
      <c r="AC850" s="350" t="s">
        <v>80</v>
      </c>
      <c r="AD850" s="351"/>
      <c r="AE850" s="351"/>
      <c r="AF850" s="351"/>
      <c r="AG850" s="351"/>
      <c r="AH850" s="352" t="s">
        <v>777</v>
      </c>
      <c r="AI850" s="353"/>
      <c r="AJ850" s="353"/>
      <c r="AK850" s="353"/>
      <c r="AL850" s="354" t="s">
        <v>777</v>
      </c>
      <c r="AM850" s="355"/>
      <c r="AN850" s="355"/>
      <c r="AO850" s="356"/>
      <c r="AP850" s="357" t="s">
        <v>777</v>
      </c>
      <c r="AQ850" s="357"/>
      <c r="AR850" s="357"/>
      <c r="AS850" s="357"/>
      <c r="AT850" s="357"/>
      <c r="AU850" s="357"/>
      <c r="AV850" s="357"/>
      <c r="AW850" s="357"/>
      <c r="AX850" s="357"/>
      <c r="AY850">
        <f>COUNTA($C$850)</f>
        <v>1</v>
      </c>
    </row>
    <row r="851" spans="1:51" ht="30" customHeight="1" x14ac:dyDescent="0.15">
      <c r="A851" s="370">
        <v>7</v>
      </c>
      <c r="B851" s="370">
        <v>1</v>
      </c>
      <c r="C851" s="358" t="s">
        <v>772</v>
      </c>
      <c r="D851" s="343"/>
      <c r="E851" s="343"/>
      <c r="F851" s="343"/>
      <c r="G851" s="343"/>
      <c r="H851" s="343"/>
      <c r="I851" s="343"/>
      <c r="J851" s="344">
        <v>8000020280003</v>
      </c>
      <c r="K851" s="345"/>
      <c r="L851" s="345"/>
      <c r="M851" s="345"/>
      <c r="N851" s="345"/>
      <c r="O851" s="345"/>
      <c r="P851" s="346" t="s">
        <v>776</v>
      </c>
      <c r="Q851" s="346"/>
      <c r="R851" s="346"/>
      <c r="S851" s="346"/>
      <c r="T851" s="346"/>
      <c r="U851" s="346"/>
      <c r="V851" s="346"/>
      <c r="W851" s="346"/>
      <c r="X851" s="346"/>
      <c r="Y851" s="347">
        <v>7</v>
      </c>
      <c r="Z851" s="348"/>
      <c r="AA851" s="348"/>
      <c r="AB851" s="349"/>
      <c r="AC851" s="350" t="s">
        <v>80</v>
      </c>
      <c r="AD851" s="351"/>
      <c r="AE851" s="351"/>
      <c r="AF851" s="351"/>
      <c r="AG851" s="351"/>
      <c r="AH851" s="352" t="s">
        <v>777</v>
      </c>
      <c r="AI851" s="353"/>
      <c r="AJ851" s="353"/>
      <c r="AK851" s="353"/>
      <c r="AL851" s="354" t="s">
        <v>777</v>
      </c>
      <c r="AM851" s="355"/>
      <c r="AN851" s="355"/>
      <c r="AO851" s="356"/>
      <c r="AP851" s="357" t="s">
        <v>777</v>
      </c>
      <c r="AQ851" s="357"/>
      <c r="AR851" s="357"/>
      <c r="AS851" s="357"/>
      <c r="AT851" s="357"/>
      <c r="AU851" s="357"/>
      <c r="AV851" s="357"/>
      <c r="AW851" s="357"/>
      <c r="AX851" s="357"/>
      <c r="AY851">
        <f>COUNTA($C$851)</f>
        <v>1</v>
      </c>
    </row>
    <row r="852" spans="1:51" ht="30" customHeight="1" x14ac:dyDescent="0.15">
      <c r="A852" s="370">
        <v>8</v>
      </c>
      <c r="B852" s="370">
        <v>1</v>
      </c>
      <c r="C852" s="343" t="s">
        <v>773</v>
      </c>
      <c r="D852" s="343"/>
      <c r="E852" s="343"/>
      <c r="F852" s="343"/>
      <c r="G852" s="343"/>
      <c r="H852" s="343"/>
      <c r="I852" s="343"/>
      <c r="J852" s="344">
        <v>1000020110001</v>
      </c>
      <c r="K852" s="345"/>
      <c r="L852" s="345"/>
      <c r="M852" s="345"/>
      <c r="N852" s="345"/>
      <c r="O852" s="345"/>
      <c r="P852" s="346" t="s">
        <v>776</v>
      </c>
      <c r="Q852" s="346"/>
      <c r="R852" s="346"/>
      <c r="S852" s="346"/>
      <c r="T852" s="346"/>
      <c r="U852" s="346"/>
      <c r="V852" s="346"/>
      <c r="W852" s="346"/>
      <c r="X852" s="346"/>
      <c r="Y852" s="347">
        <v>6</v>
      </c>
      <c r="Z852" s="348"/>
      <c r="AA852" s="348"/>
      <c r="AB852" s="349"/>
      <c r="AC852" s="350" t="s">
        <v>80</v>
      </c>
      <c r="AD852" s="351"/>
      <c r="AE852" s="351"/>
      <c r="AF852" s="351"/>
      <c r="AG852" s="351"/>
      <c r="AH852" s="352" t="s">
        <v>777</v>
      </c>
      <c r="AI852" s="353"/>
      <c r="AJ852" s="353"/>
      <c r="AK852" s="353"/>
      <c r="AL852" s="354" t="s">
        <v>777</v>
      </c>
      <c r="AM852" s="355"/>
      <c r="AN852" s="355"/>
      <c r="AO852" s="356"/>
      <c r="AP852" s="357" t="s">
        <v>777</v>
      </c>
      <c r="AQ852" s="357"/>
      <c r="AR852" s="357"/>
      <c r="AS852" s="357"/>
      <c r="AT852" s="357"/>
      <c r="AU852" s="357"/>
      <c r="AV852" s="357"/>
      <c r="AW852" s="357"/>
      <c r="AX852" s="357"/>
      <c r="AY852">
        <f>COUNTA($C$852)</f>
        <v>1</v>
      </c>
    </row>
    <row r="853" spans="1:51" ht="30" customHeight="1" x14ac:dyDescent="0.15">
      <c r="A853" s="370">
        <v>9</v>
      </c>
      <c r="B853" s="370">
        <v>1</v>
      </c>
      <c r="C853" s="343" t="s">
        <v>774</v>
      </c>
      <c r="D853" s="343"/>
      <c r="E853" s="343"/>
      <c r="F853" s="343"/>
      <c r="G853" s="343"/>
      <c r="H853" s="343"/>
      <c r="I853" s="343"/>
      <c r="J853" s="344">
        <v>2000020260002</v>
      </c>
      <c r="K853" s="345"/>
      <c r="L853" s="345"/>
      <c r="M853" s="345"/>
      <c r="N853" s="345"/>
      <c r="O853" s="345"/>
      <c r="P853" s="346" t="s">
        <v>776</v>
      </c>
      <c r="Q853" s="346"/>
      <c r="R853" s="346"/>
      <c r="S853" s="346"/>
      <c r="T853" s="346"/>
      <c r="U853" s="346"/>
      <c r="V853" s="346"/>
      <c r="W853" s="346"/>
      <c r="X853" s="346"/>
      <c r="Y853" s="347">
        <v>5</v>
      </c>
      <c r="Z853" s="348"/>
      <c r="AA853" s="348"/>
      <c r="AB853" s="349"/>
      <c r="AC853" s="350" t="s">
        <v>80</v>
      </c>
      <c r="AD853" s="351"/>
      <c r="AE853" s="351"/>
      <c r="AF853" s="351"/>
      <c r="AG853" s="351"/>
      <c r="AH853" s="352" t="s">
        <v>777</v>
      </c>
      <c r="AI853" s="353"/>
      <c r="AJ853" s="353"/>
      <c r="AK853" s="353"/>
      <c r="AL853" s="354" t="s">
        <v>777</v>
      </c>
      <c r="AM853" s="355"/>
      <c r="AN853" s="355"/>
      <c r="AO853" s="356"/>
      <c r="AP853" s="357" t="s">
        <v>777</v>
      </c>
      <c r="AQ853" s="357"/>
      <c r="AR853" s="357"/>
      <c r="AS853" s="357"/>
      <c r="AT853" s="357"/>
      <c r="AU853" s="357"/>
      <c r="AV853" s="357"/>
      <c r="AW853" s="357"/>
      <c r="AX853" s="357"/>
      <c r="AY853">
        <f>COUNTA($C$853)</f>
        <v>1</v>
      </c>
    </row>
    <row r="854" spans="1:51" ht="30" customHeight="1" x14ac:dyDescent="0.15">
      <c r="A854" s="370">
        <v>10</v>
      </c>
      <c r="B854" s="370">
        <v>1</v>
      </c>
      <c r="C854" s="343" t="s">
        <v>775</v>
      </c>
      <c r="D854" s="343"/>
      <c r="E854" s="343"/>
      <c r="F854" s="343"/>
      <c r="G854" s="343"/>
      <c r="H854" s="343"/>
      <c r="I854" s="343"/>
      <c r="J854" s="344">
        <v>4000020120006</v>
      </c>
      <c r="K854" s="345"/>
      <c r="L854" s="345"/>
      <c r="M854" s="345"/>
      <c r="N854" s="345"/>
      <c r="O854" s="345"/>
      <c r="P854" s="346" t="s">
        <v>776</v>
      </c>
      <c r="Q854" s="346"/>
      <c r="R854" s="346"/>
      <c r="S854" s="346"/>
      <c r="T854" s="346"/>
      <c r="U854" s="346"/>
      <c r="V854" s="346"/>
      <c r="W854" s="346"/>
      <c r="X854" s="346"/>
      <c r="Y854" s="347">
        <v>5</v>
      </c>
      <c r="Z854" s="348"/>
      <c r="AA854" s="348"/>
      <c r="AB854" s="349"/>
      <c r="AC854" s="350" t="s">
        <v>80</v>
      </c>
      <c r="AD854" s="351"/>
      <c r="AE854" s="351"/>
      <c r="AF854" s="351"/>
      <c r="AG854" s="351"/>
      <c r="AH854" s="352" t="s">
        <v>777</v>
      </c>
      <c r="AI854" s="353"/>
      <c r="AJ854" s="353"/>
      <c r="AK854" s="353"/>
      <c r="AL854" s="354" t="s">
        <v>777</v>
      </c>
      <c r="AM854" s="355"/>
      <c r="AN854" s="355"/>
      <c r="AO854" s="356"/>
      <c r="AP854" s="357" t="s">
        <v>777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0.45" customHeight="1" x14ac:dyDescent="0.15">
      <c r="A878" s="370">
        <v>1</v>
      </c>
      <c r="B878" s="370">
        <v>1</v>
      </c>
      <c r="C878" s="343" t="s">
        <v>784</v>
      </c>
      <c r="D878" s="343"/>
      <c r="E878" s="343"/>
      <c r="F878" s="343"/>
      <c r="G878" s="343"/>
      <c r="H878" s="343"/>
      <c r="I878" s="343"/>
      <c r="J878" s="344">
        <v>1700150051531</v>
      </c>
      <c r="K878" s="345"/>
      <c r="L878" s="345"/>
      <c r="M878" s="345"/>
      <c r="N878" s="345"/>
      <c r="O878" s="345"/>
      <c r="P878" s="346" t="s">
        <v>794</v>
      </c>
      <c r="Q878" s="346"/>
      <c r="R878" s="346"/>
      <c r="S878" s="346"/>
      <c r="T878" s="346"/>
      <c r="U878" s="346"/>
      <c r="V878" s="346"/>
      <c r="W878" s="346"/>
      <c r="X878" s="346"/>
      <c r="Y878" s="347">
        <v>8785</v>
      </c>
      <c r="Z878" s="348"/>
      <c r="AA878" s="348"/>
      <c r="AB878" s="349"/>
      <c r="AC878" s="350" t="s">
        <v>378</v>
      </c>
      <c r="AD878" s="351"/>
      <c r="AE878" s="351"/>
      <c r="AF878" s="351"/>
      <c r="AG878" s="351"/>
      <c r="AH878" s="366" t="s">
        <v>777</v>
      </c>
      <c r="AI878" s="367"/>
      <c r="AJ878" s="367"/>
      <c r="AK878" s="367"/>
      <c r="AL878" s="354">
        <v>100</v>
      </c>
      <c r="AM878" s="355"/>
      <c r="AN878" s="355"/>
      <c r="AO878" s="356"/>
      <c r="AP878" s="357" t="s">
        <v>795</v>
      </c>
      <c r="AQ878" s="357"/>
      <c r="AR878" s="357"/>
      <c r="AS878" s="357"/>
      <c r="AT878" s="357"/>
      <c r="AU878" s="357"/>
      <c r="AV878" s="357"/>
      <c r="AW878" s="357"/>
      <c r="AX878" s="357"/>
      <c r="AY878">
        <f t="shared" si="118"/>
        <v>1</v>
      </c>
    </row>
    <row r="879" spans="1:51" ht="50.45" customHeight="1" x14ac:dyDescent="0.15">
      <c r="A879" s="370">
        <v>2</v>
      </c>
      <c r="B879" s="370">
        <v>1</v>
      </c>
      <c r="C879" s="358" t="s">
        <v>785</v>
      </c>
      <c r="D879" s="343"/>
      <c r="E879" s="343"/>
      <c r="F879" s="343"/>
      <c r="G879" s="343"/>
      <c r="H879" s="343"/>
      <c r="I879" s="343"/>
      <c r="J879" s="344">
        <v>6700150061501</v>
      </c>
      <c r="K879" s="345"/>
      <c r="L879" s="345"/>
      <c r="M879" s="345"/>
      <c r="N879" s="345"/>
      <c r="O879" s="345"/>
      <c r="P879" s="346" t="s">
        <v>794</v>
      </c>
      <c r="Q879" s="346"/>
      <c r="R879" s="346"/>
      <c r="S879" s="346"/>
      <c r="T879" s="346"/>
      <c r="U879" s="346"/>
      <c r="V879" s="346"/>
      <c r="W879" s="346"/>
      <c r="X879" s="346"/>
      <c r="Y879" s="347">
        <v>5785</v>
      </c>
      <c r="Z879" s="348"/>
      <c r="AA879" s="348"/>
      <c r="AB879" s="349"/>
      <c r="AC879" s="350" t="s">
        <v>378</v>
      </c>
      <c r="AD879" s="351"/>
      <c r="AE879" s="351"/>
      <c r="AF879" s="351"/>
      <c r="AG879" s="351"/>
      <c r="AH879" s="366" t="s">
        <v>777</v>
      </c>
      <c r="AI879" s="367"/>
      <c r="AJ879" s="367"/>
      <c r="AK879" s="367"/>
      <c r="AL879" s="354">
        <v>100</v>
      </c>
      <c r="AM879" s="355"/>
      <c r="AN879" s="355"/>
      <c r="AO879" s="356"/>
      <c r="AP879" s="357" t="s">
        <v>795</v>
      </c>
      <c r="AQ879" s="357"/>
      <c r="AR879" s="357"/>
      <c r="AS879" s="357"/>
      <c r="AT879" s="357"/>
      <c r="AU879" s="357"/>
      <c r="AV879" s="357"/>
      <c r="AW879" s="357"/>
      <c r="AX879" s="357"/>
      <c r="AY879">
        <f>COUNTA($C$879)</f>
        <v>1</v>
      </c>
    </row>
    <row r="880" spans="1:51" ht="30" customHeight="1" x14ac:dyDescent="0.15">
      <c r="A880" s="370">
        <v>3</v>
      </c>
      <c r="B880" s="370">
        <v>1</v>
      </c>
      <c r="C880" s="358" t="s">
        <v>786</v>
      </c>
      <c r="D880" s="343"/>
      <c r="E880" s="343"/>
      <c r="F880" s="343"/>
      <c r="G880" s="343"/>
      <c r="H880" s="343"/>
      <c r="I880" s="343"/>
      <c r="J880" s="344">
        <v>2700150059136</v>
      </c>
      <c r="K880" s="345"/>
      <c r="L880" s="345"/>
      <c r="M880" s="345"/>
      <c r="N880" s="345"/>
      <c r="O880" s="345"/>
      <c r="P880" s="359" t="s">
        <v>794</v>
      </c>
      <c r="Q880" s="346"/>
      <c r="R880" s="346"/>
      <c r="S880" s="346"/>
      <c r="T880" s="346"/>
      <c r="U880" s="346"/>
      <c r="V880" s="346"/>
      <c r="W880" s="346"/>
      <c r="X880" s="346"/>
      <c r="Y880" s="347">
        <v>739</v>
      </c>
      <c r="Z880" s="348"/>
      <c r="AA880" s="348"/>
      <c r="AB880" s="349"/>
      <c r="AC880" s="350" t="s">
        <v>378</v>
      </c>
      <c r="AD880" s="351"/>
      <c r="AE880" s="351"/>
      <c r="AF880" s="351"/>
      <c r="AG880" s="351"/>
      <c r="AH880" s="352" t="s">
        <v>777</v>
      </c>
      <c r="AI880" s="353"/>
      <c r="AJ880" s="353"/>
      <c r="AK880" s="353"/>
      <c r="AL880" s="354">
        <v>100</v>
      </c>
      <c r="AM880" s="355"/>
      <c r="AN880" s="355"/>
      <c r="AO880" s="356"/>
      <c r="AP880" s="357"/>
      <c r="AQ880" s="357"/>
      <c r="AR880" s="357"/>
      <c r="AS880" s="357"/>
      <c r="AT880" s="357"/>
      <c r="AU880" s="357"/>
      <c r="AV880" s="357"/>
      <c r="AW880" s="357"/>
      <c r="AX880" s="357"/>
      <c r="AY880">
        <f>COUNTA($C$880)</f>
        <v>1</v>
      </c>
    </row>
    <row r="881" spans="1:51" ht="30" customHeight="1" x14ac:dyDescent="0.15">
      <c r="A881" s="370">
        <v>4</v>
      </c>
      <c r="B881" s="370">
        <v>1</v>
      </c>
      <c r="C881" s="358" t="s">
        <v>787</v>
      </c>
      <c r="D881" s="343"/>
      <c r="E881" s="343"/>
      <c r="F881" s="343"/>
      <c r="G881" s="343"/>
      <c r="H881" s="343"/>
      <c r="I881" s="343"/>
      <c r="J881" s="344">
        <v>6700150023385</v>
      </c>
      <c r="K881" s="345"/>
      <c r="L881" s="345"/>
      <c r="M881" s="345"/>
      <c r="N881" s="345"/>
      <c r="O881" s="345"/>
      <c r="P881" s="359" t="s">
        <v>794</v>
      </c>
      <c r="Q881" s="346"/>
      <c r="R881" s="346"/>
      <c r="S881" s="346"/>
      <c r="T881" s="346"/>
      <c r="U881" s="346"/>
      <c r="V881" s="346"/>
      <c r="W881" s="346"/>
      <c r="X881" s="346"/>
      <c r="Y881" s="347">
        <v>579</v>
      </c>
      <c r="Z881" s="348"/>
      <c r="AA881" s="348"/>
      <c r="AB881" s="349"/>
      <c r="AC881" s="350" t="s">
        <v>378</v>
      </c>
      <c r="AD881" s="351"/>
      <c r="AE881" s="351"/>
      <c r="AF881" s="351"/>
      <c r="AG881" s="351"/>
      <c r="AH881" s="352" t="s">
        <v>777</v>
      </c>
      <c r="AI881" s="353"/>
      <c r="AJ881" s="353"/>
      <c r="AK881" s="353"/>
      <c r="AL881" s="354">
        <v>100</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43" t="s">
        <v>788</v>
      </c>
      <c r="D882" s="343"/>
      <c r="E882" s="343"/>
      <c r="F882" s="343"/>
      <c r="G882" s="343"/>
      <c r="H882" s="343"/>
      <c r="I882" s="343"/>
      <c r="J882" s="344">
        <v>5700150001251</v>
      </c>
      <c r="K882" s="345"/>
      <c r="L882" s="345"/>
      <c r="M882" s="345"/>
      <c r="N882" s="345"/>
      <c r="O882" s="345"/>
      <c r="P882" s="346" t="s">
        <v>794</v>
      </c>
      <c r="Q882" s="346"/>
      <c r="R882" s="346"/>
      <c r="S882" s="346"/>
      <c r="T882" s="346"/>
      <c r="U882" s="346"/>
      <c r="V882" s="346"/>
      <c r="W882" s="346"/>
      <c r="X882" s="346"/>
      <c r="Y882" s="347">
        <v>538</v>
      </c>
      <c r="Z882" s="348"/>
      <c r="AA882" s="348"/>
      <c r="AB882" s="349"/>
      <c r="AC882" s="350" t="s">
        <v>378</v>
      </c>
      <c r="AD882" s="351"/>
      <c r="AE882" s="351"/>
      <c r="AF882" s="351"/>
      <c r="AG882" s="351"/>
      <c r="AH882" s="352" t="s">
        <v>777</v>
      </c>
      <c r="AI882" s="353"/>
      <c r="AJ882" s="353"/>
      <c r="AK882" s="353"/>
      <c r="AL882" s="354">
        <v>100</v>
      </c>
      <c r="AM882" s="355"/>
      <c r="AN882" s="355"/>
      <c r="AO882" s="356"/>
      <c r="AP882" s="357"/>
      <c r="AQ882" s="357"/>
      <c r="AR882" s="357"/>
      <c r="AS882" s="357"/>
      <c r="AT882" s="357"/>
      <c r="AU882" s="357"/>
      <c r="AV882" s="357"/>
      <c r="AW882" s="357"/>
      <c r="AX882" s="357"/>
      <c r="AY882">
        <f>COUNTA($C$882)</f>
        <v>1</v>
      </c>
    </row>
    <row r="883" spans="1:51" ht="30" customHeight="1" x14ac:dyDescent="0.15">
      <c r="A883" s="370">
        <v>6</v>
      </c>
      <c r="B883" s="370">
        <v>1</v>
      </c>
      <c r="C883" s="343" t="s">
        <v>789</v>
      </c>
      <c r="D883" s="343"/>
      <c r="E883" s="343"/>
      <c r="F883" s="343"/>
      <c r="G883" s="343"/>
      <c r="H883" s="343"/>
      <c r="I883" s="343"/>
      <c r="J883" s="344">
        <v>4700150011945</v>
      </c>
      <c r="K883" s="345"/>
      <c r="L883" s="345"/>
      <c r="M883" s="345"/>
      <c r="N883" s="345"/>
      <c r="O883" s="345"/>
      <c r="P883" s="346" t="s">
        <v>794</v>
      </c>
      <c r="Q883" s="346"/>
      <c r="R883" s="346"/>
      <c r="S883" s="346"/>
      <c r="T883" s="346"/>
      <c r="U883" s="346"/>
      <c r="V883" s="346"/>
      <c r="W883" s="346"/>
      <c r="X883" s="346"/>
      <c r="Y883" s="347">
        <v>384</v>
      </c>
      <c r="Z883" s="348"/>
      <c r="AA883" s="348"/>
      <c r="AB883" s="349"/>
      <c r="AC883" s="350" t="s">
        <v>378</v>
      </c>
      <c r="AD883" s="351"/>
      <c r="AE883" s="351"/>
      <c r="AF883" s="351"/>
      <c r="AG883" s="351"/>
      <c r="AH883" s="352" t="s">
        <v>777</v>
      </c>
      <c r="AI883" s="353"/>
      <c r="AJ883" s="353"/>
      <c r="AK883" s="353"/>
      <c r="AL883" s="354">
        <v>100</v>
      </c>
      <c r="AM883" s="355"/>
      <c r="AN883" s="355"/>
      <c r="AO883" s="356"/>
      <c r="AP883" s="357"/>
      <c r="AQ883" s="357"/>
      <c r="AR883" s="357"/>
      <c r="AS883" s="357"/>
      <c r="AT883" s="357"/>
      <c r="AU883" s="357"/>
      <c r="AV883" s="357"/>
      <c r="AW883" s="357"/>
      <c r="AX883" s="357"/>
      <c r="AY883">
        <f>COUNTA($C$883)</f>
        <v>1</v>
      </c>
    </row>
    <row r="884" spans="1:51" ht="30" customHeight="1" x14ac:dyDescent="0.15">
      <c r="A884" s="370">
        <v>7</v>
      </c>
      <c r="B884" s="370">
        <v>1</v>
      </c>
      <c r="C884" s="343" t="s">
        <v>790</v>
      </c>
      <c r="D884" s="343"/>
      <c r="E884" s="343"/>
      <c r="F884" s="343"/>
      <c r="G884" s="343"/>
      <c r="H884" s="343"/>
      <c r="I884" s="343"/>
      <c r="J884" s="344">
        <v>4700150027834</v>
      </c>
      <c r="K884" s="345"/>
      <c r="L884" s="345"/>
      <c r="M884" s="345"/>
      <c r="N884" s="345"/>
      <c r="O884" s="345"/>
      <c r="P884" s="346" t="s">
        <v>794</v>
      </c>
      <c r="Q884" s="346"/>
      <c r="R884" s="346"/>
      <c r="S884" s="346"/>
      <c r="T884" s="346"/>
      <c r="U884" s="346"/>
      <c r="V884" s="346"/>
      <c r="W884" s="346"/>
      <c r="X884" s="346"/>
      <c r="Y884" s="347">
        <v>333</v>
      </c>
      <c r="Z884" s="348"/>
      <c r="AA884" s="348"/>
      <c r="AB884" s="349"/>
      <c r="AC884" s="350" t="s">
        <v>378</v>
      </c>
      <c r="AD884" s="351"/>
      <c r="AE884" s="351"/>
      <c r="AF884" s="351"/>
      <c r="AG884" s="351"/>
      <c r="AH884" s="352" t="s">
        <v>777</v>
      </c>
      <c r="AI884" s="353"/>
      <c r="AJ884" s="353"/>
      <c r="AK884" s="353"/>
      <c r="AL884" s="354">
        <v>100</v>
      </c>
      <c r="AM884" s="355"/>
      <c r="AN884" s="355"/>
      <c r="AO884" s="356"/>
      <c r="AP884" s="357"/>
      <c r="AQ884" s="357"/>
      <c r="AR884" s="357"/>
      <c r="AS884" s="357"/>
      <c r="AT884" s="357"/>
      <c r="AU884" s="357"/>
      <c r="AV884" s="357"/>
      <c r="AW884" s="357"/>
      <c r="AX884" s="357"/>
      <c r="AY884">
        <f>COUNTA($C$884)</f>
        <v>1</v>
      </c>
    </row>
    <row r="885" spans="1:51" ht="30" customHeight="1" x14ac:dyDescent="0.15">
      <c r="A885" s="370">
        <v>8</v>
      </c>
      <c r="B885" s="370">
        <v>1</v>
      </c>
      <c r="C885" s="343" t="s">
        <v>791</v>
      </c>
      <c r="D885" s="343"/>
      <c r="E885" s="343"/>
      <c r="F885" s="343"/>
      <c r="G885" s="343"/>
      <c r="H885" s="343"/>
      <c r="I885" s="343"/>
      <c r="J885" s="344">
        <v>2700150052818</v>
      </c>
      <c r="K885" s="345"/>
      <c r="L885" s="345"/>
      <c r="M885" s="345"/>
      <c r="N885" s="345"/>
      <c r="O885" s="345"/>
      <c r="P885" s="346" t="s">
        <v>794</v>
      </c>
      <c r="Q885" s="346"/>
      <c r="R885" s="346"/>
      <c r="S885" s="346"/>
      <c r="T885" s="346"/>
      <c r="U885" s="346"/>
      <c r="V885" s="346"/>
      <c r="W885" s="346"/>
      <c r="X885" s="346"/>
      <c r="Y885" s="347">
        <v>300</v>
      </c>
      <c r="Z885" s="348"/>
      <c r="AA885" s="348"/>
      <c r="AB885" s="349"/>
      <c r="AC885" s="350" t="s">
        <v>378</v>
      </c>
      <c r="AD885" s="351"/>
      <c r="AE885" s="351"/>
      <c r="AF885" s="351"/>
      <c r="AG885" s="351"/>
      <c r="AH885" s="352" t="s">
        <v>777</v>
      </c>
      <c r="AI885" s="353"/>
      <c r="AJ885" s="353"/>
      <c r="AK885" s="353"/>
      <c r="AL885" s="354">
        <v>100</v>
      </c>
      <c r="AM885" s="355"/>
      <c r="AN885" s="355"/>
      <c r="AO885" s="356"/>
      <c r="AP885" s="357"/>
      <c r="AQ885" s="357"/>
      <c r="AR885" s="357"/>
      <c r="AS885" s="357"/>
      <c r="AT885" s="357"/>
      <c r="AU885" s="357"/>
      <c r="AV885" s="357"/>
      <c r="AW885" s="357"/>
      <c r="AX885" s="357"/>
      <c r="AY885">
        <f>COUNTA($C$885)</f>
        <v>1</v>
      </c>
    </row>
    <row r="886" spans="1:51" ht="30" customHeight="1" x14ac:dyDescent="0.15">
      <c r="A886" s="370">
        <v>9</v>
      </c>
      <c r="B886" s="370">
        <v>1</v>
      </c>
      <c r="C886" s="343" t="s">
        <v>793</v>
      </c>
      <c r="D886" s="343"/>
      <c r="E886" s="343"/>
      <c r="F886" s="343"/>
      <c r="G886" s="343"/>
      <c r="H886" s="343"/>
      <c r="I886" s="343"/>
      <c r="J886" s="344">
        <v>4700150041793</v>
      </c>
      <c r="K886" s="345"/>
      <c r="L886" s="345"/>
      <c r="M886" s="345"/>
      <c r="N886" s="345"/>
      <c r="O886" s="345"/>
      <c r="P886" s="346" t="s">
        <v>794</v>
      </c>
      <c r="Q886" s="346"/>
      <c r="R886" s="346"/>
      <c r="S886" s="346"/>
      <c r="T886" s="346"/>
      <c r="U886" s="346"/>
      <c r="V886" s="346"/>
      <c r="W886" s="346"/>
      <c r="X886" s="346"/>
      <c r="Y886" s="347">
        <v>199</v>
      </c>
      <c r="Z886" s="348"/>
      <c r="AA886" s="348"/>
      <c r="AB886" s="349"/>
      <c r="AC886" s="350" t="s">
        <v>378</v>
      </c>
      <c r="AD886" s="351"/>
      <c r="AE886" s="351"/>
      <c r="AF886" s="351"/>
      <c r="AG886" s="351"/>
      <c r="AH886" s="352" t="s">
        <v>777</v>
      </c>
      <c r="AI886" s="353"/>
      <c r="AJ886" s="353"/>
      <c r="AK886" s="353"/>
      <c r="AL886" s="354">
        <v>100</v>
      </c>
      <c r="AM886" s="355"/>
      <c r="AN886" s="355"/>
      <c r="AO886" s="356"/>
      <c r="AP886" s="357"/>
      <c r="AQ886" s="357"/>
      <c r="AR886" s="357"/>
      <c r="AS886" s="357"/>
      <c r="AT886" s="357"/>
      <c r="AU886" s="357"/>
      <c r="AV886" s="357"/>
      <c r="AW886" s="357"/>
      <c r="AX886" s="357"/>
      <c r="AY886">
        <f>COUNTA($C$886)</f>
        <v>1</v>
      </c>
    </row>
    <row r="887" spans="1:51" ht="30" customHeight="1" x14ac:dyDescent="0.15">
      <c r="A887" s="370">
        <v>10</v>
      </c>
      <c r="B887" s="370">
        <v>1</v>
      </c>
      <c r="C887" s="343" t="s">
        <v>792</v>
      </c>
      <c r="D887" s="343"/>
      <c r="E887" s="343"/>
      <c r="F887" s="343"/>
      <c r="G887" s="343"/>
      <c r="H887" s="343"/>
      <c r="I887" s="343"/>
      <c r="J887" s="344">
        <v>2700150015064</v>
      </c>
      <c r="K887" s="345"/>
      <c r="L887" s="345"/>
      <c r="M887" s="345"/>
      <c r="N887" s="345"/>
      <c r="O887" s="345"/>
      <c r="P887" s="346" t="s">
        <v>794</v>
      </c>
      <c r="Q887" s="346"/>
      <c r="R887" s="346"/>
      <c r="S887" s="346"/>
      <c r="T887" s="346"/>
      <c r="U887" s="346"/>
      <c r="V887" s="346"/>
      <c r="W887" s="346"/>
      <c r="X887" s="346"/>
      <c r="Y887" s="347">
        <v>195</v>
      </c>
      <c r="Z887" s="348"/>
      <c r="AA887" s="348"/>
      <c r="AB887" s="349"/>
      <c r="AC887" s="350" t="s">
        <v>378</v>
      </c>
      <c r="AD887" s="351"/>
      <c r="AE887" s="351"/>
      <c r="AF887" s="351"/>
      <c r="AG887" s="351"/>
      <c r="AH887" s="352" t="s">
        <v>777</v>
      </c>
      <c r="AI887" s="353"/>
      <c r="AJ887" s="353"/>
      <c r="AK887" s="353"/>
      <c r="AL887" s="354">
        <v>100</v>
      </c>
      <c r="AM887" s="355"/>
      <c r="AN887" s="355"/>
      <c r="AO887" s="356"/>
      <c r="AP887" s="357"/>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0.45" customHeight="1" x14ac:dyDescent="0.15">
      <c r="A911" s="370">
        <v>1</v>
      </c>
      <c r="B911" s="370">
        <v>1</v>
      </c>
      <c r="C911" s="343" t="s">
        <v>796</v>
      </c>
      <c r="D911" s="343"/>
      <c r="E911" s="343"/>
      <c r="F911" s="343"/>
      <c r="G911" s="343"/>
      <c r="H911" s="343"/>
      <c r="I911" s="343"/>
      <c r="J911" s="344">
        <v>3010405002439</v>
      </c>
      <c r="K911" s="345"/>
      <c r="L911" s="345"/>
      <c r="M911" s="345"/>
      <c r="N911" s="345"/>
      <c r="O911" s="345"/>
      <c r="P911" s="346" t="s">
        <v>794</v>
      </c>
      <c r="Q911" s="346"/>
      <c r="R911" s="346"/>
      <c r="S911" s="346"/>
      <c r="T911" s="346"/>
      <c r="U911" s="346"/>
      <c r="V911" s="346"/>
      <c r="W911" s="346"/>
      <c r="X911" s="346"/>
      <c r="Y911" s="347">
        <v>4345</v>
      </c>
      <c r="Z911" s="348"/>
      <c r="AA911" s="348"/>
      <c r="AB911" s="349"/>
      <c r="AC911" s="350" t="s">
        <v>378</v>
      </c>
      <c r="AD911" s="351"/>
      <c r="AE911" s="351"/>
      <c r="AF911" s="351"/>
      <c r="AG911" s="351"/>
      <c r="AH911" s="366" t="s">
        <v>777</v>
      </c>
      <c r="AI911" s="367"/>
      <c r="AJ911" s="367"/>
      <c r="AK911" s="367"/>
      <c r="AL911" s="354">
        <v>100</v>
      </c>
      <c r="AM911" s="355"/>
      <c r="AN911" s="355"/>
      <c r="AO911" s="356"/>
      <c r="AP911" s="357" t="s">
        <v>795</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6"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777</v>
      </c>
      <c r="F1110" s="369"/>
      <c r="G1110" s="369"/>
      <c r="H1110" s="369"/>
      <c r="I1110" s="369"/>
      <c r="J1110" s="344" t="s">
        <v>777</v>
      </c>
      <c r="K1110" s="345"/>
      <c r="L1110" s="345"/>
      <c r="M1110" s="345"/>
      <c r="N1110" s="345"/>
      <c r="O1110" s="345"/>
      <c r="P1110" s="359" t="s">
        <v>777</v>
      </c>
      <c r="Q1110" s="346"/>
      <c r="R1110" s="346"/>
      <c r="S1110" s="346"/>
      <c r="T1110" s="346"/>
      <c r="U1110" s="346"/>
      <c r="V1110" s="346"/>
      <c r="W1110" s="346"/>
      <c r="X1110" s="346"/>
      <c r="Y1110" s="347" t="s">
        <v>777</v>
      </c>
      <c r="Z1110" s="348"/>
      <c r="AA1110" s="348"/>
      <c r="AB1110" s="349"/>
      <c r="AC1110" s="350" t="s">
        <v>777</v>
      </c>
      <c r="AD1110" s="351"/>
      <c r="AE1110" s="351"/>
      <c r="AF1110" s="351"/>
      <c r="AG1110" s="351"/>
      <c r="AH1110" s="352" t="s">
        <v>777</v>
      </c>
      <c r="AI1110" s="353"/>
      <c r="AJ1110" s="353"/>
      <c r="AK1110" s="353"/>
      <c r="AL1110" s="354" t="s">
        <v>777</v>
      </c>
      <c r="AM1110" s="355"/>
      <c r="AN1110" s="355"/>
      <c r="AO1110" s="356"/>
      <c r="AP1110" s="357" t="s">
        <v>777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11" max="50" man="1"/>
    <brk id="747" max="50" man="1"/>
    <brk id="874"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t="s">
        <v>743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389</v>
      </c>
      <c r="AF2" s="1027"/>
      <c r="AG2" s="1027"/>
      <c r="AH2" s="1027"/>
      <c r="AI2" s="1027" t="s">
        <v>411</v>
      </c>
      <c r="AJ2" s="1027"/>
      <c r="AK2" s="1027"/>
      <c r="AL2" s="556"/>
      <c r="AM2" s="1027" t="s">
        <v>508</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389</v>
      </c>
      <c r="AF9" s="1027"/>
      <c r="AG9" s="1027"/>
      <c r="AH9" s="1027"/>
      <c r="AI9" s="1027" t="s">
        <v>411</v>
      </c>
      <c r="AJ9" s="1027"/>
      <c r="AK9" s="1027"/>
      <c r="AL9" s="556"/>
      <c r="AM9" s="1027" t="s">
        <v>508</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389</v>
      </c>
      <c r="AF16" s="1027"/>
      <c r="AG16" s="1027"/>
      <c r="AH16" s="1027"/>
      <c r="AI16" s="1027" t="s">
        <v>411</v>
      </c>
      <c r="AJ16" s="1027"/>
      <c r="AK16" s="1027"/>
      <c r="AL16" s="556"/>
      <c r="AM16" s="1027" t="s">
        <v>508</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389</v>
      </c>
      <c r="AF23" s="1027"/>
      <c r="AG23" s="1027"/>
      <c r="AH23" s="1027"/>
      <c r="AI23" s="1027" t="s">
        <v>411</v>
      </c>
      <c r="AJ23" s="1027"/>
      <c r="AK23" s="1027"/>
      <c r="AL23" s="556"/>
      <c r="AM23" s="1027" t="s">
        <v>508</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389</v>
      </c>
      <c r="AF30" s="1027"/>
      <c r="AG30" s="1027"/>
      <c r="AH30" s="1027"/>
      <c r="AI30" s="1027" t="s">
        <v>411</v>
      </c>
      <c r="AJ30" s="1027"/>
      <c r="AK30" s="1027"/>
      <c r="AL30" s="556"/>
      <c r="AM30" s="1027" t="s">
        <v>508</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389</v>
      </c>
      <c r="AF37" s="1027"/>
      <c r="AG37" s="1027"/>
      <c r="AH37" s="1027"/>
      <c r="AI37" s="1027" t="s">
        <v>411</v>
      </c>
      <c r="AJ37" s="1027"/>
      <c r="AK37" s="1027"/>
      <c r="AL37" s="556"/>
      <c r="AM37" s="1027" t="s">
        <v>508</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389</v>
      </c>
      <c r="AF44" s="1027"/>
      <c r="AG44" s="1027"/>
      <c r="AH44" s="1027"/>
      <c r="AI44" s="1027" t="s">
        <v>411</v>
      </c>
      <c r="AJ44" s="1027"/>
      <c r="AK44" s="1027"/>
      <c r="AL44" s="556"/>
      <c r="AM44" s="1027" t="s">
        <v>508</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389</v>
      </c>
      <c r="AF51" s="1027"/>
      <c r="AG51" s="1027"/>
      <c r="AH51" s="1027"/>
      <c r="AI51" s="1027" t="s">
        <v>411</v>
      </c>
      <c r="AJ51" s="1027"/>
      <c r="AK51" s="1027"/>
      <c r="AL51" s="556"/>
      <c r="AM51" s="1027" t="s">
        <v>508</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389</v>
      </c>
      <c r="AF58" s="1027"/>
      <c r="AG58" s="1027"/>
      <c r="AH58" s="1027"/>
      <c r="AI58" s="1027" t="s">
        <v>411</v>
      </c>
      <c r="AJ58" s="1027"/>
      <c r="AK58" s="1027"/>
      <c r="AL58" s="556"/>
      <c r="AM58" s="1027" t="s">
        <v>508</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389</v>
      </c>
      <c r="AF65" s="1027"/>
      <c r="AG65" s="1027"/>
      <c r="AH65" s="1027"/>
      <c r="AI65" s="1027" t="s">
        <v>411</v>
      </c>
      <c r="AJ65" s="1027"/>
      <c r="AK65" s="1027"/>
      <c r="AL65" s="556"/>
      <c r="AM65" s="1027" t="s">
        <v>508</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2021-05-26T08:56:46Z</cp:lastPrinted>
  <dcterms:created xsi:type="dcterms:W3CDTF">2012-03-13T00:50:25Z</dcterms:created>
  <dcterms:modified xsi:type="dcterms:W3CDTF">2021-06-02T00:25:31Z</dcterms:modified>
</cp:coreProperties>
</file>