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<sst xmlns="http://schemas.openxmlformats.org/spreadsheetml/2006/main" count="3112" uniqueCount="779">
  <si>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</si>
  <si>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</si>
  <si>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</si>
  <si>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</si>
  <si>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</si>
  <si>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</si>
  <si>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</si>
  <si>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</si>
  <si>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</si>
  <si>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</si>
  <si>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</si>
  <si>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</si>
  <si>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</si>
  <si>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</si>
  <si>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</si>
  <si>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</si>
  <si>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</si>
  <si>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</si>
  <si>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</si>
  <si>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</si>
  <si>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</si>
  <si>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</si>
  <si>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</si>
  <si>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</si>
  <si>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</si>
  <si>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</si>
  <si>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</si>
  <si>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</si>
  <si>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</si>
  <si>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</si>
  <si>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</si>
  <si>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</si>
  <si>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</si>
  <si>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</si>
  <si>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</si>
  <si>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</si>
  <si>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</si>
  <si>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</si>
  <si>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</si>
  <si>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</si>
  <si>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</si>
  <si>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</si>
  <si>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</si>
  <si>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</si>
  <si>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</si>
  <si>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</si>
  <si>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</si>
  <si>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</si>
  <si>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</si>
  <si>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</si>
  <si>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</si>
  <si>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</si>
  <si>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</si>
  <si>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</si>
  <si>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</si>
  <si>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</si>
  <si>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</si>
  <si>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</si>
  <si>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</si>
  <si>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</si>
  <si>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</si>
  <si>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</si>
  <si>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</si>
  <si>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</si>
  <si>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</si>
  <si>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</si>
  <si>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</si>
  <si>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</si>
  <si>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</si>
  <si>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</si>
  <si>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</si>
  <si>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</si>
  <si>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</si>
  <si>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</si>
  <si>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</si>
  <si>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</si>
  <si>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</si>
  <si>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</si>
  <si>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</si>
  <si>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</si>
  <si>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</si>
  <si>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</si>
  <si>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</si>
  <si>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</si>
  <si>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</si>
  <si>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</si>
  <si>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</si>
  <si>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</si>
  <si>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</si>
  <si>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</si>
  <si>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</si>
  <si>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</si>
  <si>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</si>
  <si>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</si>
  <si>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</si>
  <si>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</si>
  <si>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</si>
  <si>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</si>
  <si>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</si>
  <si>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</si>
  <si>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</si>
  <si>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</si>
  <si>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</si>
  <si>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</si>
  <si>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</si>
  <si>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</si>
  <si>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</si>
  <si>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</si>
  <si>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</si>
  <si>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</si>
  <si>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</si>
  <si>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</si>
  <si>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</si>
  <si>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</si>
  <si>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</si>
  <si>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</si>
  <si>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</si>
  <si>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</si>
  <si>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</si>
  <si>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</si>
  <si>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</si>
  <si>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</si>
  <si>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</si>
  <si>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</si>
  <si>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</si>
  <si>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</si>
  <si>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</si>
  <si>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</si>
  <si>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</si>
  <si>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</si>
  <si>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</si>
  <si>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</si>
  <si>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</si>
  <si>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</si>
  <si>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</si>
  <si>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</si>
  <si>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</si>
  <si>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</si>
  <si>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</si>
  <si>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</si>
  <si>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</si>
  <si>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</si>
  <si>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</si>
  <si>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</si>
  <si>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</si>
  <si>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</si>
  <si>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</si>
  <si>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</si>
  <si>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</si>
  <si>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</si>
  <si>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</si>
  <si>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</si>
  <si>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</si>
  <si>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</si>
  <si>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</si>
  <si>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</si>
  <si>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</si>
  <si>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</si>
  <si>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</si>
  <si>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</si>
  <si>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</si>
  <si>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</si>
  <si>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</si>
  <si>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</si>
  <si>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</si>
  <si>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</si>
  <si>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</si>
  <si>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</si>
  <si>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</si>
  <si>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</si>
  <si>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</si>
  <si>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</si>
  <si>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</si>
  <si>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</si>
  <si>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</si>
  <si>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</si>
  <si>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</si>
  <si>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</si>
  <si>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</si>
  <si>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</si>
  <si>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</si>
  <si>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</si>
  <si>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</si>
  <si>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</si>
  <si>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</si>
  <si>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</si>
  <si>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</si>
  <si>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</si>
  <si>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</si>
  <si>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</si>
  <si>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</si>
  <si>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</si>
  <si>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</si>
  <si>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</si>
  <si>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</si>
  <si>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</si>
  <si>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</si>
  <si>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</si>
  <si>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</si>
  <si>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</si>
  <si>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</si>
  <si>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</si>
  <si>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</si>
  <si>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</si>
  <si>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</si>
  <si>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</si>
  <si>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</si>
  <si>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</si>
  <si>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</si>
  <si>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</si>
  <si>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</si>
  <si>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</si>
  <si>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</si>
  <si>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</si>
  <si>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</si>
  <si>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</si>
  <si>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</si>
  <si>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</si>
  <si>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</si>
  <si>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</si>
  <si>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</si>
  <si>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</si>
  <si>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</si>
  <si>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</si>
  <si>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</si>
  <si>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</si>
  <si>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</si>
  <si>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</si>
  <si>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</si>
  <si>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</si>
  <si>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</si>
  <si>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</si>
  <si>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</si>
  <si>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</si>
  <si>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</si>
  <si>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</si>
  <si>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</si>
  <si>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</si>
  <si>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</si>
  <si>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</si>
  <si>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</si>
  <si>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</si>
  <si>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</si>
  <si>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</si>
  <si>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</si>
  <si>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</si>
  <si>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</si>
  <si>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</si>
  <si>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</si>
  <si>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</si>
  <si>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</si>
  <si>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</si>
  <si>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</si>
  <si>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</si>
  <si>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</si>
  <si>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</si>
  <si>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</si>
  <si>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</si>
  <si>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</si>
  <si>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</si>
  <si>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</si>
  <si>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</si>
  <si>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</si>
  <si>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</si>
  <si>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</si>
  <si>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</si>
  <si>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</si>
  <si>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</si>
  <si>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</si>
  <si>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</si>
  <si>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</si>
  <si>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</si>
  <si>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</si>
  <si>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</si>
  <si>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</si>
  <si>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</si>
  <si>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</si>
  <si>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</si>
  <si>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</si>
  <si>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</si>
  <si>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</si>
  <si>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</si>
  <si>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</si>
  <si>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</si>
  <si>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</si>
  <si>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</si>
  <si>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</si>
  <si>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</si>
  <si>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</si>
  <si>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</si>
  <si>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</si>
  <si>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</si>
  <si>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</si>
  <si>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</si>
  <si>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</si>
  <si>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</si>
  <si>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</si>
  <si>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</si>
  <si>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</si>
  <si>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</si>
  <si>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</si>
  <si>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</si>
  <si>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</si>
  <si>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</si>
  <si>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</si>
  <si>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</si>
  <si>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</si>
  <si>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</si>
  <si>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</si>
  <si>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</si>
  <si>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</si>
  <si>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</si>
  <si>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</si>
  <si>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</si>
  <si>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</si>
  <si>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</si>
  <si>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</si>
  <si>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</si>
  <si>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</si>
  <si>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</si>
  <si>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</si>
  <si>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</si>
  <si>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</si>
  <si>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</si>
  <si>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</si>
  <si>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</si>
  <si>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</si>
  <si>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</si>
  <si>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</si>
  <si>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</si>
  <si>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</si>
  <si>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</si>
  <si>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</si>
  <si>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</si>
  <si>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</si>
  <si>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</si>
  <si>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</si>
  <si>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</si>
  <si>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</si>
  <si>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</si>
  <si>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</si>
  <si>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</si>
  <si>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</si>
  <si>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</si>
  <si>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</si>
  <si>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</si>
  <si>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</si>
  <si>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</si>
  <si>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</si>
  <si>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</si>
  <si>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</si>
  <si>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</si>
  <si>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</si>
  <si>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</si>
  <si>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</si>
  <si>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</si>
  <si>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</si>
  <si>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</si>
  <si>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</si>
  <si>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</si>
  <si>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</si>
  <si>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</si>
  <si>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</si>
  <si>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</si>
  <si>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</si>
  <si>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</si>
  <si>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</si>
  <si>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</si>
  <si>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</si>
  <si>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</si>
  <si>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</si>
  <si>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</si>
  <si>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</si>
  <si>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</si>
  <si>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</si>
  <si>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</si>
  <si>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</si>
  <si>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</si>
  <si>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</si>
  <si>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</si>
  <si>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</si>
  <si>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</si>
  <si>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</si>
  <si>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</si>
  <si>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</si>
  <si>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</si>
  <si>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</si>
  <si>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</si>
  <si>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</si>
  <si>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</si>
  <si>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</si>
  <si>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</si>
  <si>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</si>
  <si>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</si>
  <si>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</si>
  <si>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</si>
  <si>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</si>
  <si>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</si>
  <si>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</si>
  <si>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</si>
  <si>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</si>
  <si>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</si>
  <si>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</si>
  <si>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</si>
  <si>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</si>
  <si>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</si>
  <si>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</si>
  <si>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</si>
  <si>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</si>
  <si>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</si>
  <si>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</si>
  <si>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</si>
  <si>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</si>
  <si>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</si>
  <si>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</si>
  <si>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</si>
  <si>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</si>
  <si>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</si>
  <si>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</si>
  <si>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</si>
  <si>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</si>
  <si>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</si>
  <si>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</si>
  <si>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</si>
  <si>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</si>
  <si>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</si>
  <si>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</si>
  <si>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</si>
  <si>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</si>
  <si>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</si>
  <si>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</si>
  <si>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</si>
  <si>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</si>
  <si>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</si>
  <si>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</si>
  <si>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</si>
  <si>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</si>
  <si>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</si>
  <si>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</si>
  <si>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</si>
  <si>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</si>
  <si>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</si>
  <si>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</si>
  <si>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</si>
  <si>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</si>
  <si>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</si>
  <si>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</si>
  <si>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</si>
  <si>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</si>
  <si>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</si>
  <si>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</si>
  <si>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</si>
  <si>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</si>
  <si>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</si>
  <si>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</si>
  <si>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</si>
  <si>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</si>
  <si>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</si>
  <si>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</si>
  <si>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</si>
  <si>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</si>
  <si>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</si>
  <si>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</si>
  <si>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</si>
  <si>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</si>
  <si>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</si>
  <si>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</si>
  <si>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</si>
  <si>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</si>
  <si>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</si>
  <si>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</si>
  <si>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</si>
  <si>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</si>
  <si>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</si>
  <si>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</si>
  <si>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</si>
  <si>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</si>
  <si>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</si>
  <si>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</si>
  <si>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</si>
  <si>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</si>
  <si>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</si>
  <si>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</si>
  <si>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</si>
  <si>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</si>
  <si>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</si>
  <si>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</si>
  <si>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</si>
  <si>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</si>
  <si>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</si>
  <si>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</si>
  <si>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</si>
  <si>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</si>
  <si>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</si>
  <si>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</si>
  <si>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</si>
  <si>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</si>
  <si>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</si>
  <si>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</si>
  <si>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</si>
  <si>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</si>
  <si>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</si>
  <si>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</si>
  <si>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</si>
  <si>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</si>
  <si>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</si>
  <si>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</si>
  <si>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</si>
  <si>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</si>
  <si>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</si>
  <si>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</si>
  <si>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</si>
  <si>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</si>
  <si>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</si>
  <si>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</si>
  <si>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</si>
  <si>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</si>
  <si>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</si>
  <si>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</si>
  <si>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</si>
  <si>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</si>
  <si>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</si>
  <si>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</si>
  <si>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</si>
  <si>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</si>
  <si>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</si>
  <si>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</si>
  <si>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</si>
  <si>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</si>
  <si>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</si>
  <si>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</si>
  <si>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</si>
  <si>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</si>
  <si>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</si>
  <si>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</si>
  <si>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</si>
  <si>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</si>
  <si>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</si>
  <si>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</si>
  <si>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</si>
  <si>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</si>
  <si>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</si>
  <si>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</si>
  <si>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</si>
  <si>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</si>
  <si>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</si>
  <si>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</si>
  <si>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</si>
  <si>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</si>
  <si>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</si>
  <si>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</si>
  <si>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</si>
  <si>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</si>
  <si>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</si>
  <si>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</si>
  <si>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</si>
  <si>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</si>
  <si>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</si>
  <si>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</si>
  <si>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</si>
  <si>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</si>
  <si>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</si>
  <si>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</si>
  <si>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</si>
  <si>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</si>
  <si>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</si>
  <si>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</si>
  <si>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</si>
  <si>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</si>
  <si>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</si>
  <si>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</si>
  <si>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</si>
  <si>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</si>
  <si>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</si>
  <si>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</si>
  <si>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</si>
  <si>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</si>
  <si>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</si>
  <si>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</si>
  <si>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</si>
  <si>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</si>
  <si>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</si>
  <si>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</si>
  <si>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</si>
  <si>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</si>
  <si>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</si>
  <si>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</si>
  <si>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</si>
  <si>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</si>
  <si>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</si>
  <si>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</si>
  <si>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</si>
  <si>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</si>
  <si>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</si>
  <si>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</si>
  <si>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</si>
  <si>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</si>
  <si>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</si>
  <si>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</si>
  <si>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</si>
  <si>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</si>
  <si>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</si>
  <si>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</si>
  <si>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</si>
  <si>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</si>
  <si>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</si>
  <si>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</si>
  <si>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</si>
  <si>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</si>
  <si>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</si>
  <si>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</si>
  <si>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</si>
  <si>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</si>
  <si>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</si>
  <si>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</si>
  <si>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</si>
  <si>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</si>
  <si>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</si>
  <si>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</si>
  <si>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</si>
  <si>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</si>
  <si>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</si>
  <si>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</si>
  <si>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</si>
  <si>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</si>
  <si>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</si>
  <si>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</si>
  <si>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</si>
  <si>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</si>
  <si>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</si>
  <si>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</si>
  <si>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</si>
  <si>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</si>
  <si>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</si>
  <si>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</si>
  <si>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</si>
  <si>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</si>
  <si>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</si>
  <si>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</si>
  <si>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</si>
  <si>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</si>
  <si>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</si>
  <si>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</si>
  <si>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</si>
  <si>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</si>
  <si>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</si>
  <si>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</si>
  <si>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</si>
  <si>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</si>
  <si>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</si>
  <si>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</si>
  <si>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</si>
  <si>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</si>
  <si>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</si>
  <si>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</si>
  <si>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</si>
  <si>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</si>
  <si>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</si>
  <si>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</si>
  <si>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</si>
  <si>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</si>
  <si>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</si>
  <si>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</si>
  <si>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</si>
  <si>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</si>
  <si>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</si>
  <si>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</si>
  <si>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</si>
  <si>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</si>
  <si>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</si>
  <si>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</si>
  <si>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</si>
  <si>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</si>
  <si>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</si>
  <si>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</si>
  <si>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</si>
  <si>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</si>
  <si>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</si>
  <si>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</si>
  <si>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</si>
  <si>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</si>
  <si>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</si>
  <si>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</si>
  <si>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</si>
  <si>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</si>
  <si>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</si>
  <si>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</si>
  <si>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</si>
  <si>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</si>
  <si>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</si>
  <si>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</si>
  <si>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</si>
  <si>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</si>
  <si>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</si>
  <si>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</si>
  <si>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</si>
  <si>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</si>
  <si>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</si>
  <si>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</si>
  <si>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</si>
  <si>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</si>
  <si>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</si>
  <si>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</si>
  <si>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</si>
  <si>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</si>
  <si>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</si>
  <si>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</si>
  <si>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</si>
  <si>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</si>
  <si>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</si>
  <si>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</si>
  <si>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</si>
  <si>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小児慢性特定疾病医療費負担金</t>
  </si>
  <si>
    <t>健康局</t>
  </si>
  <si>
    <t>終了予定なし</t>
  </si>
  <si>
    <t>難病対策課</t>
  </si>
  <si>
    <t>児童福祉法第１９条の２</t>
  </si>
  <si>
    <t>小児慢性特定疾病医療費の国庫負担について</t>
  </si>
  <si>
    <t>長期にわたり療養を必要とし、及びその生命に危険がおよぶおそれがあるものであって、療養のために多額の費用を要するものに対し、健全育成の観点から、患児家庭の医療費の負担軽減を図る。</t>
  </si>
  <si>
    <t>○対象者：18歳未満（引き続き治療が必要と認められる場合には、20歳未満）で厚生労働大臣が定める疾病に罹患した児童等
○給付内容：小児慢性特定疾病の治療にかかる医療費の自己負担の一部を負担する
○実施主体：都道府県、政令指定都市、中核市、児童福祉法第５９条の４第１項の政令で定める市（特別区を含む。）
○補助率：1/2</t>
  </si>
  <si>
    <t>-</t>
  </si>
  <si>
    <t>前年度の医療受給者数以上</t>
  </si>
  <si>
    <t>小児慢性特定疾病医療受給者数</t>
  </si>
  <si>
    <t>人</t>
  </si>
  <si>
    <t>衛生行政報告例</t>
  </si>
  <si>
    <t>執行額</t>
  </si>
  <si>
    <t>百万円</t>
  </si>
  <si>
    <t>単位当たりコスト＝X/Y
X＝執行額
Y＝小児慢性特定疾病医療受給者数</t>
    <phoneticPr fontId="5"/>
  </si>
  <si>
    <t>千円</t>
  </si>
  <si>
    <t>　X/Y</t>
    <phoneticPr fontId="5"/>
  </si>
  <si>
    <t>Ⅰ－５　感染症など健康を脅かす疾病を予防・防止するとともに、感染者等に必要な医療等を確保すること</t>
  </si>
  <si>
    <t>Ⅰ－５－２　難病等の予防・治療等を充実させること</t>
  </si>
  <si>
    <t>小児慢性特定疾病対策等総合支援事業</t>
  </si>
  <si>
    <t>小児慢性特定疾病児童等自立支援事業費負担金</t>
  </si>
  <si>
    <t>新26-056</t>
  </si>
  <si>
    <t>699</t>
  </si>
  <si>
    <t>164</t>
  </si>
  <si>
    <t>167</t>
  </si>
  <si>
    <t>176</t>
  </si>
  <si>
    <t>○</t>
  </si>
  <si>
    <t>-</t>
    <phoneticPr fontId="5"/>
  </si>
  <si>
    <t>－</t>
    <phoneticPr fontId="5"/>
  </si>
  <si>
    <t>○</t>
    <phoneticPr fontId="5"/>
  </si>
  <si>
    <t>‐</t>
  </si>
  <si>
    <t>無</t>
    <rPh sb="0" eb="1">
      <t>ム</t>
    </rPh>
    <phoneticPr fontId="5"/>
  </si>
  <si>
    <t>小児慢性特定疾病児童等に対する法定の支援であり、社会的ニーズがある。</t>
    <phoneticPr fontId="5"/>
  </si>
  <si>
    <t>小児慢性特定疾病児童等に対する法定の支援であり、国が実施すべき事業である。</t>
    <phoneticPr fontId="5"/>
  </si>
  <si>
    <t>小児慢性特定疾病児童等に対する法定の支援であり、政策目的達成に向けて、優先度の高い事業である。</t>
    <phoneticPr fontId="5"/>
  </si>
  <si>
    <t>医療の給付を受ける小児慢性特定疾病児童等の保護者は世帯の所得等に応じた自己負担を行うこととなっており、受益者との負担関係は妥当である。</t>
    <phoneticPr fontId="5"/>
  </si>
  <si>
    <t>医療費に関するコストについては、病状等により費用が異なるため、正確なコストの妥当性についての判断は困難であるが、指定医療機関において、適切な医療の提供が行われることから、算出した単位当たりコストの水準は妥当である。</t>
    <phoneticPr fontId="5"/>
  </si>
  <si>
    <t>使途は事業に要する経費に限定している。</t>
    <phoneticPr fontId="5"/>
  </si>
  <si>
    <t>集計中</t>
    <rPh sb="0" eb="3">
      <t>シュウケイチュウ</t>
    </rPh>
    <phoneticPr fontId="5"/>
  </si>
  <si>
    <t>医療費助成を必要とする者に対し確実に事業を実施しており、見込みどおり活動を行えている。</t>
    <phoneticPr fontId="5"/>
  </si>
  <si>
    <t>小児慢性特定疾病児童等に対し、必要な医療費を確実に支給することで、対象児童等の健全な育成、患児家庭の医療費の負担軽減に十分に寄与している。</t>
    <phoneticPr fontId="5"/>
  </si>
  <si>
    <t>【小児慢性特定疾病対策等総合支援事業】
小児慢性特定疾病児童等への日常生活用具給付事業等を行う自治体の費用の一部を補助する事業。
【小児慢性特定疾病児童等自立支援事業費負担金】
小児慢性特定疾病児童等への相談支援など、自立のための事業を実施するための事業。</t>
    <phoneticPr fontId="5"/>
  </si>
  <si>
    <t>本事業は、児童福祉法に基づき行われる小児慢性特定疾病児童等への医療費助成であり、助成を必要とする者に対し漏れなく実施できており、適正に実施されている。</t>
    <phoneticPr fontId="5"/>
  </si>
  <si>
    <t>小児慢性特定疾病児童等に対する医療費の助成は非常に高いニーズがあるため、平成26年度に児童福祉法を改正し、平成27年１月１日から安定的で持続可能な制度として、当該事業を実施している。引き続き患者や家族、医療機関等への普及啓発を行うことにより、医療費助成の申請を促したい。</t>
    <phoneticPr fontId="5"/>
  </si>
  <si>
    <t>児童福祉法第19条の2に基づく小児慢性特定疾病医療費</t>
    <phoneticPr fontId="5"/>
  </si>
  <si>
    <t>扶助費</t>
    <rPh sb="0" eb="3">
      <t>フジョヒ</t>
    </rPh>
    <phoneticPr fontId="5"/>
  </si>
  <si>
    <t>東京都</t>
    <rPh sb="0" eb="3">
      <t>トウキョウト</t>
    </rPh>
    <phoneticPr fontId="5"/>
  </si>
  <si>
    <t>埼玉県</t>
    <rPh sb="0" eb="3">
      <t>サイタマケン</t>
    </rPh>
    <phoneticPr fontId="5"/>
  </si>
  <si>
    <t>大阪府</t>
    <rPh sb="0" eb="3">
      <t>オオサカフ</t>
    </rPh>
    <phoneticPr fontId="5"/>
  </si>
  <si>
    <t>愛知県</t>
    <rPh sb="0" eb="3">
      <t>アイチケン</t>
    </rPh>
    <phoneticPr fontId="5"/>
  </si>
  <si>
    <t>千葉県</t>
    <rPh sb="0" eb="3">
      <t>チバケン</t>
    </rPh>
    <phoneticPr fontId="5"/>
  </si>
  <si>
    <t>横浜市</t>
    <rPh sb="0" eb="3">
      <t>ヨコハマシ</t>
    </rPh>
    <phoneticPr fontId="5"/>
  </si>
  <si>
    <t>大阪市</t>
    <rPh sb="0" eb="3">
      <t>オオサカシ</t>
    </rPh>
    <phoneticPr fontId="5"/>
  </si>
  <si>
    <t>茨城県</t>
    <rPh sb="0" eb="3">
      <t>イバラキケン</t>
    </rPh>
    <phoneticPr fontId="5"/>
  </si>
  <si>
    <t>福岡県</t>
    <rPh sb="0" eb="2">
      <t>フクオカ</t>
    </rPh>
    <rPh sb="2" eb="3">
      <t>ケン</t>
    </rPh>
    <phoneticPr fontId="5"/>
  </si>
  <si>
    <t>沖縄県</t>
    <rPh sb="0" eb="3">
      <t>オキナワケン</t>
    </rPh>
    <phoneticPr fontId="5"/>
  </si>
  <si>
    <t>補助金等交付</t>
  </si>
  <si>
    <t>小児慢性特定疾病にかかっている児童等について、健全育成の観点から、小慢児童等の家庭の医療費の負担軽減を図るため、その医療費の自己負担分の一部を助成する。</t>
    <rPh sb="33" eb="35">
      <t>ショウマン</t>
    </rPh>
    <rPh sb="35" eb="37">
      <t>ジドウ</t>
    </rPh>
    <rPh sb="37" eb="38">
      <t>トウ</t>
    </rPh>
    <rPh sb="39" eb="41">
      <t>カテイ</t>
    </rPh>
    <phoneticPr fontId="5"/>
  </si>
  <si>
    <t>厚労</t>
  </si>
  <si>
    <t>課長：尾崎　守正</t>
    <phoneticPr fontId="5"/>
  </si>
  <si>
    <t>平成26年度</t>
    <phoneticPr fontId="5"/>
  </si>
  <si>
    <t>A.東京都</t>
    <rPh sb="2" eb="5">
      <t>トウキョウト</t>
    </rPh>
    <phoneticPr fontId="5"/>
  </si>
  <si>
    <t>14,664,693/
113,709</t>
    <phoneticPr fontId="5"/>
  </si>
  <si>
    <t>14,993,150/
116,013</t>
    <phoneticPr fontId="5"/>
  </si>
  <si>
    <t>小児慢性特定疾病医療支援に係る医療費の一部を助成し、小児慢性特定疾病児童等の家庭の医療費の負担軽減を図るもので、上位施策の推進に資する。</t>
    <rPh sb="0" eb="2">
      <t>ショウニ</t>
    </rPh>
    <rPh sb="2" eb="4">
      <t>マンセイ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</si>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</sst>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25400</xdr:colOff>
      <xdr:row>30</xdr:row>
      <xdr:rowOff>50800</xdr:rowOff>
    </xdr:from>
    <xdr:to>
      <xdr:col>48</xdr:col>
      <xdr:colOff>15676</xdr:colOff>
      <xdr:row>31</xdr:row>
      <xdr:rowOff>23813</xdr:rowOff>
    </xdr:to>
    <xdr:sp macro="" textlink="">
      <xdr:nvSpPr>
        <xdr:cNvPr id="2" name="テキスト ボックス 1"/>
        <xdr:cNvSpPr txBox="1"/>
      </xdr:nvSpPr>
      <xdr:spPr>
        <a:xfrm>
          <a:off x="9372600" y="11417300"/>
          <a:ext cx="39667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20</xdr:col>
      <xdr:colOff>195022</xdr:colOff>
      <xdr:row>749</xdr:row>
      <xdr:rowOff>1</xdr:rowOff>
    </xdr:from>
    <xdr:to>
      <xdr:col>32</xdr:col>
      <xdr:colOff>129078</xdr:colOff>
      <xdr:row>751</xdr:row>
      <xdr:rowOff>50800</xdr:rowOff>
    </xdr:to>
    <xdr:sp macro="" textlink="">
      <xdr:nvSpPr>
        <xdr:cNvPr id="10" name="テキスト ボックス 9"/>
        <xdr:cNvSpPr txBox="1"/>
      </xdr:nvSpPr>
      <xdr:spPr>
        <a:xfrm>
          <a:off x="4259022" y="38785801"/>
          <a:ext cx="2372456" cy="76199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15,944</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17</xdr:col>
      <xdr:colOff>195795</xdr:colOff>
      <xdr:row>751</xdr:row>
      <xdr:rowOff>165100</xdr:rowOff>
    </xdr:from>
    <xdr:to>
      <xdr:col>35</xdr:col>
      <xdr:colOff>172031</xdr:colOff>
      <xdr:row>752</xdr:row>
      <xdr:rowOff>193675</xdr:rowOff>
    </xdr:to>
    <xdr:sp macro="" textlink="">
      <xdr:nvSpPr>
        <xdr:cNvPr id="11" name="大かっこ 10"/>
        <xdr:cNvSpPr/>
      </xdr:nvSpPr>
      <xdr:spPr>
        <a:xfrm>
          <a:off x="3650195" y="39662100"/>
          <a:ext cx="3633836"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22</xdr:col>
      <xdr:colOff>153459</xdr:colOff>
      <xdr:row>753</xdr:row>
      <xdr:rowOff>246205</xdr:rowOff>
    </xdr:from>
    <xdr:ext cx="1556229" cy="325730"/>
    <xdr:sp macro="" textlink="">
      <xdr:nvSpPr>
        <xdr:cNvPr id="12" name="テキスト ボックス 11"/>
        <xdr:cNvSpPr txBox="1"/>
      </xdr:nvSpPr>
      <xdr:spPr>
        <a:xfrm>
          <a:off x="4623859" y="40454405"/>
          <a:ext cx="15562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19</xdr:col>
      <xdr:colOff>118822</xdr:colOff>
      <xdr:row>755</xdr:row>
      <xdr:rowOff>12701</xdr:rowOff>
    </xdr:from>
    <xdr:to>
      <xdr:col>33</xdr:col>
      <xdr:colOff>127000</xdr:colOff>
      <xdr:row>761</xdr:row>
      <xdr:rowOff>63501</xdr:rowOff>
    </xdr:to>
    <xdr:sp macro="" textlink="">
      <xdr:nvSpPr>
        <xdr:cNvPr id="13" name="テキスト ボックス 12"/>
        <xdr:cNvSpPr txBox="1"/>
      </xdr:nvSpPr>
      <xdr:spPr>
        <a:xfrm>
          <a:off x="3979622" y="40932101"/>
          <a:ext cx="2852978" cy="21844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130</a:t>
          </a:r>
          <a:r>
            <a:rPr kumimoji="1" lang="ja-JP" altLang="en-US" sz="1400">
              <a:solidFill>
                <a:schemeClr val="dk1"/>
              </a:solidFill>
              <a:latin typeface="+mn-ea"/>
              <a:ea typeface="+mn-ea"/>
              <a:cs typeface="+mn-cs"/>
            </a:rPr>
            <a:t>ヵ所）</a:t>
          </a:r>
        </a:p>
        <a:p>
          <a:pPr algn="ctr">
            <a:lnSpc>
              <a:spcPts val="1700"/>
            </a:lnSpc>
          </a:pP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15,944</a:t>
          </a:r>
          <a:r>
            <a:rPr kumimoji="1" lang="ja-JP" altLang="en-US" sz="1400">
              <a:solidFill>
                <a:schemeClr val="dk1"/>
              </a:solidFill>
              <a:latin typeface="+mn-ea"/>
              <a:ea typeface="+mn-ea"/>
              <a:cs typeface="+mn-cs"/>
            </a:rPr>
            <a:t>百万円</a:t>
          </a:r>
        </a:p>
      </xdr:txBody>
    </xdr:sp>
    <xdr:clientData/>
  </xdr:twoCellAnchor>
  <xdr:twoCellAnchor>
    <xdr:from>
      <xdr:col>27</xdr:col>
      <xdr:colOff>0</xdr:colOff>
      <xdr:row>752</xdr:row>
      <xdr:rowOff>184942</xdr:rowOff>
    </xdr:from>
    <xdr:to>
      <xdr:col>27</xdr:col>
      <xdr:colOff>4839</xdr:colOff>
      <xdr:row>753</xdr:row>
      <xdr:rowOff>228600</xdr:rowOff>
    </xdr:to>
    <xdr:cxnSp macro="">
      <xdr:nvCxnSpPr>
        <xdr:cNvPr id="14" name="直線矢印コネクタ 13"/>
        <xdr:cNvCxnSpPr/>
      </xdr:nvCxnSpPr>
      <xdr:spPr>
        <a:xfrm flipH="1">
          <a:off x="5486400" y="40037542"/>
          <a:ext cx="4839" cy="3992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101600</xdr:colOff>
      <xdr:row>761</xdr:row>
      <xdr:rowOff>250824</xdr:rowOff>
    </xdr:from>
    <xdr:to>
      <xdr:col>38</xdr:col>
      <xdr:colOff>201468</xdr:colOff>
      <xdr:row>762</xdr:row>
      <xdr:rowOff>203200</xdr:rowOff>
    </xdr:to>
    <xdr:sp macro="" textlink="">
      <xdr:nvSpPr>
        <xdr:cNvPr id="15" name="大かっこ 14"/>
        <xdr:cNvSpPr/>
      </xdr:nvSpPr>
      <xdr:spPr>
        <a:xfrm>
          <a:off x="3149600" y="46694724"/>
          <a:ext cx="4773468" cy="30797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小児慢性疾病児童等に対する医療費負担の実施</a:t>
          </a:r>
          <a:endParaRPr kumimoji="1" lang="ja-JP" altLang="en-US" sz="1400"/>
        </a:p>
      </xdr:txBody>
    </xdr:sp>
    <xdr:clientData/>
  </xdr:twoCellAnchor>
  <xdr:twoCellAnchor>
    <xdr:from>
      <xdr:col>17</xdr:col>
      <xdr:colOff>34930</xdr:colOff>
      <xdr:row>748</xdr:row>
      <xdr:rowOff>0</xdr:rowOff>
    </xdr:from>
    <xdr:to>
      <xdr:col>36</xdr:col>
      <xdr:colOff>171517</xdr:colOff>
      <xdr:row>749</xdr:row>
      <xdr:rowOff>56029</xdr:rowOff>
    </xdr:to>
    <xdr:sp macro="" textlink="">
      <xdr:nvSpPr>
        <xdr:cNvPr id="16" name="テキスト ボックス 15"/>
        <xdr:cNvSpPr txBox="1"/>
      </xdr:nvSpPr>
      <xdr:spPr>
        <a:xfrm>
          <a:off x="3489330" y="43472100"/>
          <a:ext cx="3997387" cy="411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（小児慢性特定疾病医療費負担金）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G130" sqref="BG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771</v>
      </c>
      <c r="AK2" s="206"/>
      <c r="AL2" s="206"/>
      <c r="AM2" s="206"/>
      <c r="AN2" s="98" t="s">
        <v>407</v>
      </c>
      <c r="AO2" s="206">
        <v>20</v>
      </c>
      <c r="AP2" s="206"/>
      <c r="AQ2" s="206"/>
      <c r="AR2" s="99" t="s">
        <v>710</v>
      </c>
      <c r="AS2" s="207">
        <v>235</v>
      </c>
      <c r="AT2" s="207"/>
      <c r="AU2" s="207"/>
      <c r="AV2" s="98" t="str">
        <f>IF(AW2="","","-")</f>
        <v/>
      </c>
      <c r="AW2" s="397"/>
      <c r="AX2" s="397"/>
    </row>
    <row r="3" spans="1:50" ht="21" customHeight="1" thickBot="1" x14ac:dyDescent="0.2">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773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772</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5" t="s">
        <v>390</v>
      </c>
      <c r="Z7" s="296"/>
      <c r="AA7" s="296"/>
      <c r="AB7" s="296"/>
      <c r="AC7" s="296"/>
      <c r="AD7" s="396"/>
      <c r="AE7" s="382" t="s">
        <v>717</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1" t="s">
        <v>256</v>
      </c>
      <c r="B8" s="822"/>
      <c r="C8" s="822"/>
      <c r="D8" s="822"/>
      <c r="E8" s="822"/>
      <c r="F8" s="823"/>
      <c r="G8" s="218" t="str">
        <f>入力規則等!A27</f>
        <v>少子化社会対策</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718</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67.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15043</v>
      </c>
      <c r="Q13" s="164"/>
      <c r="R13" s="164"/>
      <c r="S13" s="164"/>
      <c r="T13" s="164"/>
      <c r="U13" s="164"/>
      <c r="V13" s="165"/>
      <c r="W13" s="163">
        <v>15221</v>
      </c>
      <c r="X13" s="164"/>
      <c r="Y13" s="164"/>
      <c r="Z13" s="164"/>
      <c r="AA13" s="164"/>
      <c r="AB13" s="164"/>
      <c r="AC13" s="165"/>
      <c r="AD13" s="163">
        <v>16075</v>
      </c>
      <c r="AE13" s="164"/>
      <c r="AF13" s="164"/>
      <c r="AG13" s="164"/>
      <c r="AH13" s="164"/>
      <c r="AI13" s="164"/>
      <c r="AJ13" s="165"/>
      <c r="AK13" s="163">
        <v>16210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4"/>
      <c r="H14" s="745"/>
      <c r="I14" s="572" t="s">
        <v>8</v>
      </c>
      <c r="J14" s="626"/>
      <c r="K14" s="626"/>
      <c r="L14" s="626"/>
      <c r="M14" s="626"/>
      <c r="N14" s="626"/>
      <c r="O14" s="627"/>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740</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740</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6"/>
      <c r="H18" s="747"/>
      <c r="I18" s="734" t="s">
        <v>20</v>
      </c>
      <c r="J18" s="735"/>
      <c r="K18" s="735"/>
      <c r="L18" s="735"/>
      <c r="M18" s="735"/>
      <c r="N18" s="735"/>
      <c r="O18" s="736"/>
      <c r="P18" s="169">
        <f>SUM(P13:V17)</f>
        <v>15043</v>
      </c>
      <c r="Q18" s="170"/>
      <c r="R18" s="170"/>
      <c r="S18" s="170"/>
      <c r="T18" s="170"/>
      <c r="U18" s="170"/>
      <c r="V18" s="171"/>
      <c r="W18" s="169">
        <f>SUM(W13:AC17)</f>
        <v>15221</v>
      </c>
      <c r="X18" s="170"/>
      <c r="Y18" s="170"/>
      <c r="Z18" s="170"/>
      <c r="AA18" s="170"/>
      <c r="AB18" s="170"/>
      <c r="AC18" s="171"/>
      <c r="AD18" s="169">
        <f>SUM(AD13:AJ17)</f>
        <v>16075</v>
      </c>
      <c r="AE18" s="170"/>
      <c r="AF18" s="170"/>
      <c r="AG18" s="170"/>
      <c r="AH18" s="170"/>
      <c r="AI18" s="170"/>
      <c r="AJ18" s="171"/>
      <c r="AK18" s="169">
        <f>SUM(AK13:AQ17)</f>
        <v>16210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14665</v>
      </c>
      <c r="Q19" s="164"/>
      <c r="R19" s="164"/>
      <c r="S19" s="164"/>
      <c r="T19" s="164"/>
      <c r="U19" s="164"/>
      <c r="V19" s="165"/>
      <c r="W19" s="163">
        <v>15221</v>
      </c>
      <c r="X19" s="164"/>
      <c r="Y19" s="164"/>
      <c r="Z19" s="164"/>
      <c r="AA19" s="164"/>
      <c r="AB19" s="164"/>
      <c r="AC19" s="165"/>
      <c r="AD19" s="163">
        <v>15944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0.97487203350395535</v>
      </c>
      <c r="Q20" s="536"/>
      <c r="R20" s="536"/>
      <c r="S20" s="536"/>
      <c r="T20" s="536"/>
      <c r="U20" s="536"/>
      <c r="V20" s="536"/>
      <c r="W20" s="536">
        <f t="shared" ref="W20" si="0">IF(W18=0, "-", SUM(W19)/W18)</f>
        <v>1</v>
      </c>
      <c r="X20" s="536"/>
      <c r="Y20" s="536"/>
      <c r="Z20" s="536"/>
      <c r="AA20" s="536"/>
      <c r="AB20" s="536"/>
      <c r="AC20" s="536"/>
      <c r="AD20" s="536">
        <f t="shared" ref="AD20" si="1">IF(AD18=0, "-", SUM(AD19)/AD18)</f>
        <v>0.99185069984447904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354</v>
      </c>
      <c r="H21" s="920"/>
      <c r="I21" s="920"/>
      <c r="J21" s="920"/>
      <c r="K21" s="920"/>
      <c r="L21" s="920"/>
      <c r="M21" s="920"/>
      <c r="N21" s="920"/>
      <c r="O21" s="920"/>
      <c r="P21" s="536">
        <f>IF(P19=0, "-", SUM(P19)/SUM(P13,P14))</f>
        <v>0.97487203350395535</v>
      </c>
      <c r="Q21" s="536"/>
      <c r="R21" s="536"/>
      <c r="S21" s="536"/>
      <c r="T21" s="536"/>
      <c r="U21" s="536"/>
      <c r="V21" s="536"/>
      <c r="W21" s="536">
        <f t="shared" ref="W21" si="2">IF(W19=0, "-", SUM(W19)/SUM(W13,W14))</f>
        <v>1</v>
      </c>
      <c r="X21" s="536"/>
      <c r="Y21" s="536"/>
      <c r="Z21" s="536"/>
      <c r="AA21" s="536"/>
      <c r="AB21" s="536"/>
      <c r="AC21" s="536"/>
      <c r="AD21" s="536">
        <f t="shared" ref="AD21" si="3">IF(AD19=0, "-", SUM(AD19)/SUM(AD13,AD14))</f>
        <v>0.99185069984447904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16210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16210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90"/>
      <c r="I30" s="390"/>
      <c r="J30" s="390"/>
      <c r="K30" s="390"/>
      <c r="L30" s="390"/>
      <c r="M30" s="390"/>
      <c r="N30" s="390"/>
      <c r="O30" s="576"/>
      <c r="P30" s="575" t="s">
        <v>59</v>
      </c>
      <c r="Q30" s="390"/>
      <c r="R30" s="390"/>
      <c r="S30" s="390"/>
      <c r="T30" s="390"/>
      <c r="U30" s="390"/>
      <c r="V30" s="390"/>
      <c r="W30" s="390"/>
      <c r="X30" s="576"/>
      <c r="Y30" s="462"/>
      <c r="Z30" s="463"/>
      <c r="AA30" s="464"/>
      <c r="AB30" s="385" t="s">
        <v>11</v>
      </c>
      <c r="AC30" s="386"/>
      <c r="AD30" s="387"/>
      <c r="AE30" s="385" t="s">
        <v>391</v>
      </c>
      <c r="AF30" s="386"/>
      <c r="AG30" s="386"/>
      <c r="AH30" s="387"/>
      <c r="AI30" s="388" t="s">
        <v>413</v>
      </c>
      <c r="AJ30" s="388"/>
      <c r="AK30" s="388"/>
      <c r="AL30" s="385"/>
      <c r="AM30" s="388" t="s">
        <v>510</v>
      </c>
      <c r="AN30" s="388"/>
      <c r="AO30" s="388"/>
      <c r="AP30" s="385"/>
      <c r="AQ30" s="638" t="s">
        <v>232</v>
      </c>
      <c r="AR30" s="639"/>
      <c r="AS30" s="639"/>
      <c r="AT30" s="640"/>
      <c r="AU30" s="390" t="s">
        <v>134</v>
      </c>
      <c r="AV30" s="390"/>
      <c r="AW30" s="390"/>
      <c r="AX30" s="391"/>
    </row>
    <row r="31" spans="1:50"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465"/>
      <c r="Z31" s="466"/>
      <c r="AA31" s="467"/>
      <c r="AB31" s="335"/>
      <c r="AC31" s="336"/>
      <c r="AD31" s="337"/>
      <c r="AE31" s="335"/>
      <c r="AF31" s="336"/>
      <c r="AG31" s="336"/>
      <c r="AH31" s="337"/>
      <c r="AI31" s="389"/>
      <c r="AJ31" s="389"/>
      <c r="AK31" s="389"/>
      <c r="AL31" s="335"/>
      <c r="AM31" s="389"/>
      <c r="AN31" s="389"/>
      <c r="AO31" s="389"/>
      <c r="AP31" s="335"/>
      <c r="AQ31" s="231" t="s">
        <v>720</v>
      </c>
      <c r="AR31" s="178"/>
      <c r="AS31" s="179" t="s">
        <v>233</v>
      </c>
      <c r="AT31" s="202"/>
      <c r="AU31" s="271"/>
      <c r="AV31" s="271"/>
      <c r="AW31" s="378" t="s">
        <v>179</v>
      </c>
      <c r="AX31" s="379"/>
    </row>
    <row r="32" spans="1:50" ht="23.25" customHeight="1" x14ac:dyDescent="0.15">
      <c r="A32" s="512"/>
      <c r="B32" s="510"/>
      <c r="C32" s="510"/>
      <c r="D32" s="510"/>
      <c r="E32" s="510"/>
      <c r="F32" s="511"/>
      <c r="G32" s="537" t="s">
        <v>721</v>
      </c>
      <c r="H32" s="538"/>
      <c r="I32" s="538"/>
      <c r="J32" s="538"/>
      <c r="K32" s="538"/>
      <c r="L32" s="538"/>
      <c r="M32" s="538"/>
      <c r="N32" s="538"/>
      <c r="O32" s="539"/>
      <c r="P32" s="191" t="s">
        <v>722</v>
      </c>
      <c r="Q32" s="191"/>
      <c r="R32" s="191"/>
      <c r="S32" s="191"/>
      <c r="T32" s="191"/>
      <c r="U32" s="191"/>
      <c r="V32" s="191"/>
      <c r="W32" s="191"/>
      <c r="X32" s="233"/>
      <c r="Y32" s="342" t="s">
        <v>12</v>
      </c>
      <c r="Z32" s="546"/>
      <c r="AA32" s="547"/>
      <c r="AB32" s="548" t="s">
        <v>723</v>
      </c>
      <c r="AC32" s="548"/>
      <c r="AD32" s="548"/>
      <c r="AE32" s="366">
        <v>113709</v>
      </c>
      <c r="AF32" s="367"/>
      <c r="AG32" s="367"/>
      <c r="AH32" s="367"/>
      <c r="AI32" s="366">
        <v>116013</v>
      </c>
      <c r="AJ32" s="367"/>
      <c r="AK32" s="367"/>
      <c r="AL32" s="367"/>
      <c r="AM32" s="366" t="s">
        <v>778</v>
      </c>
      <c r="AN32" s="367"/>
      <c r="AO32" s="367"/>
      <c r="AP32" s="367"/>
      <c r="AQ32" s="166" t="s">
        <v>720</v>
      </c>
      <c r="AR32" s="167"/>
      <c r="AS32" s="167"/>
      <c r="AT32" s="168"/>
      <c r="AU32" s="367" t="s">
        <v>720</v>
      </c>
      <c r="AV32" s="367"/>
      <c r="AW32" s="367"/>
      <c r="AX32" s="368"/>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723</v>
      </c>
      <c r="AC33" s="519"/>
      <c r="AD33" s="519"/>
      <c r="AE33" s="366">
        <v>113751</v>
      </c>
      <c r="AF33" s="367"/>
      <c r="AG33" s="367"/>
      <c r="AH33" s="367"/>
      <c r="AI33" s="366">
        <v>113709</v>
      </c>
      <c r="AJ33" s="367"/>
      <c r="AK33" s="367"/>
      <c r="AL33" s="367"/>
      <c r="AM33" s="366">
        <v>116013</v>
      </c>
      <c r="AN33" s="367"/>
      <c r="AO33" s="367"/>
      <c r="AP33" s="367"/>
      <c r="AQ33" s="166" t="s">
        <v>720</v>
      </c>
      <c r="AR33" s="167"/>
      <c r="AS33" s="167"/>
      <c r="AT33" s="168"/>
      <c r="AU33" s="367" t="s">
        <v>778</v>
      </c>
      <c r="AV33" s="367"/>
      <c r="AW33" s="367"/>
      <c r="AX33" s="368"/>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6">
        <v>99</v>
      </c>
      <c r="AF34" s="367"/>
      <c r="AG34" s="367"/>
      <c r="AH34" s="367"/>
      <c r="AI34" s="366">
        <v>102</v>
      </c>
      <c r="AJ34" s="367"/>
      <c r="AK34" s="367"/>
      <c r="AL34" s="367"/>
      <c r="AM34" s="366" t="s">
        <v>778</v>
      </c>
      <c r="AN34" s="367"/>
      <c r="AO34" s="367"/>
      <c r="AP34" s="367"/>
      <c r="AQ34" s="166" t="s">
        <v>720</v>
      </c>
      <c r="AR34" s="167"/>
      <c r="AS34" s="167"/>
      <c r="AT34" s="168"/>
      <c r="AU34" s="367" t="s">
        <v>720</v>
      </c>
      <c r="AV34" s="367"/>
      <c r="AW34" s="367"/>
      <c r="AX34" s="368"/>
    </row>
    <row r="35" spans="1:51" ht="23.25" customHeight="1" x14ac:dyDescent="0.15">
      <c r="A35" s="892" t="s">
        <v>381</v>
      </c>
      <c r="B35" s="893"/>
      <c r="C35" s="893"/>
      <c r="D35" s="893"/>
      <c r="E35" s="893"/>
      <c r="F35" s="894"/>
      <c r="G35" s="898" t="s">
        <v>724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80"/>
      <c r="I37" s="380"/>
      <c r="J37" s="380"/>
      <c r="K37" s="380"/>
      <c r="L37" s="380"/>
      <c r="M37" s="380"/>
      <c r="N37" s="380"/>
      <c r="O37" s="563"/>
      <c r="P37" s="628" t="s">
        <v>59</v>
      </c>
      <c r="Q37" s="380"/>
      <c r="R37" s="380"/>
      <c r="S37" s="380"/>
      <c r="T37" s="380"/>
      <c r="U37" s="380"/>
      <c r="V37" s="380"/>
      <c r="W37" s="380"/>
      <c r="X37" s="563"/>
      <c r="Y37" s="629"/>
      <c r="Z37" s="630"/>
      <c r="AA37" s="631"/>
      <c r="AB37" s="632" t="s">
        <v>11</v>
      </c>
      <c r="AC37" s="633"/>
      <c r="AD37" s="634"/>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465"/>
      <c r="Z38" s="466"/>
      <c r="AA38" s="467"/>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2" t="s">
        <v>12</v>
      </c>
      <c r="Z39" s="546"/>
      <c r="AA39" s="547"/>
      <c r="AB39" s="548"/>
      <c r="AC39" s="548"/>
      <c r="AD39" s="548"/>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80"/>
      <c r="I44" s="380"/>
      <c r="J44" s="380"/>
      <c r="K44" s="380"/>
      <c r="L44" s="380"/>
      <c r="M44" s="380"/>
      <c r="N44" s="380"/>
      <c r="O44" s="563"/>
      <c r="P44" s="628" t="s">
        <v>59</v>
      </c>
      <c r="Q44" s="380"/>
      <c r="R44" s="380"/>
      <c r="S44" s="380"/>
      <c r="T44" s="380"/>
      <c r="U44" s="380"/>
      <c r="V44" s="380"/>
      <c r="W44" s="380"/>
      <c r="X44" s="563"/>
      <c r="Y44" s="629"/>
      <c r="Z44" s="630"/>
      <c r="AA44" s="631"/>
      <c r="AB44" s="632" t="s">
        <v>11</v>
      </c>
      <c r="AC44" s="633"/>
      <c r="AD44" s="634"/>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465"/>
      <c r="Z45" s="466"/>
      <c r="AA45" s="467"/>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2" t="s">
        <v>12</v>
      </c>
      <c r="Z46" s="546"/>
      <c r="AA46" s="547"/>
      <c r="AB46" s="548"/>
      <c r="AC46" s="548"/>
      <c r="AD46" s="548"/>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80"/>
      <c r="I51" s="380"/>
      <c r="J51" s="380"/>
      <c r="K51" s="380"/>
      <c r="L51" s="380"/>
      <c r="M51" s="380"/>
      <c r="N51" s="380"/>
      <c r="O51" s="563"/>
      <c r="P51" s="628" t="s">
        <v>59</v>
      </c>
      <c r="Q51" s="380"/>
      <c r="R51" s="380"/>
      <c r="S51" s="380"/>
      <c r="T51" s="380"/>
      <c r="U51" s="380"/>
      <c r="V51" s="380"/>
      <c r="W51" s="380"/>
      <c r="X51" s="563"/>
      <c r="Y51" s="629"/>
      <c r="Z51" s="630"/>
      <c r="AA51" s="631"/>
      <c r="AB51" s="632" t="s">
        <v>11</v>
      </c>
      <c r="AC51" s="633"/>
      <c r="AD51" s="634"/>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465"/>
      <c r="Z52" s="466"/>
      <c r="AA52" s="467"/>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2" t="s">
        <v>12</v>
      </c>
      <c r="Z53" s="546"/>
      <c r="AA53" s="547"/>
      <c r="AB53" s="548"/>
      <c r="AC53" s="548"/>
      <c r="AD53" s="548"/>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80"/>
      <c r="I58" s="380"/>
      <c r="J58" s="380"/>
      <c r="K58" s="380"/>
      <c r="L58" s="380"/>
      <c r="M58" s="380"/>
      <c r="N58" s="380"/>
      <c r="O58" s="563"/>
      <c r="P58" s="628" t="s">
        <v>59</v>
      </c>
      <c r="Q58" s="380"/>
      <c r="R58" s="380"/>
      <c r="S58" s="380"/>
      <c r="T58" s="380"/>
      <c r="U58" s="380"/>
      <c r="V58" s="380"/>
      <c r="W58" s="380"/>
      <c r="X58" s="563"/>
      <c r="Y58" s="629"/>
      <c r="Z58" s="630"/>
      <c r="AA58" s="631"/>
      <c r="AB58" s="632" t="s">
        <v>11</v>
      </c>
      <c r="AC58" s="633"/>
      <c r="AD58" s="634"/>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465"/>
      <c r="Z59" s="466"/>
      <c r="AA59" s="467"/>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2" t="s">
        <v>12</v>
      </c>
      <c r="Z60" s="546"/>
      <c r="AA60" s="547"/>
      <c r="AB60" s="548"/>
      <c r="AC60" s="548"/>
      <c r="AD60" s="548"/>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8" t="s">
        <v>391</v>
      </c>
      <c r="AF65" s="338"/>
      <c r="AG65" s="338"/>
      <c r="AH65" s="338"/>
      <c r="AI65" s="338" t="s">
        <v>413</v>
      </c>
      <c r="AJ65" s="338"/>
      <c r="AK65" s="338"/>
      <c r="AL65" s="338"/>
      <c r="AM65" s="338" t="s">
        <v>510</v>
      </c>
      <c r="AN65" s="338"/>
      <c r="AO65" s="338"/>
      <c r="AP65" s="338"/>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8"/>
      <c r="AF66" s="338"/>
      <c r="AG66" s="338"/>
      <c r="AH66" s="338"/>
      <c r="AI66" s="338"/>
      <c r="AJ66" s="338"/>
      <c r="AK66" s="338"/>
      <c r="AL66" s="338"/>
      <c r="AM66" s="338"/>
      <c r="AN66" s="338"/>
      <c r="AO66" s="338"/>
      <c r="AP66" s="338"/>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6"/>
      <c r="AF67" s="367"/>
      <c r="AG67" s="367"/>
      <c r="AH67" s="367"/>
      <c r="AI67" s="366"/>
      <c r="AJ67" s="367"/>
      <c r="AK67" s="367"/>
      <c r="AL67" s="367"/>
      <c r="AM67" s="366"/>
      <c r="AN67" s="367"/>
      <c r="AO67" s="367"/>
      <c r="AP67" s="367"/>
      <c r="AQ67" s="366"/>
      <c r="AR67" s="367"/>
      <c r="AS67" s="367"/>
      <c r="AT67" s="811"/>
      <c r="AU67" s="367"/>
      <c r="AV67" s="367"/>
      <c r="AW67" s="367"/>
      <c r="AX67" s="368"/>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6"/>
      <c r="AF68" s="367"/>
      <c r="AG68" s="367"/>
      <c r="AH68" s="367"/>
      <c r="AI68" s="366"/>
      <c r="AJ68" s="367"/>
      <c r="AK68" s="367"/>
      <c r="AL68" s="367"/>
      <c r="AM68" s="366"/>
      <c r="AN68" s="367"/>
      <c r="AO68" s="367"/>
      <c r="AP68" s="367"/>
      <c r="AQ68" s="366"/>
      <c r="AR68" s="367"/>
      <c r="AS68" s="367"/>
      <c r="AT68" s="811"/>
      <c r="AU68" s="367"/>
      <c r="AV68" s="367"/>
      <c r="AW68" s="367"/>
      <c r="AX68" s="368"/>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4"/>
      <c r="AF69" s="375"/>
      <c r="AG69" s="375"/>
      <c r="AH69" s="375"/>
      <c r="AI69" s="374"/>
      <c r="AJ69" s="375"/>
      <c r="AK69" s="375"/>
      <c r="AL69" s="375"/>
      <c r="AM69" s="374"/>
      <c r="AN69" s="375"/>
      <c r="AO69" s="375"/>
      <c r="AP69" s="375"/>
      <c r="AQ69" s="366"/>
      <c r="AR69" s="367"/>
      <c r="AS69" s="367"/>
      <c r="AT69" s="811"/>
      <c r="AU69" s="367"/>
      <c r="AV69" s="367"/>
      <c r="AW69" s="367"/>
      <c r="AX69" s="368"/>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6"/>
      <c r="AF70" s="367"/>
      <c r="AG70" s="367"/>
      <c r="AH70" s="367"/>
      <c r="AI70" s="366"/>
      <c r="AJ70" s="367"/>
      <c r="AK70" s="367"/>
      <c r="AL70" s="367"/>
      <c r="AM70" s="366"/>
      <c r="AN70" s="367"/>
      <c r="AO70" s="367"/>
      <c r="AP70" s="367"/>
      <c r="AQ70" s="366"/>
      <c r="AR70" s="367"/>
      <c r="AS70" s="367"/>
      <c r="AT70" s="811"/>
      <c r="AU70" s="367"/>
      <c r="AV70" s="367"/>
      <c r="AW70" s="367"/>
      <c r="AX70" s="368"/>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6"/>
      <c r="AF71" s="367"/>
      <c r="AG71" s="367"/>
      <c r="AH71" s="367"/>
      <c r="AI71" s="366"/>
      <c r="AJ71" s="367"/>
      <c r="AK71" s="367"/>
      <c r="AL71" s="367"/>
      <c r="AM71" s="366"/>
      <c r="AN71" s="367"/>
      <c r="AO71" s="367"/>
      <c r="AP71" s="367"/>
      <c r="AQ71" s="366"/>
      <c r="AR71" s="367"/>
      <c r="AS71" s="367"/>
      <c r="AT71" s="811"/>
      <c r="AU71" s="367"/>
      <c r="AV71" s="367"/>
      <c r="AW71" s="367"/>
      <c r="AX71" s="368"/>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4"/>
      <c r="AF72" s="375"/>
      <c r="AG72" s="375"/>
      <c r="AH72" s="375"/>
      <c r="AI72" s="374"/>
      <c r="AJ72" s="375"/>
      <c r="AK72" s="375"/>
      <c r="AL72" s="375"/>
      <c r="AM72" s="374"/>
      <c r="AN72" s="375"/>
      <c r="AO72" s="375"/>
      <c r="AP72" s="933"/>
      <c r="AQ72" s="366"/>
      <c r="AR72" s="367"/>
      <c r="AS72" s="367"/>
      <c r="AT72" s="811"/>
      <c r="AU72" s="367"/>
      <c r="AV72" s="367"/>
      <c r="AW72" s="367"/>
      <c r="AX72" s="368"/>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7" t="s">
        <v>384</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8"/>
      <c r="H81" s="378"/>
      <c r="I81" s="378"/>
      <c r="J81" s="378"/>
      <c r="K81" s="378"/>
      <c r="L81" s="378"/>
      <c r="M81" s="378"/>
      <c r="N81" s="378"/>
      <c r="O81" s="378"/>
      <c r="P81" s="378"/>
      <c r="Q81" s="378"/>
      <c r="R81" s="378"/>
      <c r="S81" s="378"/>
      <c r="T81" s="378"/>
      <c r="U81" s="378"/>
      <c r="V81" s="378"/>
      <c r="W81" s="378"/>
      <c r="X81" s="378"/>
      <c r="Y81" s="378"/>
      <c r="Z81" s="378"/>
      <c r="AA81" s="565"/>
      <c r="AB81" s="57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7"/>
      <c r="B86" s="549"/>
      <c r="C86" s="549"/>
      <c r="D86" s="549"/>
      <c r="E86" s="549"/>
      <c r="F86" s="550"/>
      <c r="G86" s="564"/>
      <c r="H86" s="378"/>
      <c r="I86" s="378"/>
      <c r="J86" s="378"/>
      <c r="K86" s="378"/>
      <c r="L86" s="378"/>
      <c r="M86" s="378"/>
      <c r="N86" s="378"/>
      <c r="O86" s="565"/>
      <c r="P86" s="577"/>
      <c r="Q86" s="378"/>
      <c r="R86" s="378"/>
      <c r="S86" s="378"/>
      <c r="T86" s="378"/>
      <c r="U86" s="378"/>
      <c r="V86" s="378"/>
      <c r="W86" s="378"/>
      <c r="X86" s="565"/>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7"/>
      <c r="B91" s="549"/>
      <c r="C91" s="549"/>
      <c r="D91" s="549"/>
      <c r="E91" s="549"/>
      <c r="F91" s="550"/>
      <c r="G91" s="564"/>
      <c r="H91" s="378"/>
      <c r="I91" s="378"/>
      <c r="J91" s="378"/>
      <c r="K91" s="378"/>
      <c r="L91" s="378"/>
      <c r="M91" s="378"/>
      <c r="N91" s="378"/>
      <c r="O91" s="565"/>
      <c r="P91" s="577"/>
      <c r="Q91" s="378"/>
      <c r="R91" s="378"/>
      <c r="S91" s="378"/>
      <c r="T91" s="378"/>
      <c r="U91" s="378"/>
      <c r="V91" s="378"/>
      <c r="W91" s="378"/>
      <c r="X91" s="565"/>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8"/>
      <c r="I96" s="378"/>
      <c r="J96" s="378"/>
      <c r="K96" s="378"/>
      <c r="L96" s="378"/>
      <c r="M96" s="378"/>
      <c r="N96" s="378"/>
      <c r="O96" s="565"/>
      <c r="P96" s="577"/>
      <c r="Q96" s="378"/>
      <c r="R96" s="378"/>
      <c r="S96" s="378"/>
      <c r="T96" s="378"/>
      <c r="U96" s="378"/>
      <c r="V96" s="378"/>
      <c r="W96" s="378"/>
      <c r="X96" s="565"/>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6"/>
      <c r="AC97" s="407"/>
      <c r="AD97" s="408"/>
      <c r="AE97" s="366"/>
      <c r="AF97" s="367"/>
      <c r="AG97" s="367"/>
      <c r="AH97" s="811"/>
      <c r="AI97" s="366"/>
      <c r="AJ97" s="367"/>
      <c r="AK97" s="367"/>
      <c r="AL97" s="811"/>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6"/>
      <c r="AF98" s="367"/>
      <c r="AG98" s="367"/>
      <c r="AH98" s="811"/>
      <c r="AI98" s="366"/>
      <c r="AJ98" s="367"/>
      <c r="AK98" s="367"/>
      <c r="AL98" s="811"/>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391</v>
      </c>
      <c r="AF100" s="819"/>
      <c r="AG100" s="819"/>
      <c r="AH100" s="820"/>
      <c r="AI100" s="818" t="s">
        <v>413</v>
      </c>
      <c r="AJ100" s="819"/>
      <c r="AK100" s="819"/>
      <c r="AL100" s="820"/>
      <c r="AM100" s="818" t="s">
        <v>510</v>
      </c>
      <c r="AN100" s="819"/>
      <c r="AO100" s="819"/>
      <c r="AP100" s="820"/>
      <c r="AQ100" s="921" t="s">
        <v>418</v>
      </c>
      <c r="AR100" s="922"/>
      <c r="AS100" s="922"/>
      <c r="AT100" s="923"/>
      <c r="AU100" s="921" t="s">
        <v>542</v>
      </c>
      <c r="AV100" s="922"/>
      <c r="AW100" s="922"/>
      <c r="AX100" s="924"/>
    </row>
    <row r="101" spans="1:60" ht="23.25" customHeight="1" x14ac:dyDescent="0.15">
      <c r="A101" s="488"/>
      <c r="B101" s="489"/>
      <c r="C101" s="489"/>
      <c r="D101" s="489"/>
      <c r="E101" s="489"/>
      <c r="F101" s="490"/>
      <c r="G101" s="191" t="s">
        <v>725</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726</v>
      </c>
      <c r="AC101" s="548"/>
      <c r="AD101" s="548"/>
      <c r="AE101" s="361">
        <v>14665</v>
      </c>
      <c r="AF101" s="361"/>
      <c r="AG101" s="361"/>
      <c r="AH101" s="361"/>
      <c r="AI101" s="361">
        <v>14993</v>
      </c>
      <c r="AJ101" s="361"/>
      <c r="AK101" s="361"/>
      <c r="AL101" s="361"/>
      <c r="AM101" s="361">
        <v>15944</v>
      </c>
      <c r="AN101" s="361"/>
      <c r="AO101" s="361"/>
      <c r="AP101" s="361"/>
      <c r="AQ101" s="361" t="s">
        <v>740</v>
      </c>
      <c r="AR101" s="361"/>
      <c r="AS101" s="361"/>
      <c r="AT101" s="361"/>
      <c r="AU101" s="366"/>
      <c r="AV101" s="367"/>
      <c r="AW101" s="367"/>
      <c r="AX101" s="368"/>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3"/>
      <c r="AA102" s="344"/>
      <c r="AB102" s="548" t="s">
        <v>726</v>
      </c>
      <c r="AC102" s="548"/>
      <c r="AD102" s="548"/>
      <c r="AE102" s="361">
        <v>15043</v>
      </c>
      <c r="AF102" s="361"/>
      <c r="AG102" s="361"/>
      <c r="AH102" s="361"/>
      <c r="AI102" s="361">
        <v>15221</v>
      </c>
      <c r="AJ102" s="361"/>
      <c r="AK102" s="361"/>
      <c r="AL102" s="361"/>
      <c r="AM102" s="361">
        <v>16075</v>
      </c>
      <c r="AN102" s="361"/>
      <c r="AO102" s="361"/>
      <c r="AP102" s="361"/>
      <c r="AQ102" s="361">
        <v>16210</v>
      </c>
      <c r="AR102" s="361"/>
      <c r="AS102" s="361"/>
      <c r="AT102" s="361"/>
      <c r="AU102" s="374"/>
      <c r="AV102" s="375"/>
      <c r="AW102" s="375"/>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61"/>
      <c r="AF113" s="361"/>
      <c r="AG113" s="361"/>
      <c r="AH113" s="361"/>
      <c r="AI113" s="361"/>
      <c r="AJ113" s="361"/>
      <c r="AK113" s="361"/>
      <c r="AL113" s="361"/>
      <c r="AM113" s="361"/>
      <c r="AN113" s="361"/>
      <c r="AO113" s="361"/>
      <c r="AP113" s="361"/>
      <c r="AQ113" s="366"/>
      <c r="AR113" s="367"/>
      <c r="AS113" s="367"/>
      <c r="AT113" s="811"/>
      <c r="AU113" s="361"/>
      <c r="AV113" s="361"/>
      <c r="AW113" s="361"/>
      <c r="AX113" s="362"/>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6"/>
      <c r="AC114" s="407"/>
      <c r="AD114" s="408"/>
      <c r="AE114" s="369"/>
      <c r="AF114" s="369"/>
      <c r="AG114" s="369"/>
      <c r="AH114" s="369"/>
      <c r="AI114" s="369"/>
      <c r="AJ114" s="369"/>
      <c r="AK114" s="369"/>
      <c r="AL114" s="369"/>
      <c r="AM114" s="369"/>
      <c r="AN114" s="369"/>
      <c r="AO114" s="369"/>
      <c r="AP114" s="369"/>
      <c r="AQ114" s="366"/>
      <c r="AR114" s="367"/>
      <c r="AS114" s="367"/>
      <c r="AT114" s="811"/>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728</v>
      </c>
      <c r="AC116" s="301"/>
      <c r="AD116" s="302"/>
      <c r="AE116" s="361">
        <v>129</v>
      </c>
      <c r="AF116" s="361"/>
      <c r="AG116" s="361"/>
      <c r="AH116" s="361"/>
      <c r="AI116" s="361">
        <v>129</v>
      </c>
      <c r="AJ116" s="361"/>
      <c r="AK116" s="361"/>
      <c r="AL116" s="361"/>
      <c r="AM116" s="361" t="s">
        <v>778</v>
      </c>
      <c r="AN116" s="361"/>
      <c r="AO116" s="361"/>
      <c r="AP116" s="361"/>
      <c r="AQ116" s="366" t="s">
        <v>778</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729</v>
      </c>
      <c r="AC117" s="346"/>
      <c r="AD117" s="347"/>
      <c r="AE117" s="454" t="s">
        <v>775</v>
      </c>
      <c r="AF117" s="306"/>
      <c r="AG117" s="306"/>
      <c r="AH117" s="306"/>
      <c r="AI117" s="454" t="s">
        <v>776</v>
      </c>
      <c r="AJ117" s="306"/>
      <c r="AK117" s="306"/>
      <c r="AL117" s="306"/>
      <c r="AM117" s="306" t="s">
        <v>778</v>
      </c>
      <c r="AN117" s="306"/>
      <c r="AO117" s="306"/>
      <c r="AP117" s="306"/>
      <c r="AQ117" s="30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3"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23.25" customHeight="1" x14ac:dyDescent="0.15">
      <c r="A134" s="989"/>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740</v>
      </c>
      <c r="AN134" s="167"/>
      <c r="AO134" s="167"/>
      <c r="AP134" s="167"/>
      <c r="AQ134" s="266" t="s">
        <v>720</v>
      </c>
      <c r="AR134" s="167"/>
      <c r="AS134" s="167"/>
      <c r="AT134" s="167"/>
      <c r="AU134" s="266" t="s">
        <v>720</v>
      </c>
      <c r="AV134" s="167"/>
      <c r="AW134" s="167"/>
      <c r="AX134" s="208"/>
      <c r="AY134">
        <f t="shared" ref="AY134:AY135" si="13">$AY$132</f>
        <v>1</v>
      </c>
    </row>
    <row r="135" spans="1:51" ht="23.2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740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15">
      <c r="A154" s="989"/>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6"/>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740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5" customHeight="1" x14ac:dyDescent="0.15">
      <c r="A188" s="989"/>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5" customHeight="1" x14ac:dyDescent="0.15">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0.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0" customHeight="1" x14ac:dyDescent="0.15">
      <c r="A430" s="989"/>
      <c r="B430" s="253"/>
      <c r="C430" s="250" t="s">
        <v>672</v>
      </c>
      <c r="D430" s="251"/>
      <c r="E430" s="239" t="s">
        <v>400</v>
      </c>
      <c r="F430" s="444"/>
      <c r="G430" s="241" t="s">
        <v>252</v>
      </c>
      <c r="H430" s="188"/>
      <c r="I430" s="188"/>
      <c r="J430" s="242" t="s">
        <v>720</v>
      </c>
      <c r="K430" s="243"/>
      <c r="L430" s="243"/>
      <c r="M430" s="243"/>
      <c r="N430" s="243"/>
      <c r="O430" s="243"/>
      <c r="P430" s="243"/>
      <c r="Q430" s="243"/>
      <c r="R430" s="243"/>
      <c r="S430" s="243"/>
      <c r="T430" s="244"/>
      <c r="U430" s="245" t="s">
        <v>741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9"/>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740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740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89"/>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740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740</v>
      </c>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27"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742</v>
      </c>
      <c r="AE702" s="891"/>
      <c r="AF702" s="891"/>
      <c r="AG702" s="880" t="s">
        <v>745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742</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742</v>
      </c>
      <c r="AE704" s="583"/>
      <c r="AF704" s="583"/>
      <c r="AG704" s="424" t="s">
        <v>747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743</v>
      </c>
      <c r="AE705" s="733"/>
      <c r="AF705" s="733"/>
      <c r="AG705" s="190" t="s">
        <v>740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744</v>
      </c>
      <c r="AE707" s="581"/>
      <c r="AF707" s="581"/>
      <c r="AG707" s="424"/>
      <c r="AH707" s="235"/>
      <c r="AI707" s="235"/>
      <c r="AJ707" s="235"/>
      <c r="AK707" s="235"/>
      <c r="AL707" s="235"/>
      <c r="AM707" s="235"/>
      <c r="AN707" s="235"/>
      <c r="AO707" s="235"/>
      <c r="AP707" s="235"/>
      <c r="AQ707" s="235"/>
      <c r="AR707" s="235"/>
      <c r="AS707" s="235"/>
      <c r="AT707" s="235"/>
      <c r="AU707" s="235"/>
      <c r="AV707" s="235"/>
      <c r="AW707" s="235"/>
      <c r="AX707" s="425"/>
    </row>
    <row r="708" spans="1:50" ht="46.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742</v>
      </c>
      <c r="AE708" s="668"/>
      <c r="AF708" s="668"/>
      <c r="AG708" s="523" t="s">
        <v>748</v>
      </c>
      <c r="AH708" s="524"/>
      <c r="AI708" s="524"/>
      <c r="AJ708" s="524"/>
      <c r="AK708" s="524"/>
      <c r="AL708" s="524"/>
      <c r="AM708" s="524"/>
      <c r="AN708" s="524"/>
      <c r="AO708" s="524"/>
      <c r="AP708" s="524"/>
      <c r="AQ708" s="524"/>
      <c r="AR708" s="524"/>
      <c r="AS708" s="524"/>
      <c r="AT708" s="524"/>
      <c r="AU708" s="524"/>
      <c r="AV708" s="524"/>
      <c r="AW708" s="524"/>
      <c r="AX708" s="525"/>
    </row>
    <row r="709" spans="1:50" ht="57.7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742</v>
      </c>
      <c r="AE709" s="185"/>
      <c r="AF709" s="185"/>
      <c r="AG709" s="664" t="s">
        <v>749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743</v>
      </c>
      <c r="AE710" s="185"/>
      <c r="AF710" s="185"/>
      <c r="AG710" s="664" t="s">
        <v>740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742</v>
      </c>
      <c r="AE711" s="185"/>
      <c r="AF711" s="185"/>
      <c r="AG711" s="664" t="s">
        <v>750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740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740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743</v>
      </c>
      <c r="AE714" s="589"/>
      <c r="AF714" s="590"/>
      <c r="AG714" s="689" t="s">
        <v>740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3" t="s">
        <v>751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743</v>
      </c>
      <c r="AE716" s="756"/>
      <c r="AF716" s="756"/>
      <c r="AG716" s="664" t="s">
        <v>740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739</v>
      </c>
      <c r="AE717" s="185"/>
      <c r="AF717" s="185"/>
      <c r="AG717" s="664" t="s">
        <v>752</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739</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739</v>
      </c>
      <c r="AE719" s="668"/>
      <c r="AF719" s="668"/>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0"/>
      <c r="B721" s="651"/>
      <c r="C721" s="913" t="s">
        <v>711</v>
      </c>
      <c r="D721" s="914"/>
      <c r="E721" s="914"/>
      <c r="F721" s="915"/>
      <c r="G721" s="931"/>
      <c r="H721" s="932"/>
      <c r="I721" s="77" t="str">
        <f>IF(OR(G721="　", G721=""), "", "-")</f>
        <v/>
      </c>
      <c r="J721" s="912">
        <v>231</v>
      </c>
      <c r="K721" s="912"/>
      <c r="L721" s="77" t="str">
        <f>IF(M721="","","-")</f>
        <v/>
      </c>
      <c r="M721" s="78"/>
      <c r="N721" s="909" t="s">
        <v>732</v>
      </c>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0"/>
      <c r="B722" s="651"/>
      <c r="C722" s="913" t="s">
        <v>711</v>
      </c>
      <c r="D722" s="914"/>
      <c r="E722" s="914"/>
      <c r="F722" s="915"/>
      <c r="G722" s="931"/>
      <c r="H722" s="932"/>
      <c r="I722" s="77" t="str">
        <f t="shared" ref="I722:I725" si="113">IF(OR(G722="　", G722=""), "", "-")</f>
        <v/>
      </c>
      <c r="J722" s="912">
        <v>234</v>
      </c>
      <c r="K722" s="912"/>
      <c r="L722" s="77" t="str">
        <f t="shared" ref="L722:L725" si="114">IF(M722="","","-")</f>
        <v/>
      </c>
      <c r="M722" s="78"/>
      <c r="N722" s="909" t="s">
        <v>733</v>
      </c>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39" t="s">
        <v>53</v>
      </c>
      <c r="D726" s="578"/>
      <c r="E726" s="578"/>
      <c r="F726" s="579"/>
      <c r="G726" s="794" t="s">
        <v>755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29.2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28.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24.75"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19.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182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190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3.7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387</v>
      </c>
      <c r="B787" s="758"/>
      <c r="C787" s="758"/>
      <c r="D787" s="758"/>
      <c r="E787" s="758"/>
      <c r="F787" s="759"/>
      <c r="G787" s="435" t="s">
        <v>774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758</v>
      </c>
      <c r="H789" s="446"/>
      <c r="I789" s="446"/>
      <c r="J789" s="446"/>
      <c r="K789" s="447"/>
      <c r="L789" s="448" t="s">
        <v>757</v>
      </c>
      <c r="M789" s="449"/>
      <c r="N789" s="449"/>
      <c r="O789" s="449"/>
      <c r="P789" s="449"/>
      <c r="Q789" s="449"/>
      <c r="R789" s="449"/>
      <c r="S789" s="449"/>
      <c r="T789" s="449"/>
      <c r="U789" s="449"/>
      <c r="V789" s="449"/>
      <c r="W789" s="449"/>
      <c r="X789" s="450"/>
      <c r="Y789" s="451">
        <v>968.2</v>
      </c>
      <c r="Z789" s="452"/>
      <c r="AA789" s="452"/>
      <c r="AB789" s="554"/>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3"/>
      <c r="B790" s="760"/>
      <c r="C790" s="760"/>
      <c r="D790" s="760"/>
      <c r="E790" s="760"/>
      <c r="F790" s="761"/>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3"/>
      <c r="B791" s="760"/>
      <c r="C791" s="760"/>
      <c r="D791" s="760"/>
      <c r="E791" s="760"/>
      <c r="F791" s="761"/>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3"/>
      <c r="B792" s="760"/>
      <c r="C792" s="760"/>
      <c r="D792" s="760"/>
      <c r="E792" s="760"/>
      <c r="F792" s="761"/>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3"/>
      <c r="B793" s="760"/>
      <c r="C793" s="760"/>
      <c r="D793" s="760"/>
      <c r="E793" s="760"/>
      <c r="F793" s="761"/>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3"/>
      <c r="B794" s="760"/>
      <c r="C794" s="760"/>
      <c r="D794" s="760"/>
      <c r="E794" s="760"/>
      <c r="F794" s="761"/>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3"/>
      <c r="B795" s="760"/>
      <c r="C795" s="760"/>
      <c r="D795" s="760"/>
      <c r="E795" s="760"/>
      <c r="F795" s="761"/>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3"/>
      <c r="B796" s="760"/>
      <c r="C796" s="760"/>
      <c r="D796" s="760"/>
      <c r="E796" s="760"/>
      <c r="F796" s="761"/>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3"/>
      <c r="B797" s="760"/>
      <c r="C797" s="760"/>
      <c r="D797" s="760"/>
      <c r="E797" s="760"/>
      <c r="F797" s="761"/>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3"/>
      <c r="B798" s="760"/>
      <c r="C798" s="760"/>
      <c r="D798" s="760"/>
      <c r="E798" s="760"/>
      <c r="F798" s="761"/>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3"/>
      <c r="B799" s="760"/>
      <c r="C799" s="760"/>
      <c r="D799" s="760"/>
      <c r="E799" s="760"/>
      <c r="F799" s="761"/>
      <c r="G799" s="409" t="s">
        <v>20</v>
      </c>
      <c r="H799" s="410"/>
      <c r="I799" s="410"/>
      <c r="J799" s="410"/>
      <c r="K799" s="410"/>
      <c r="L799" s="411"/>
      <c r="M799" s="412"/>
      <c r="N799" s="412"/>
      <c r="O799" s="412"/>
      <c r="P799" s="412"/>
      <c r="Q799" s="412"/>
      <c r="R799" s="412"/>
      <c r="S799" s="412"/>
      <c r="T799" s="412"/>
      <c r="U799" s="412"/>
      <c r="V799" s="412"/>
      <c r="W799" s="412"/>
      <c r="X799" s="413"/>
      <c r="Y799" s="414">
        <f>SUM(Y789:AB798)</f>
        <v>968.2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3"/>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3"/>
      <c r="B804" s="760"/>
      <c r="C804" s="760"/>
      <c r="D804" s="760"/>
      <c r="E804" s="760"/>
      <c r="F804" s="761"/>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3"/>
      <c r="B805" s="760"/>
      <c r="C805" s="760"/>
      <c r="D805" s="760"/>
      <c r="E805" s="760"/>
      <c r="F805" s="761"/>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3"/>
      <c r="B806" s="760"/>
      <c r="C806" s="760"/>
      <c r="D806" s="760"/>
      <c r="E806" s="760"/>
      <c r="F806" s="761"/>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3"/>
      <c r="B807" s="760"/>
      <c r="C807" s="760"/>
      <c r="D807" s="760"/>
      <c r="E807" s="760"/>
      <c r="F807" s="761"/>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3"/>
      <c r="B808" s="760"/>
      <c r="C808" s="760"/>
      <c r="D808" s="760"/>
      <c r="E808" s="760"/>
      <c r="F808" s="761"/>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3"/>
      <c r="B809" s="760"/>
      <c r="C809" s="760"/>
      <c r="D809" s="760"/>
      <c r="E809" s="760"/>
      <c r="F809" s="761"/>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3"/>
      <c r="B810" s="760"/>
      <c r="C810" s="760"/>
      <c r="D810" s="760"/>
      <c r="E810" s="760"/>
      <c r="F810" s="761"/>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3"/>
      <c r="B811" s="760"/>
      <c r="C811" s="760"/>
      <c r="D811" s="760"/>
      <c r="E811" s="760"/>
      <c r="F811" s="761"/>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3"/>
      <c r="B812" s="760"/>
      <c r="C812" s="760"/>
      <c r="D812" s="760"/>
      <c r="E812" s="760"/>
      <c r="F812" s="761"/>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3"/>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3"/>
      <c r="B817" s="760"/>
      <c r="C817" s="760"/>
      <c r="D817" s="760"/>
      <c r="E817" s="760"/>
      <c r="F817" s="761"/>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3"/>
      <c r="B818" s="760"/>
      <c r="C818" s="760"/>
      <c r="D818" s="760"/>
      <c r="E818" s="760"/>
      <c r="F818" s="761"/>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3"/>
      <c r="B819" s="760"/>
      <c r="C819" s="760"/>
      <c r="D819" s="760"/>
      <c r="E819" s="760"/>
      <c r="F819" s="761"/>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3"/>
      <c r="B820" s="760"/>
      <c r="C820" s="760"/>
      <c r="D820" s="760"/>
      <c r="E820" s="760"/>
      <c r="F820" s="761"/>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3"/>
      <c r="B821" s="760"/>
      <c r="C821" s="760"/>
      <c r="D821" s="760"/>
      <c r="E821" s="760"/>
      <c r="F821" s="761"/>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3"/>
      <c r="B822" s="760"/>
      <c r="C822" s="760"/>
      <c r="D822" s="760"/>
      <c r="E822" s="760"/>
      <c r="F822" s="761"/>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3"/>
      <c r="B823" s="760"/>
      <c r="C823" s="760"/>
      <c r="D823" s="760"/>
      <c r="E823" s="760"/>
      <c r="F823" s="761"/>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3"/>
      <c r="B824" s="760"/>
      <c r="C824" s="760"/>
      <c r="D824" s="760"/>
      <c r="E824" s="760"/>
      <c r="F824" s="761"/>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3"/>
      <c r="B825" s="760"/>
      <c r="C825" s="760"/>
      <c r="D825" s="760"/>
      <c r="E825" s="760"/>
      <c r="F825" s="761"/>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3"/>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3"/>
      <c r="B830" s="760"/>
      <c r="C830" s="760"/>
      <c r="D830" s="760"/>
      <c r="E830" s="760"/>
      <c r="F830" s="761"/>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3"/>
      <c r="B831" s="760"/>
      <c r="C831" s="760"/>
      <c r="D831" s="760"/>
      <c r="E831" s="760"/>
      <c r="F831" s="761"/>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3"/>
      <c r="B832" s="760"/>
      <c r="C832" s="760"/>
      <c r="D832" s="760"/>
      <c r="E832" s="760"/>
      <c r="F832" s="761"/>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3"/>
      <c r="B833" s="760"/>
      <c r="C833" s="760"/>
      <c r="D833" s="760"/>
      <c r="E833" s="760"/>
      <c r="F833" s="761"/>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3"/>
      <c r="B834" s="760"/>
      <c r="C834" s="760"/>
      <c r="D834" s="760"/>
      <c r="E834" s="760"/>
      <c r="F834" s="761"/>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3"/>
      <c r="B835" s="760"/>
      <c r="C835" s="760"/>
      <c r="D835" s="760"/>
      <c r="E835" s="760"/>
      <c r="F835" s="761"/>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3"/>
      <c r="B836" s="760"/>
      <c r="C836" s="760"/>
      <c r="D836" s="760"/>
      <c r="E836" s="760"/>
      <c r="F836" s="761"/>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3"/>
      <c r="B837" s="760"/>
      <c r="C837" s="760"/>
      <c r="D837" s="760"/>
      <c r="E837" s="760"/>
      <c r="F837" s="761"/>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3"/>
      <c r="B838" s="760"/>
      <c r="C838" s="760"/>
      <c r="D838" s="760"/>
      <c r="E838" s="760"/>
      <c r="F838" s="761"/>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112.5" customHeight="1" x14ac:dyDescent="0.15">
      <c r="A845" s="404">
        <v>1</v>
      </c>
      <c r="B845" s="404">
        <v>1</v>
      </c>
      <c r="C845" s="421" t="s">
        <v>759</v>
      </c>
      <c r="D845" s="418"/>
      <c r="E845" s="418"/>
      <c r="F845" s="418"/>
      <c r="G845" s="418"/>
      <c r="H845" s="418"/>
      <c r="I845" s="418"/>
      <c r="J845" s="419">
        <v>8000020130001</v>
      </c>
      <c r="K845" s="420"/>
      <c r="L845" s="420"/>
      <c r="M845" s="420"/>
      <c r="N845" s="420"/>
      <c r="O845" s="420"/>
      <c r="P845" s="317" t="s">
        <v>770</v>
      </c>
      <c r="Q845" s="318"/>
      <c r="R845" s="318"/>
      <c r="S845" s="318"/>
      <c r="T845" s="318"/>
      <c r="U845" s="318"/>
      <c r="V845" s="318"/>
      <c r="W845" s="318"/>
      <c r="X845" s="318"/>
      <c r="Y845" s="319">
        <v>968.2</v>
      </c>
      <c r="Z845" s="320"/>
      <c r="AA845" s="320"/>
      <c r="AB845" s="321"/>
      <c r="AC845" s="323" t="s">
        <v>769</v>
      </c>
      <c r="AD845" s="324"/>
      <c r="AE845" s="324"/>
      <c r="AF845" s="324"/>
      <c r="AG845" s="324"/>
      <c r="AH845" s="330" t="s">
        <v>740</v>
      </c>
      <c r="AI845" s="331"/>
      <c r="AJ845" s="331"/>
      <c r="AK845" s="331"/>
      <c r="AL845" s="327" t="s">
        <v>740</v>
      </c>
      <c r="AM845" s="328"/>
      <c r="AN845" s="328"/>
      <c r="AO845" s="329"/>
      <c r="AP845" s="322" t="s">
        <v>741</v>
      </c>
      <c r="AQ845" s="322"/>
      <c r="AR845" s="322"/>
      <c r="AS845" s="322"/>
      <c r="AT845" s="322"/>
      <c r="AU845" s="322"/>
      <c r="AV845" s="322"/>
      <c r="AW845" s="322"/>
      <c r="AX845" s="322"/>
    </row>
    <row r="846" spans="1:51" ht="97.5" customHeight="1" x14ac:dyDescent="0.15">
      <c r="A846" s="404">
        <v>2</v>
      </c>
      <c r="B846" s="404">
        <v>1</v>
      </c>
      <c r="C846" s="421" t="s">
        <v>760</v>
      </c>
      <c r="D846" s="418"/>
      <c r="E846" s="418"/>
      <c r="F846" s="418"/>
      <c r="G846" s="418"/>
      <c r="H846" s="418"/>
      <c r="I846" s="418"/>
      <c r="J846" s="419">
        <v>1000020110001</v>
      </c>
      <c r="K846" s="420"/>
      <c r="L846" s="420"/>
      <c r="M846" s="420"/>
      <c r="N846" s="420"/>
      <c r="O846" s="420"/>
      <c r="P846" s="317" t="s">
        <v>770</v>
      </c>
      <c r="Q846" s="318"/>
      <c r="R846" s="318"/>
      <c r="S846" s="318"/>
      <c r="T846" s="318"/>
      <c r="U846" s="318"/>
      <c r="V846" s="318"/>
      <c r="W846" s="318"/>
      <c r="X846" s="318"/>
      <c r="Y846" s="319">
        <v>564.70000000000005</v>
      </c>
      <c r="Z846" s="320"/>
      <c r="AA846" s="320"/>
      <c r="AB846" s="321"/>
      <c r="AC846" s="323" t="s">
        <v>769</v>
      </c>
      <c r="AD846" s="324"/>
      <c r="AE846" s="324"/>
      <c r="AF846" s="324"/>
      <c r="AG846" s="324"/>
      <c r="AH846" s="330" t="s">
        <v>740</v>
      </c>
      <c r="AI846" s="331"/>
      <c r="AJ846" s="331"/>
      <c r="AK846" s="331"/>
      <c r="AL846" s="327" t="s">
        <v>740</v>
      </c>
      <c r="AM846" s="328"/>
      <c r="AN846" s="328"/>
      <c r="AO846" s="329"/>
      <c r="AP846" s="322" t="s">
        <v>741</v>
      </c>
      <c r="AQ846" s="322"/>
      <c r="AR846" s="322"/>
      <c r="AS846" s="322"/>
      <c r="AT846" s="322"/>
      <c r="AU846" s="322"/>
      <c r="AV846" s="322"/>
      <c r="AW846" s="322"/>
      <c r="AX846" s="322"/>
      <c r="AY846">
        <f>COUNTA($C$846)</f>
        <v>1</v>
      </c>
    </row>
    <row r="847" spans="1:51" ht="97.5" customHeight="1" x14ac:dyDescent="0.15">
      <c r="A847" s="404">
        <v>3</v>
      </c>
      <c r="B847" s="404">
        <v>1</v>
      </c>
      <c r="C847" s="421" t="s">
        <v>761</v>
      </c>
      <c r="D847" s="418"/>
      <c r="E847" s="418"/>
      <c r="F847" s="418"/>
      <c r="G847" s="418"/>
      <c r="H847" s="418"/>
      <c r="I847" s="418"/>
      <c r="J847" s="419">
        <v>4000020270008</v>
      </c>
      <c r="K847" s="420"/>
      <c r="L847" s="420"/>
      <c r="M847" s="420"/>
      <c r="N847" s="420"/>
      <c r="O847" s="420"/>
      <c r="P847" s="317" t="s">
        <v>770</v>
      </c>
      <c r="Q847" s="318"/>
      <c r="R847" s="318"/>
      <c r="S847" s="318"/>
      <c r="T847" s="318"/>
      <c r="U847" s="318"/>
      <c r="V847" s="318"/>
      <c r="W847" s="318"/>
      <c r="X847" s="318"/>
      <c r="Y847" s="319">
        <v>479.6</v>
      </c>
      <c r="Z847" s="320"/>
      <c r="AA847" s="320"/>
      <c r="AB847" s="321"/>
      <c r="AC847" s="323" t="s">
        <v>769</v>
      </c>
      <c r="AD847" s="324"/>
      <c r="AE847" s="324"/>
      <c r="AF847" s="324"/>
      <c r="AG847" s="324"/>
      <c r="AH847" s="330" t="s">
        <v>740</v>
      </c>
      <c r="AI847" s="331"/>
      <c r="AJ847" s="331"/>
      <c r="AK847" s="331"/>
      <c r="AL847" s="327" t="s">
        <v>740</v>
      </c>
      <c r="AM847" s="328"/>
      <c r="AN847" s="328"/>
      <c r="AO847" s="329"/>
      <c r="AP847" s="322" t="s">
        <v>741</v>
      </c>
      <c r="AQ847" s="322"/>
      <c r="AR847" s="322"/>
      <c r="AS847" s="322"/>
      <c r="AT847" s="322"/>
      <c r="AU847" s="322"/>
      <c r="AV847" s="322"/>
      <c r="AW847" s="322"/>
      <c r="AX847" s="322"/>
      <c r="AY847">
        <f>COUNTA($C$847)</f>
        <v>1</v>
      </c>
    </row>
    <row r="848" spans="1:51" ht="97.5" customHeight="1" x14ac:dyDescent="0.15">
      <c r="A848" s="404">
        <v>4</v>
      </c>
      <c r="B848" s="404">
        <v>1</v>
      </c>
      <c r="C848" s="421" t="s">
        <v>762</v>
      </c>
      <c r="D848" s="418"/>
      <c r="E848" s="418"/>
      <c r="F848" s="418"/>
      <c r="G848" s="418"/>
      <c r="H848" s="418"/>
      <c r="I848" s="418"/>
      <c r="J848" s="419">
        <v>1000020230006</v>
      </c>
      <c r="K848" s="420"/>
      <c r="L848" s="420"/>
      <c r="M848" s="420"/>
      <c r="N848" s="420"/>
      <c r="O848" s="420"/>
      <c r="P848" s="317" t="s">
        <v>770</v>
      </c>
      <c r="Q848" s="318"/>
      <c r="R848" s="318"/>
      <c r="S848" s="318"/>
      <c r="T848" s="318"/>
      <c r="U848" s="318"/>
      <c r="V848" s="318"/>
      <c r="W848" s="318"/>
      <c r="X848" s="318"/>
      <c r="Y848" s="319">
        <v>479.3</v>
      </c>
      <c r="Z848" s="320"/>
      <c r="AA848" s="320"/>
      <c r="AB848" s="321"/>
      <c r="AC848" s="323" t="s">
        <v>769</v>
      </c>
      <c r="AD848" s="324"/>
      <c r="AE848" s="324"/>
      <c r="AF848" s="324"/>
      <c r="AG848" s="324"/>
      <c r="AH848" s="330" t="s">
        <v>740</v>
      </c>
      <c r="AI848" s="331"/>
      <c r="AJ848" s="331"/>
      <c r="AK848" s="331"/>
      <c r="AL848" s="327" t="s">
        <v>740</v>
      </c>
      <c r="AM848" s="328"/>
      <c r="AN848" s="328"/>
      <c r="AO848" s="329"/>
      <c r="AP848" s="322" t="s">
        <v>741</v>
      </c>
      <c r="AQ848" s="322"/>
      <c r="AR848" s="322"/>
      <c r="AS848" s="322"/>
      <c r="AT848" s="322"/>
      <c r="AU848" s="322"/>
      <c r="AV848" s="322"/>
      <c r="AW848" s="322"/>
      <c r="AX848" s="322"/>
      <c r="AY848">
        <f>COUNTA($C$848)</f>
        <v>1</v>
      </c>
    </row>
    <row r="849" spans="1:51" ht="97.5" customHeight="1" x14ac:dyDescent="0.15">
      <c r="A849" s="404">
        <v>5</v>
      </c>
      <c r="B849" s="404">
        <v>1</v>
      </c>
      <c r="C849" s="421" t="s">
        <v>763</v>
      </c>
      <c r="D849" s="418"/>
      <c r="E849" s="418"/>
      <c r="F849" s="418"/>
      <c r="G849" s="418"/>
      <c r="H849" s="418"/>
      <c r="I849" s="418"/>
      <c r="J849" s="419">
        <v>4000020120006</v>
      </c>
      <c r="K849" s="420"/>
      <c r="L849" s="420"/>
      <c r="M849" s="420"/>
      <c r="N849" s="420"/>
      <c r="O849" s="420"/>
      <c r="P849" s="317" t="s">
        <v>770</v>
      </c>
      <c r="Q849" s="318"/>
      <c r="R849" s="318"/>
      <c r="S849" s="318"/>
      <c r="T849" s="318"/>
      <c r="U849" s="318"/>
      <c r="V849" s="318"/>
      <c r="W849" s="318"/>
      <c r="X849" s="318"/>
      <c r="Y849" s="319">
        <v>455</v>
      </c>
      <c r="Z849" s="320"/>
      <c r="AA849" s="320"/>
      <c r="AB849" s="321"/>
      <c r="AC849" s="323" t="s">
        <v>769</v>
      </c>
      <c r="AD849" s="324"/>
      <c r="AE849" s="324"/>
      <c r="AF849" s="324"/>
      <c r="AG849" s="324"/>
      <c r="AH849" s="330" t="s">
        <v>740</v>
      </c>
      <c r="AI849" s="331"/>
      <c r="AJ849" s="331"/>
      <c r="AK849" s="331"/>
      <c r="AL849" s="327" t="s">
        <v>740</v>
      </c>
      <c r="AM849" s="328"/>
      <c r="AN849" s="328"/>
      <c r="AO849" s="329"/>
      <c r="AP849" s="322" t="s">
        <v>741</v>
      </c>
      <c r="AQ849" s="322"/>
      <c r="AR849" s="322"/>
      <c r="AS849" s="322"/>
      <c r="AT849" s="322"/>
      <c r="AU849" s="322"/>
      <c r="AV849" s="322"/>
      <c r="AW849" s="322"/>
      <c r="AX849" s="322"/>
      <c r="AY849">
        <f>COUNTA($C$849)</f>
        <v>1</v>
      </c>
    </row>
    <row r="850" spans="1:51" ht="97.5" customHeight="1" x14ac:dyDescent="0.15">
      <c r="A850" s="404">
        <v>6</v>
      </c>
      <c r="B850" s="404">
        <v>1</v>
      </c>
      <c r="C850" s="421" t="s">
        <v>764</v>
      </c>
      <c r="D850" s="418"/>
      <c r="E850" s="418"/>
      <c r="F850" s="418"/>
      <c r="G850" s="418"/>
      <c r="H850" s="418"/>
      <c r="I850" s="418"/>
      <c r="J850" s="419">
        <v>3000020141003</v>
      </c>
      <c r="K850" s="420"/>
      <c r="L850" s="420"/>
      <c r="M850" s="420"/>
      <c r="N850" s="420"/>
      <c r="O850" s="420"/>
      <c r="P850" s="317" t="s">
        <v>770</v>
      </c>
      <c r="Q850" s="318"/>
      <c r="R850" s="318"/>
      <c r="S850" s="318"/>
      <c r="T850" s="318"/>
      <c r="U850" s="318"/>
      <c r="V850" s="318"/>
      <c r="W850" s="318"/>
      <c r="X850" s="318"/>
      <c r="Y850" s="319">
        <v>406.3</v>
      </c>
      <c r="Z850" s="320"/>
      <c r="AA850" s="320"/>
      <c r="AB850" s="321"/>
      <c r="AC850" s="323" t="s">
        <v>769</v>
      </c>
      <c r="AD850" s="324"/>
      <c r="AE850" s="324"/>
      <c r="AF850" s="324"/>
      <c r="AG850" s="324"/>
      <c r="AH850" s="330" t="s">
        <v>740</v>
      </c>
      <c r="AI850" s="331"/>
      <c r="AJ850" s="331"/>
      <c r="AK850" s="331"/>
      <c r="AL850" s="327" t="s">
        <v>740</v>
      </c>
      <c r="AM850" s="328"/>
      <c r="AN850" s="328"/>
      <c r="AO850" s="329"/>
      <c r="AP850" s="322" t="s">
        <v>741</v>
      </c>
      <c r="AQ850" s="322"/>
      <c r="AR850" s="322"/>
      <c r="AS850" s="322"/>
      <c r="AT850" s="322"/>
      <c r="AU850" s="322"/>
      <c r="AV850" s="322"/>
      <c r="AW850" s="322"/>
      <c r="AX850" s="322"/>
      <c r="AY850">
        <f>COUNTA($C$850)</f>
        <v>1</v>
      </c>
    </row>
    <row r="851" spans="1:51" ht="97.5" customHeight="1" x14ac:dyDescent="0.15">
      <c r="A851" s="404">
        <v>7</v>
      </c>
      <c r="B851" s="404">
        <v>1</v>
      </c>
      <c r="C851" s="421" t="s">
        <v>765</v>
      </c>
      <c r="D851" s="418"/>
      <c r="E851" s="418"/>
      <c r="F851" s="418"/>
      <c r="G851" s="418"/>
      <c r="H851" s="418"/>
      <c r="I851" s="418"/>
      <c r="J851" s="419">
        <v>6000020271004</v>
      </c>
      <c r="K851" s="420"/>
      <c r="L851" s="420"/>
      <c r="M851" s="420"/>
      <c r="N851" s="420"/>
      <c r="O851" s="420"/>
      <c r="P851" s="317" t="s">
        <v>770</v>
      </c>
      <c r="Q851" s="318"/>
      <c r="R851" s="318"/>
      <c r="S851" s="318"/>
      <c r="T851" s="318"/>
      <c r="U851" s="318"/>
      <c r="V851" s="318"/>
      <c r="W851" s="318"/>
      <c r="X851" s="318"/>
      <c r="Y851" s="319">
        <v>388.2</v>
      </c>
      <c r="Z851" s="320"/>
      <c r="AA851" s="320"/>
      <c r="AB851" s="321"/>
      <c r="AC851" s="323" t="s">
        <v>769</v>
      </c>
      <c r="AD851" s="324"/>
      <c r="AE851" s="324"/>
      <c r="AF851" s="324"/>
      <c r="AG851" s="324"/>
      <c r="AH851" s="330" t="s">
        <v>740</v>
      </c>
      <c r="AI851" s="331"/>
      <c r="AJ851" s="331"/>
      <c r="AK851" s="331"/>
      <c r="AL851" s="327" t="s">
        <v>740</v>
      </c>
      <c r="AM851" s="328"/>
      <c r="AN851" s="328"/>
      <c r="AO851" s="329"/>
      <c r="AP851" s="322" t="s">
        <v>741</v>
      </c>
      <c r="AQ851" s="322"/>
      <c r="AR851" s="322"/>
      <c r="AS851" s="322"/>
      <c r="AT851" s="322"/>
      <c r="AU851" s="322"/>
      <c r="AV851" s="322"/>
      <c r="AW851" s="322"/>
      <c r="AX851" s="322"/>
      <c r="AY851">
        <f>COUNTA($C$851)</f>
        <v>1</v>
      </c>
    </row>
    <row r="852" spans="1:51" ht="97.5" customHeight="1" x14ac:dyDescent="0.15">
      <c r="A852" s="404">
        <v>8</v>
      </c>
      <c r="B852" s="404">
        <v>1</v>
      </c>
      <c r="C852" s="421" t="s">
        <v>766</v>
      </c>
      <c r="D852" s="418"/>
      <c r="E852" s="418"/>
      <c r="F852" s="418"/>
      <c r="G852" s="418"/>
      <c r="H852" s="418"/>
      <c r="I852" s="418"/>
      <c r="J852" s="419">
        <v>2000020080004</v>
      </c>
      <c r="K852" s="420"/>
      <c r="L852" s="420"/>
      <c r="M852" s="420"/>
      <c r="N852" s="420"/>
      <c r="O852" s="420"/>
      <c r="P852" s="317" t="s">
        <v>770</v>
      </c>
      <c r="Q852" s="318"/>
      <c r="R852" s="318"/>
      <c r="S852" s="318"/>
      <c r="T852" s="318"/>
      <c r="U852" s="318"/>
      <c r="V852" s="318"/>
      <c r="W852" s="318"/>
      <c r="X852" s="318"/>
      <c r="Y852" s="319">
        <v>343.6</v>
      </c>
      <c r="Z852" s="320"/>
      <c r="AA852" s="320"/>
      <c r="AB852" s="321"/>
      <c r="AC852" s="323" t="s">
        <v>769</v>
      </c>
      <c r="AD852" s="324"/>
      <c r="AE852" s="324"/>
      <c r="AF852" s="324"/>
      <c r="AG852" s="324"/>
      <c r="AH852" s="330" t="s">
        <v>740</v>
      </c>
      <c r="AI852" s="331"/>
      <c r="AJ852" s="331"/>
      <c r="AK852" s="331"/>
      <c r="AL852" s="327" t="s">
        <v>740</v>
      </c>
      <c r="AM852" s="328"/>
      <c r="AN852" s="328"/>
      <c r="AO852" s="329"/>
      <c r="AP852" s="322" t="s">
        <v>741</v>
      </c>
      <c r="AQ852" s="322"/>
      <c r="AR852" s="322"/>
      <c r="AS852" s="322"/>
      <c r="AT852" s="322"/>
      <c r="AU852" s="322"/>
      <c r="AV852" s="322"/>
      <c r="AW852" s="322"/>
      <c r="AX852" s="322"/>
      <c r="AY852">
        <f>COUNTA($C$852)</f>
        <v>1</v>
      </c>
    </row>
    <row r="853" spans="1:51" ht="97.5" customHeight="1" x14ac:dyDescent="0.15">
      <c r="A853" s="404">
        <v>9</v>
      </c>
      <c r="B853" s="404">
        <v>1</v>
      </c>
      <c r="C853" s="421" t="s">
        <v>767</v>
      </c>
      <c r="D853" s="418"/>
      <c r="E853" s="418"/>
      <c r="F853" s="418"/>
      <c r="G853" s="418"/>
      <c r="H853" s="418"/>
      <c r="I853" s="418"/>
      <c r="J853" s="419">
        <v>6000020400009</v>
      </c>
      <c r="K853" s="420"/>
      <c r="L853" s="420"/>
      <c r="M853" s="420"/>
      <c r="N853" s="420"/>
      <c r="O853" s="420"/>
      <c r="P853" s="317" t="s">
        <v>770</v>
      </c>
      <c r="Q853" s="318"/>
      <c r="R853" s="318"/>
      <c r="S853" s="318"/>
      <c r="T853" s="318"/>
      <c r="U853" s="318"/>
      <c r="V853" s="318"/>
      <c r="W853" s="318"/>
      <c r="X853" s="318"/>
      <c r="Y853" s="319">
        <v>304.89999999999998</v>
      </c>
      <c r="Z853" s="320"/>
      <c r="AA853" s="320"/>
      <c r="AB853" s="321"/>
      <c r="AC853" s="323" t="s">
        <v>769</v>
      </c>
      <c r="AD853" s="324"/>
      <c r="AE853" s="324"/>
      <c r="AF853" s="324"/>
      <c r="AG853" s="324"/>
      <c r="AH853" s="330" t="s">
        <v>740</v>
      </c>
      <c r="AI853" s="331"/>
      <c r="AJ853" s="331"/>
      <c r="AK853" s="331"/>
      <c r="AL853" s="327" t="s">
        <v>740</v>
      </c>
      <c r="AM853" s="328"/>
      <c r="AN853" s="328"/>
      <c r="AO853" s="329"/>
      <c r="AP853" s="322" t="s">
        <v>741</v>
      </c>
      <c r="AQ853" s="322"/>
      <c r="AR853" s="322"/>
      <c r="AS853" s="322"/>
      <c r="AT853" s="322"/>
      <c r="AU853" s="322"/>
      <c r="AV853" s="322"/>
      <c r="AW853" s="322"/>
      <c r="AX853" s="322"/>
      <c r="AY853">
        <f>COUNTA($C$853)</f>
        <v>1</v>
      </c>
    </row>
    <row r="854" spans="1:51" ht="97.5" customHeight="1" x14ac:dyDescent="0.15">
      <c r="A854" s="404">
        <v>10</v>
      </c>
      <c r="B854" s="404">
        <v>1</v>
      </c>
      <c r="C854" s="421" t="s">
        <v>768</v>
      </c>
      <c r="D854" s="418"/>
      <c r="E854" s="418"/>
      <c r="F854" s="418"/>
      <c r="G854" s="418"/>
      <c r="H854" s="418"/>
      <c r="I854" s="418"/>
      <c r="J854" s="419">
        <v>1000020470007</v>
      </c>
      <c r="K854" s="420"/>
      <c r="L854" s="420"/>
      <c r="M854" s="420"/>
      <c r="N854" s="420"/>
      <c r="O854" s="420"/>
      <c r="P854" s="317" t="s">
        <v>770</v>
      </c>
      <c r="Q854" s="318"/>
      <c r="R854" s="318"/>
      <c r="S854" s="318"/>
      <c r="T854" s="318"/>
      <c r="U854" s="318"/>
      <c r="V854" s="318"/>
      <c r="W854" s="318"/>
      <c r="X854" s="318"/>
      <c r="Y854" s="319">
        <v>291.8</v>
      </c>
      <c r="Z854" s="320"/>
      <c r="AA854" s="320"/>
      <c r="AB854" s="321"/>
      <c r="AC854" s="323" t="s">
        <v>769</v>
      </c>
      <c r="AD854" s="324"/>
      <c r="AE854" s="324"/>
      <c r="AF854" s="324"/>
      <c r="AG854" s="324"/>
      <c r="AH854" s="330" t="s">
        <v>740</v>
      </c>
      <c r="AI854" s="331"/>
      <c r="AJ854" s="331"/>
      <c r="AK854" s="331"/>
      <c r="AL854" s="327" t="s">
        <v>740</v>
      </c>
      <c r="AM854" s="328"/>
      <c r="AN854" s="328"/>
      <c r="AO854" s="329"/>
      <c r="AP854" s="322" t="s">
        <v>741</v>
      </c>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6"/>
      <c r="E1109" s="277" t="s">
        <v>262</v>
      </c>
      <c r="F1109" s="886"/>
      <c r="G1109" s="886"/>
      <c r="H1109" s="886"/>
      <c r="I1109" s="886"/>
      <c r="J1109" s="277" t="s">
        <v>297</v>
      </c>
      <c r="K1109" s="277"/>
      <c r="L1109" s="277"/>
      <c r="M1109" s="277"/>
      <c r="N1109" s="277"/>
      <c r="O1109" s="277"/>
      <c r="P1109" s="348" t="s">
        <v>27</v>
      </c>
      <c r="Q1109" s="348"/>
      <c r="R1109" s="348"/>
      <c r="S1109" s="348"/>
      <c r="T1109" s="348"/>
      <c r="U1109" s="348"/>
      <c r="V1109" s="348"/>
      <c r="W1109" s="348"/>
      <c r="X1109" s="348"/>
      <c r="Y1109" s="277" t="s">
        <v>299</v>
      </c>
      <c r="Z1109" s="886"/>
      <c r="AA1109" s="886"/>
      <c r="AB1109" s="886"/>
      <c r="AC1109" s="277" t="s">
        <v>245</v>
      </c>
      <c r="AD1109" s="277"/>
      <c r="AE1109" s="277"/>
      <c r="AF1109" s="277"/>
      <c r="AG1109" s="277"/>
      <c r="AH1109" s="348" t="s">
        <v>258</v>
      </c>
      <c r="AI1109" s="349"/>
      <c r="AJ1109" s="349"/>
      <c r="AK1109" s="349"/>
      <c r="AL1109" s="349" t="s">
        <v>21</v>
      </c>
      <c r="AM1109" s="349"/>
      <c r="AN1109" s="349"/>
      <c r="AO1109" s="889"/>
      <c r="AP1109" s="423" t="s">
        <v>330</v>
      </c>
      <c r="AQ1109" s="423"/>
      <c r="AR1109" s="423"/>
      <c r="AS1109" s="423"/>
      <c r="AT1109" s="423"/>
      <c r="AU1109" s="423"/>
      <c r="AV1109" s="423"/>
      <c r="AW1109" s="423"/>
      <c r="AX1109" s="423"/>
    </row>
    <row r="1110" spans="1:51" ht="30" customHeight="1" x14ac:dyDescent="0.15">
      <c r="A1110" s="404">
        <v>1</v>
      </c>
      <c r="B1110" s="404">
        <v>1</v>
      </c>
      <c r="C1110" s="888"/>
      <c r="D1110" s="888"/>
      <c r="E1110" s="262" t="s">
        <v>741</v>
      </c>
      <c r="F1110" s="887"/>
      <c r="G1110" s="887"/>
      <c r="H1110" s="887"/>
      <c r="I1110" s="887"/>
      <c r="J1110" s="419" t="s">
        <v>740</v>
      </c>
      <c r="K1110" s="420"/>
      <c r="L1110" s="420"/>
      <c r="M1110" s="420"/>
      <c r="N1110" s="420"/>
      <c r="O1110" s="420"/>
      <c r="P1110" s="317" t="s">
        <v>741</v>
      </c>
      <c r="Q1110" s="318"/>
      <c r="R1110" s="318"/>
      <c r="S1110" s="318"/>
      <c r="T1110" s="318"/>
      <c r="U1110" s="318"/>
      <c r="V1110" s="318"/>
      <c r="W1110" s="318"/>
      <c r="X1110" s="318"/>
      <c r="Y1110" s="319" t="s">
        <v>740</v>
      </c>
      <c r="Z1110" s="320"/>
      <c r="AA1110" s="320"/>
      <c r="AB1110" s="321"/>
      <c r="AC1110" s="323"/>
      <c r="AD1110" s="324"/>
      <c r="AE1110" s="324"/>
      <c r="AF1110" s="324"/>
      <c r="AG1110" s="324"/>
      <c r="AH1110" s="325" t="s">
        <v>740</v>
      </c>
      <c r="AI1110" s="326"/>
      <c r="AJ1110" s="326"/>
      <c r="AK1110" s="326"/>
      <c r="AL1110" s="327" t="s">
        <v>740</v>
      </c>
      <c r="AM1110" s="328"/>
      <c r="AN1110" s="328"/>
      <c r="AO1110" s="329"/>
      <c r="AP1110" s="322" t="s">
        <v>741</v>
      </c>
      <c r="AQ1110" s="322"/>
      <c r="AR1110" s="322"/>
      <c r="AS1110" s="322"/>
      <c r="AT1110" s="322"/>
      <c r="AU1110" s="322"/>
      <c r="AV1110" s="322"/>
      <c r="AW1110" s="322"/>
      <c r="AX1110" s="322"/>
    </row>
    <row r="1111" spans="1:51" ht="30" hidden="1" customHeight="1" x14ac:dyDescent="0.15">
      <c r="A1111" s="404">
        <v>2</v>
      </c>
      <c r="B1111" s="404">
        <v>1</v>
      </c>
      <c r="C1111" s="888"/>
      <c r="D1111" s="888"/>
      <c r="E1111" s="887"/>
      <c r="F1111" s="887"/>
      <c r="G1111" s="887"/>
      <c r="H1111" s="887"/>
      <c r="I1111" s="88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8"/>
      <c r="D1112" s="888"/>
      <c r="E1112" s="887"/>
      <c r="F1112" s="887"/>
      <c r="G1112" s="887"/>
      <c r="H1112" s="887"/>
      <c r="I1112" s="88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8"/>
      <c r="D1113" s="888"/>
      <c r="E1113" s="887"/>
      <c r="F1113" s="887"/>
      <c r="G1113" s="887"/>
      <c r="H1113" s="887"/>
      <c r="I1113" s="88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8"/>
      <c r="D1114" s="888"/>
      <c r="E1114" s="887"/>
      <c r="F1114" s="887"/>
      <c r="G1114" s="887"/>
      <c r="H1114" s="887"/>
      <c r="I1114" s="88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8"/>
      <c r="D1115" s="888"/>
      <c r="E1115" s="887"/>
      <c r="F1115" s="887"/>
      <c r="G1115" s="887"/>
      <c r="H1115" s="887"/>
      <c r="I1115" s="88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8"/>
      <c r="D1116" s="888"/>
      <c r="E1116" s="887"/>
      <c r="F1116" s="887"/>
      <c r="G1116" s="887"/>
      <c r="H1116" s="887"/>
      <c r="I1116" s="88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8"/>
      <c r="D1117" s="888"/>
      <c r="E1117" s="887"/>
      <c r="F1117" s="887"/>
      <c r="G1117" s="887"/>
      <c r="H1117" s="887"/>
      <c r="I1117" s="88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8"/>
      <c r="D1118" s="888"/>
      <c r="E1118" s="887"/>
      <c r="F1118" s="887"/>
      <c r="G1118" s="887"/>
      <c r="H1118" s="887"/>
      <c r="I1118" s="88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8"/>
      <c r="D1119" s="888"/>
      <c r="E1119" s="887"/>
      <c r="F1119" s="887"/>
      <c r="G1119" s="887"/>
      <c r="H1119" s="887"/>
      <c r="I1119" s="88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8"/>
      <c r="D1120" s="888"/>
      <c r="E1120" s="887"/>
      <c r="F1120" s="887"/>
      <c r="G1120" s="887"/>
      <c r="H1120" s="887"/>
      <c r="I1120" s="88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8"/>
      <c r="D1121" s="888"/>
      <c r="E1121" s="887"/>
      <c r="F1121" s="887"/>
      <c r="G1121" s="887"/>
      <c r="H1121" s="887"/>
      <c r="I1121" s="88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8"/>
      <c r="D1122" s="888"/>
      <c r="E1122" s="887"/>
      <c r="F1122" s="887"/>
      <c r="G1122" s="887"/>
      <c r="H1122" s="887"/>
      <c r="I1122" s="88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8"/>
      <c r="D1123" s="888"/>
      <c r="E1123" s="887"/>
      <c r="F1123" s="887"/>
      <c r="G1123" s="887"/>
      <c r="H1123" s="887"/>
      <c r="I1123" s="88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8"/>
      <c r="D1124" s="888"/>
      <c r="E1124" s="887"/>
      <c r="F1124" s="887"/>
      <c r="G1124" s="887"/>
      <c r="H1124" s="887"/>
      <c r="I1124" s="88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8"/>
      <c r="D1125" s="888"/>
      <c r="E1125" s="887"/>
      <c r="F1125" s="887"/>
      <c r="G1125" s="887"/>
      <c r="H1125" s="887"/>
      <c r="I1125" s="88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8"/>
      <c r="D1126" s="888"/>
      <c r="E1126" s="887"/>
      <c r="F1126" s="887"/>
      <c r="G1126" s="887"/>
      <c r="H1126" s="887"/>
      <c r="I1126" s="88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8"/>
      <c r="D1127" s="888"/>
      <c r="E1127" s="262"/>
      <c r="F1127" s="887"/>
      <c r="G1127" s="887"/>
      <c r="H1127" s="887"/>
      <c r="I1127" s="88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8"/>
      <c r="D1128" s="888"/>
      <c r="E1128" s="887"/>
      <c r="F1128" s="887"/>
      <c r="G1128" s="887"/>
      <c r="H1128" s="887"/>
      <c r="I1128" s="88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8"/>
      <c r="D1129" s="888"/>
      <c r="E1129" s="887"/>
      <c r="F1129" s="887"/>
      <c r="G1129" s="887"/>
      <c r="H1129" s="887"/>
      <c r="I1129" s="88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8"/>
      <c r="D1130" s="888"/>
      <c r="E1130" s="887"/>
      <c r="F1130" s="887"/>
      <c r="G1130" s="887"/>
      <c r="H1130" s="887"/>
      <c r="I1130" s="88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8"/>
      <c r="D1131" s="888"/>
      <c r="E1131" s="887"/>
      <c r="F1131" s="887"/>
      <c r="G1131" s="887"/>
      <c r="H1131" s="887"/>
      <c r="I1131" s="88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8"/>
      <c r="D1132" s="888"/>
      <c r="E1132" s="887"/>
      <c r="F1132" s="887"/>
      <c r="G1132" s="887"/>
      <c r="H1132" s="887"/>
      <c r="I1132" s="887"/>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8"/>
      <c r="D1133" s="888"/>
      <c r="E1133" s="887"/>
      <c r="F1133" s="887"/>
      <c r="G1133" s="887"/>
      <c r="H1133" s="887"/>
      <c r="I1133" s="887"/>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8"/>
      <c r="D1134" s="888"/>
      <c r="E1134" s="887"/>
      <c r="F1134" s="887"/>
      <c r="G1134" s="887"/>
      <c r="H1134" s="887"/>
      <c r="I1134" s="887"/>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8"/>
      <c r="D1135" s="888"/>
      <c r="E1135" s="887"/>
      <c r="F1135" s="887"/>
      <c r="G1135" s="887"/>
      <c r="H1135" s="887"/>
      <c r="I1135" s="887"/>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8"/>
      <c r="D1136" s="888"/>
      <c r="E1136" s="887"/>
      <c r="F1136" s="887"/>
      <c r="G1136" s="887"/>
      <c r="H1136" s="887"/>
      <c r="I1136" s="887"/>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8"/>
      <c r="D1137" s="888"/>
      <c r="E1137" s="887"/>
      <c r="F1137" s="887"/>
      <c r="G1137" s="887"/>
      <c r="H1137" s="887"/>
      <c r="I1137" s="887"/>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8"/>
      <c r="D1138" s="888"/>
      <c r="E1138" s="887"/>
      <c r="F1138" s="887"/>
      <c r="G1138" s="887"/>
      <c r="H1138" s="887"/>
      <c r="I1138" s="887"/>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8"/>
      <c r="D1139" s="888"/>
      <c r="E1139" s="887"/>
      <c r="F1139" s="887"/>
      <c r="G1139" s="887"/>
      <c r="H1139" s="887"/>
      <c r="I1139" s="887"/>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739</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739</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2"/>
      <c r="AA2" s="413"/>
      <c r="AB2" s="1003" t="s">
        <v>11</v>
      </c>
      <c r="AC2" s="1004"/>
      <c r="AD2" s="1005"/>
      <c r="AE2" s="991" t="s">
        <v>391</v>
      </c>
      <c r="AF2" s="991"/>
      <c r="AG2" s="991"/>
      <c r="AH2" s="991"/>
      <c r="AI2" s="991" t="s">
        <v>413</v>
      </c>
      <c r="AJ2" s="991"/>
      <c r="AK2" s="991"/>
      <c r="AL2" s="455"/>
      <c r="AM2" s="991" t="s">
        <v>510</v>
      </c>
      <c r="AN2" s="991"/>
      <c r="AO2" s="991"/>
      <c r="AP2" s="455"/>
      <c r="AQ2" s="215" t="s">
        <v>232</v>
      </c>
      <c r="AR2" s="199"/>
      <c r="AS2" s="199"/>
      <c r="AT2" s="200"/>
      <c r="AU2" s="372" t="s">
        <v>134</v>
      </c>
      <c r="AV2" s="372"/>
      <c r="AW2" s="372"/>
      <c r="AX2" s="373"/>
      <c r="AY2" s="34">
        <f>COUNTA($G$4)</f>
        <v>0</v>
      </c>
    </row>
    <row r="3" spans="1:51" ht="18.75" customHeight="1" x14ac:dyDescent="0.15">
      <c r="A3" s="509"/>
      <c r="B3" s="510"/>
      <c r="C3" s="510"/>
      <c r="D3" s="510"/>
      <c r="E3" s="510"/>
      <c r="F3" s="511"/>
      <c r="G3" s="564"/>
      <c r="H3" s="378"/>
      <c r="I3" s="378"/>
      <c r="J3" s="378"/>
      <c r="K3" s="378"/>
      <c r="L3" s="378"/>
      <c r="M3" s="378"/>
      <c r="N3" s="378"/>
      <c r="O3" s="565"/>
      <c r="P3" s="577"/>
      <c r="Q3" s="378"/>
      <c r="R3" s="378"/>
      <c r="S3" s="378"/>
      <c r="T3" s="378"/>
      <c r="U3" s="378"/>
      <c r="V3" s="378"/>
      <c r="W3" s="378"/>
      <c r="X3" s="565"/>
      <c r="Y3" s="1000"/>
      <c r="Z3" s="1001"/>
      <c r="AA3" s="1002"/>
      <c r="AB3" s="1006"/>
      <c r="AC3" s="1007"/>
      <c r="AD3" s="1008"/>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2"/>
      <c r="AA9" s="413"/>
      <c r="AB9" s="1003" t="s">
        <v>11</v>
      </c>
      <c r="AC9" s="1004"/>
      <c r="AD9" s="1005"/>
      <c r="AE9" s="991" t="s">
        <v>391</v>
      </c>
      <c r="AF9" s="991"/>
      <c r="AG9" s="991"/>
      <c r="AH9" s="991"/>
      <c r="AI9" s="991" t="s">
        <v>413</v>
      </c>
      <c r="AJ9" s="991"/>
      <c r="AK9" s="991"/>
      <c r="AL9" s="455"/>
      <c r="AM9" s="991" t="s">
        <v>510</v>
      </c>
      <c r="AN9" s="991"/>
      <c r="AO9" s="991"/>
      <c r="AP9" s="455"/>
      <c r="AQ9" s="215" t="s">
        <v>232</v>
      </c>
      <c r="AR9" s="199"/>
      <c r="AS9" s="199"/>
      <c r="AT9" s="200"/>
      <c r="AU9" s="372" t="s">
        <v>134</v>
      </c>
      <c r="AV9" s="372"/>
      <c r="AW9" s="372"/>
      <c r="AX9" s="373"/>
      <c r="AY9" s="34">
        <f>COUNTA($G$11)</f>
        <v>0</v>
      </c>
    </row>
    <row r="10" spans="1:51" ht="18.75" customHeight="1" x14ac:dyDescent="0.15">
      <c r="A10" s="509"/>
      <c r="B10" s="510"/>
      <c r="C10" s="510"/>
      <c r="D10" s="510"/>
      <c r="E10" s="510"/>
      <c r="F10" s="511"/>
      <c r="G10" s="564"/>
      <c r="H10" s="378"/>
      <c r="I10" s="378"/>
      <c r="J10" s="378"/>
      <c r="K10" s="378"/>
      <c r="L10" s="378"/>
      <c r="M10" s="378"/>
      <c r="N10" s="378"/>
      <c r="O10" s="565"/>
      <c r="P10" s="577"/>
      <c r="Q10" s="378"/>
      <c r="R10" s="378"/>
      <c r="S10" s="378"/>
      <c r="T10" s="378"/>
      <c r="U10" s="378"/>
      <c r="V10" s="378"/>
      <c r="W10" s="378"/>
      <c r="X10" s="565"/>
      <c r="Y10" s="1000"/>
      <c r="Z10" s="1001"/>
      <c r="AA10" s="1002"/>
      <c r="AB10" s="1006"/>
      <c r="AC10" s="1007"/>
      <c r="AD10" s="1008"/>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2"/>
      <c r="AA16" s="413"/>
      <c r="AB16" s="1003" t="s">
        <v>11</v>
      </c>
      <c r="AC16" s="1004"/>
      <c r="AD16" s="1005"/>
      <c r="AE16" s="991" t="s">
        <v>391</v>
      </c>
      <c r="AF16" s="991"/>
      <c r="AG16" s="991"/>
      <c r="AH16" s="991"/>
      <c r="AI16" s="991" t="s">
        <v>413</v>
      </c>
      <c r="AJ16" s="991"/>
      <c r="AK16" s="991"/>
      <c r="AL16" s="455"/>
      <c r="AM16" s="991" t="s">
        <v>510</v>
      </c>
      <c r="AN16" s="991"/>
      <c r="AO16" s="991"/>
      <c r="AP16" s="455"/>
      <c r="AQ16" s="215" t="s">
        <v>232</v>
      </c>
      <c r="AR16" s="199"/>
      <c r="AS16" s="199"/>
      <c r="AT16" s="200"/>
      <c r="AU16" s="372" t="s">
        <v>134</v>
      </c>
      <c r="AV16" s="372"/>
      <c r="AW16" s="372"/>
      <c r="AX16" s="373"/>
      <c r="AY16" s="34">
        <f>COUNTA($G$18)</f>
        <v>0</v>
      </c>
    </row>
    <row r="17" spans="1:51" ht="18.75" customHeight="1" x14ac:dyDescent="0.15">
      <c r="A17" s="509"/>
      <c r="B17" s="510"/>
      <c r="C17" s="510"/>
      <c r="D17" s="510"/>
      <c r="E17" s="510"/>
      <c r="F17" s="511"/>
      <c r="G17" s="564"/>
      <c r="H17" s="378"/>
      <c r="I17" s="378"/>
      <c r="J17" s="378"/>
      <c r="K17" s="378"/>
      <c r="L17" s="378"/>
      <c r="M17" s="378"/>
      <c r="N17" s="378"/>
      <c r="O17" s="565"/>
      <c r="P17" s="577"/>
      <c r="Q17" s="378"/>
      <c r="R17" s="378"/>
      <c r="S17" s="378"/>
      <c r="T17" s="378"/>
      <c r="U17" s="378"/>
      <c r="V17" s="378"/>
      <c r="W17" s="378"/>
      <c r="X17" s="565"/>
      <c r="Y17" s="1000"/>
      <c r="Z17" s="1001"/>
      <c r="AA17" s="1002"/>
      <c r="AB17" s="1006"/>
      <c r="AC17" s="1007"/>
      <c r="AD17" s="1008"/>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2"/>
      <c r="AA23" s="413"/>
      <c r="AB23" s="1003" t="s">
        <v>11</v>
      </c>
      <c r="AC23" s="1004"/>
      <c r="AD23" s="1005"/>
      <c r="AE23" s="991" t="s">
        <v>391</v>
      </c>
      <c r="AF23" s="991"/>
      <c r="AG23" s="991"/>
      <c r="AH23" s="991"/>
      <c r="AI23" s="991" t="s">
        <v>413</v>
      </c>
      <c r="AJ23" s="991"/>
      <c r="AK23" s="991"/>
      <c r="AL23" s="455"/>
      <c r="AM23" s="991" t="s">
        <v>510</v>
      </c>
      <c r="AN23" s="991"/>
      <c r="AO23" s="991"/>
      <c r="AP23" s="455"/>
      <c r="AQ23" s="215" t="s">
        <v>232</v>
      </c>
      <c r="AR23" s="199"/>
      <c r="AS23" s="199"/>
      <c r="AT23" s="200"/>
      <c r="AU23" s="372" t="s">
        <v>134</v>
      </c>
      <c r="AV23" s="372"/>
      <c r="AW23" s="372"/>
      <c r="AX23" s="373"/>
      <c r="AY23" s="34">
        <f>COUNTA($G$25)</f>
        <v>0</v>
      </c>
    </row>
    <row r="24" spans="1:51" ht="18.75" customHeight="1" x14ac:dyDescent="0.15">
      <c r="A24" s="509"/>
      <c r="B24" s="510"/>
      <c r="C24" s="510"/>
      <c r="D24" s="510"/>
      <c r="E24" s="510"/>
      <c r="F24" s="511"/>
      <c r="G24" s="564"/>
      <c r="H24" s="378"/>
      <c r="I24" s="378"/>
      <c r="J24" s="378"/>
      <c r="K24" s="378"/>
      <c r="L24" s="378"/>
      <c r="M24" s="378"/>
      <c r="N24" s="378"/>
      <c r="O24" s="565"/>
      <c r="P24" s="577"/>
      <c r="Q24" s="378"/>
      <c r="R24" s="378"/>
      <c r="S24" s="378"/>
      <c r="T24" s="378"/>
      <c r="U24" s="378"/>
      <c r="V24" s="378"/>
      <c r="W24" s="378"/>
      <c r="X24" s="565"/>
      <c r="Y24" s="1000"/>
      <c r="Z24" s="1001"/>
      <c r="AA24" s="1002"/>
      <c r="AB24" s="1006"/>
      <c r="AC24" s="1007"/>
      <c r="AD24" s="1008"/>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2"/>
      <c r="AA30" s="413"/>
      <c r="AB30" s="1003" t="s">
        <v>11</v>
      </c>
      <c r="AC30" s="1004"/>
      <c r="AD30" s="1005"/>
      <c r="AE30" s="991" t="s">
        <v>391</v>
      </c>
      <c r="AF30" s="991"/>
      <c r="AG30" s="991"/>
      <c r="AH30" s="991"/>
      <c r="AI30" s="991" t="s">
        <v>413</v>
      </c>
      <c r="AJ30" s="991"/>
      <c r="AK30" s="991"/>
      <c r="AL30" s="455"/>
      <c r="AM30" s="991" t="s">
        <v>510</v>
      </c>
      <c r="AN30" s="991"/>
      <c r="AO30" s="991"/>
      <c r="AP30" s="455"/>
      <c r="AQ30" s="215" t="s">
        <v>232</v>
      </c>
      <c r="AR30" s="199"/>
      <c r="AS30" s="199"/>
      <c r="AT30" s="200"/>
      <c r="AU30" s="372" t="s">
        <v>134</v>
      </c>
      <c r="AV30" s="372"/>
      <c r="AW30" s="372"/>
      <c r="AX30" s="373"/>
      <c r="AY30" s="34">
        <f>COUNTA($G$32)</f>
        <v>0</v>
      </c>
    </row>
    <row r="31" spans="1:51" ht="18.75" customHeight="1" x14ac:dyDescent="0.15">
      <c r="A31" s="509"/>
      <c r="B31" s="510"/>
      <c r="C31" s="510"/>
      <c r="D31" s="510"/>
      <c r="E31" s="510"/>
      <c r="F31" s="511"/>
      <c r="G31" s="564"/>
      <c r="H31" s="378"/>
      <c r="I31" s="378"/>
      <c r="J31" s="378"/>
      <c r="K31" s="378"/>
      <c r="L31" s="378"/>
      <c r="M31" s="378"/>
      <c r="N31" s="378"/>
      <c r="O31" s="565"/>
      <c r="P31" s="577"/>
      <c r="Q31" s="378"/>
      <c r="R31" s="378"/>
      <c r="S31" s="378"/>
      <c r="T31" s="378"/>
      <c r="U31" s="378"/>
      <c r="V31" s="378"/>
      <c r="W31" s="378"/>
      <c r="X31" s="565"/>
      <c r="Y31" s="1000"/>
      <c r="Z31" s="1001"/>
      <c r="AA31" s="1002"/>
      <c r="AB31" s="1006"/>
      <c r="AC31" s="1007"/>
      <c r="AD31" s="1008"/>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2"/>
      <c r="AA37" s="413"/>
      <c r="AB37" s="1003" t="s">
        <v>11</v>
      </c>
      <c r="AC37" s="1004"/>
      <c r="AD37" s="1005"/>
      <c r="AE37" s="991" t="s">
        <v>391</v>
      </c>
      <c r="AF37" s="991"/>
      <c r="AG37" s="991"/>
      <c r="AH37" s="991"/>
      <c r="AI37" s="991" t="s">
        <v>413</v>
      </c>
      <c r="AJ37" s="991"/>
      <c r="AK37" s="991"/>
      <c r="AL37" s="455"/>
      <c r="AM37" s="991" t="s">
        <v>510</v>
      </c>
      <c r="AN37" s="991"/>
      <c r="AO37" s="991"/>
      <c r="AP37" s="455"/>
      <c r="AQ37" s="215" t="s">
        <v>232</v>
      </c>
      <c r="AR37" s="199"/>
      <c r="AS37" s="199"/>
      <c r="AT37" s="200"/>
      <c r="AU37" s="372" t="s">
        <v>134</v>
      </c>
      <c r="AV37" s="372"/>
      <c r="AW37" s="372"/>
      <c r="AX37" s="373"/>
      <c r="AY37" s="34">
        <f>COUNTA($G$39)</f>
        <v>0</v>
      </c>
    </row>
    <row r="38" spans="1:51" ht="18.75" customHeight="1" x14ac:dyDescent="0.15">
      <c r="A38" s="509"/>
      <c r="B38" s="510"/>
      <c r="C38" s="510"/>
      <c r="D38" s="510"/>
      <c r="E38" s="510"/>
      <c r="F38" s="511"/>
      <c r="G38" s="564"/>
      <c r="H38" s="378"/>
      <c r="I38" s="378"/>
      <c r="J38" s="378"/>
      <c r="K38" s="378"/>
      <c r="L38" s="378"/>
      <c r="M38" s="378"/>
      <c r="N38" s="378"/>
      <c r="O38" s="565"/>
      <c r="P38" s="577"/>
      <c r="Q38" s="378"/>
      <c r="R38" s="378"/>
      <c r="S38" s="378"/>
      <c r="T38" s="378"/>
      <c r="U38" s="378"/>
      <c r="V38" s="378"/>
      <c r="W38" s="378"/>
      <c r="X38" s="565"/>
      <c r="Y38" s="1000"/>
      <c r="Z38" s="1001"/>
      <c r="AA38" s="1002"/>
      <c r="AB38" s="1006"/>
      <c r="AC38" s="1007"/>
      <c r="AD38" s="1008"/>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2"/>
      <c r="AA44" s="413"/>
      <c r="AB44" s="1003" t="s">
        <v>11</v>
      </c>
      <c r="AC44" s="1004"/>
      <c r="AD44" s="1005"/>
      <c r="AE44" s="991" t="s">
        <v>391</v>
      </c>
      <c r="AF44" s="991"/>
      <c r="AG44" s="991"/>
      <c r="AH44" s="991"/>
      <c r="AI44" s="991" t="s">
        <v>413</v>
      </c>
      <c r="AJ44" s="991"/>
      <c r="AK44" s="991"/>
      <c r="AL44" s="455"/>
      <c r="AM44" s="991" t="s">
        <v>510</v>
      </c>
      <c r="AN44" s="991"/>
      <c r="AO44" s="991"/>
      <c r="AP44" s="455"/>
      <c r="AQ44" s="215" t="s">
        <v>232</v>
      </c>
      <c r="AR44" s="199"/>
      <c r="AS44" s="199"/>
      <c r="AT44" s="200"/>
      <c r="AU44" s="372" t="s">
        <v>134</v>
      </c>
      <c r="AV44" s="372"/>
      <c r="AW44" s="372"/>
      <c r="AX44" s="373"/>
      <c r="AY44" s="34">
        <f>COUNTA($G$46)</f>
        <v>0</v>
      </c>
    </row>
    <row r="45" spans="1:51" ht="18.75" customHeight="1" x14ac:dyDescent="0.15">
      <c r="A45" s="509"/>
      <c r="B45" s="510"/>
      <c r="C45" s="510"/>
      <c r="D45" s="510"/>
      <c r="E45" s="510"/>
      <c r="F45" s="511"/>
      <c r="G45" s="564"/>
      <c r="H45" s="378"/>
      <c r="I45" s="378"/>
      <c r="J45" s="378"/>
      <c r="K45" s="378"/>
      <c r="L45" s="378"/>
      <c r="M45" s="378"/>
      <c r="N45" s="378"/>
      <c r="O45" s="565"/>
      <c r="P45" s="577"/>
      <c r="Q45" s="378"/>
      <c r="R45" s="378"/>
      <c r="S45" s="378"/>
      <c r="T45" s="378"/>
      <c r="U45" s="378"/>
      <c r="V45" s="378"/>
      <c r="W45" s="378"/>
      <c r="X45" s="565"/>
      <c r="Y45" s="1000"/>
      <c r="Z45" s="1001"/>
      <c r="AA45" s="1002"/>
      <c r="AB45" s="1006"/>
      <c r="AC45" s="1007"/>
      <c r="AD45" s="1008"/>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2"/>
      <c r="AA51" s="413"/>
      <c r="AB51" s="455" t="s">
        <v>11</v>
      </c>
      <c r="AC51" s="1004"/>
      <c r="AD51" s="1005"/>
      <c r="AE51" s="991" t="s">
        <v>391</v>
      </c>
      <c r="AF51" s="991"/>
      <c r="AG51" s="991"/>
      <c r="AH51" s="991"/>
      <c r="AI51" s="991" t="s">
        <v>413</v>
      </c>
      <c r="AJ51" s="991"/>
      <c r="AK51" s="991"/>
      <c r="AL51" s="455"/>
      <c r="AM51" s="991" t="s">
        <v>510</v>
      </c>
      <c r="AN51" s="991"/>
      <c r="AO51" s="991"/>
      <c r="AP51" s="455"/>
      <c r="AQ51" s="215" t="s">
        <v>232</v>
      </c>
      <c r="AR51" s="199"/>
      <c r="AS51" s="199"/>
      <c r="AT51" s="200"/>
      <c r="AU51" s="372" t="s">
        <v>134</v>
      </c>
      <c r="AV51" s="372"/>
      <c r="AW51" s="372"/>
      <c r="AX51" s="373"/>
      <c r="AY51" s="34">
        <f>COUNTA($G$53)</f>
        <v>0</v>
      </c>
    </row>
    <row r="52" spans="1:51" ht="18.75" customHeight="1" x14ac:dyDescent="0.15">
      <c r="A52" s="509"/>
      <c r="B52" s="510"/>
      <c r="C52" s="510"/>
      <c r="D52" s="510"/>
      <c r="E52" s="510"/>
      <c r="F52" s="511"/>
      <c r="G52" s="564"/>
      <c r="H52" s="378"/>
      <c r="I52" s="378"/>
      <c r="J52" s="378"/>
      <c r="K52" s="378"/>
      <c r="L52" s="378"/>
      <c r="M52" s="378"/>
      <c r="N52" s="378"/>
      <c r="O52" s="565"/>
      <c r="P52" s="577"/>
      <c r="Q52" s="378"/>
      <c r="R52" s="378"/>
      <c r="S52" s="378"/>
      <c r="T52" s="378"/>
      <c r="U52" s="378"/>
      <c r="V52" s="378"/>
      <c r="W52" s="378"/>
      <c r="X52" s="565"/>
      <c r="Y52" s="1000"/>
      <c r="Z52" s="1001"/>
      <c r="AA52" s="1002"/>
      <c r="AB52" s="1006"/>
      <c r="AC52" s="1007"/>
      <c r="AD52" s="1008"/>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2"/>
      <c r="AA58" s="413"/>
      <c r="AB58" s="1003" t="s">
        <v>11</v>
      </c>
      <c r="AC58" s="1004"/>
      <c r="AD58" s="1005"/>
      <c r="AE58" s="991" t="s">
        <v>391</v>
      </c>
      <c r="AF58" s="991"/>
      <c r="AG58" s="991"/>
      <c r="AH58" s="991"/>
      <c r="AI58" s="991" t="s">
        <v>413</v>
      </c>
      <c r="AJ58" s="991"/>
      <c r="AK58" s="991"/>
      <c r="AL58" s="455"/>
      <c r="AM58" s="991" t="s">
        <v>510</v>
      </c>
      <c r="AN58" s="991"/>
      <c r="AO58" s="991"/>
      <c r="AP58" s="455"/>
      <c r="AQ58" s="215" t="s">
        <v>232</v>
      </c>
      <c r="AR58" s="199"/>
      <c r="AS58" s="199"/>
      <c r="AT58" s="200"/>
      <c r="AU58" s="372" t="s">
        <v>134</v>
      </c>
      <c r="AV58" s="372"/>
      <c r="AW58" s="372"/>
      <c r="AX58" s="373"/>
      <c r="AY58" s="34">
        <f>COUNTA($G$60)</f>
        <v>0</v>
      </c>
    </row>
    <row r="59" spans="1:51" ht="18.75" customHeight="1" x14ac:dyDescent="0.15">
      <c r="A59" s="509"/>
      <c r="B59" s="510"/>
      <c r="C59" s="510"/>
      <c r="D59" s="510"/>
      <c r="E59" s="510"/>
      <c r="F59" s="511"/>
      <c r="G59" s="564"/>
      <c r="H59" s="378"/>
      <c r="I59" s="378"/>
      <c r="J59" s="378"/>
      <c r="K59" s="378"/>
      <c r="L59" s="378"/>
      <c r="M59" s="378"/>
      <c r="N59" s="378"/>
      <c r="O59" s="565"/>
      <c r="P59" s="577"/>
      <c r="Q59" s="378"/>
      <c r="R59" s="378"/>
      <c r="S59" s="378"/>
      <c r="T59" s="378"/>
      <c r="U59" s="378"/>
      <c r="V59" s="378"/>
      <c r="W59" s="378"/>
      <c r="X59" s="565"/>
      <c r="Y59" s="1000"/>
      <c r="Z59" s="1001"/>
      <c r="AA59" s="1002"/>
      <c r="AB59" s="1006"/>
      <c r="AC59" s="1007"/>
      <c r="AD59" s="1008"/>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2"/>
      <c r="AA65" s="413"/>
      <c r="AB65" s="1003" t="s">
        <v>11</v>
      </c>
      <c r="AC65" s="1004"/>
      <c r="AD65" s="1005"/>
      <c r="AE65" s="991" t="s">
        <v>391</v>
      </c>
      <c r="AF65" s="991"/>
      <c r="AG65" s="991"/>
      <c r="AH65" s="991"/>
      <c r="AI65" s="991" t="s">
        <v>413</v>
      </c>
      <c r="AJ65" s="991"/>
      <c r="AK65" s="991"/>
      <c r="AL65" s="455"/>
      <c r="AM65" s="991" t="s">
        <v>510</v>
      </c>
      <c r="AN65" s="991"/>
      <c r="AO65" s="991"/>
      <c r="AP65" s="455"/>
      <c r="AQ65" s="215" t="s">
        <v>232</v>
      </c>
      <c r="AR65" s="199"/>
      <c r="AS65" s="199"/>
      <c r="AT65" s="200"/>
      <c r="AU65" s="372" t="s">
        <v>134</v>
      </c>
      <c r="AV65" s="372"/>
      <c r="AW65" s="372"/>
      <c r="AX65" s="373"/>
      <c r="AY65" s="34">
        <f>COUNTA($G$67)</f>
        <v>0</v>
      </c>
    </row>
    <row r="66" spans="1:51" ht="18.75" customHeight="1" x14ac:dyDescent="0.15">
      <c r="A66" s="509"/>
      <c r="B66" s="510"/>
      <c r="C66" s="510"/>
      <c r="D66" s="510"/>
      <c r="E66" s="510"/>
      <c r="F66" s="511"/>
      <c r="G66" s="564"/>
      <c r="H66" s="378"/>
      <c r="I66" s="378"/>
      <c r="J66" s="378"/>
      <c r="K66" s="378"/>
      <c r="L66" s="378"/>
      <c r="M66" s="378"/>
      <c r="N66" s="378"/>
      <c r="O66" s="565"/>
      <c r="P66" s="577"/>
      <c r="Q66" s="378"/>
      <c r="R66" s="378"/>
      <c r="S66" s="378"/>
      <c r="T66" s="378"/>
      <c r="U66" s="378"/>
      <c r="V66" s="378"/>
      <c r="W66" s="378"/>
      <c r="X66" s="565"/>
      <c r="Y66" s="1000"/>
      <c r="Z66" s="1001"/>
      <c r="AA66" s="1002"/>
      <c r="AB66" s="1006"/>
      <c r="AC66" s="1007"/>
      <c r="AD66" s="1008"/>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4"/>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4"/>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4"/>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4"/>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4"/>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4"/>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4"/>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4"/>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4"/>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4"/>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4"/>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4"/>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4"/>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4"/>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4"/>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4"/>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4"/>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4"/>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4"/>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4"/>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2021-05-26T02:44:27Z</cp:lastPrinted>
  <dcterms:created xsi:type="dcterms:W3CDTF">2012-03-13T00:50:25Z</dcterms:created>
  <dcterms:modified xsi:type="dcterms:W3CDTF">2021-05-26T13:12:57Z</dcterms:modified>
</cp:coreProperties>
</file>