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7 難病\"/>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<sst xmlns="http://schemas.openxmlformats.org/spreadsheetml/2006/main" count="3104" uniqueCount="777">
  <si>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</si>
  <si>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</si>
  <si>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</si>
  <si>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</si>
  <si>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</si>
  <si>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</si>
  <si>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</si>
  <si>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</si>
  <si>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</si>
  <si>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</si>
  <si>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</si>
  <si>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</si>
  <si>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</si>
  <si>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</si>
  <si>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</si>
  <si>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</si>
  <si>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</si>
  <si>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</si>
  <si>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</si>
  <si>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</si>
  <si>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</si>
  <si>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</si>
  <si>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</si>
  <si>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</si>
  <si>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</si>
  <si>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</si>
  <si>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</si>
  <si>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</si>
  <si>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</si>
  <si>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</si>
  <si>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</si>
  <si>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</si>
  <si>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</si>
  <si>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</si>
  <si>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</si>
  <si>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</si>
  <si>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</si>
  <si>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</si>
  <si>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</si>
  <si>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</si>
  <si>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</si>
  <si>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</si>
  <si>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</si>
  <si>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</si>
  <si>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</si>
  <si>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</si>
  <si>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</si>
  <si>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</si>
  <si>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</si>
  <si>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</si>
  <si>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</si>
  <si>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</si>
  <si>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</si>
  <si>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</si>
  <si>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</si>
  <si>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</si>
  <si>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</si>
  <si>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</si>
  <si>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</si>
  <si>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</si>
  <si>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</si>
  <si>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</si>
  <si>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</si>
  <si>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</si>
  <si>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</si>
  <si>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</si>
  <si>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</si>
  <si>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</si>
  <si>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</si>
  <si>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</si>
  <si>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</si>
  <si>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</si>
  <si>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</si>
  <si>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</si>
  <si>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</si>
  <si>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</si>
  <si>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</si>
  <si>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</si>
  <si>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</si>
  <si>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</si>
  <si>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</si>
  <si>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</si>
  <si>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</si>
  <si>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</si>
  <si>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</si>
  <si>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</si>
  <si>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</si>
  <si>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</si>
  <si>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</si>
  <si>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</si>
  <si>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</si>
  <si>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</si>
  <si>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</si>
  <si>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</si>
  <si>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</si>
  <si>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</si>
  <si>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</si>
  <si>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</si>
  <si>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</si>
  <si>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</si>
  <si>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</si>
  <si>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</si>
  <si>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</si>
  <si>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</si>
  <si>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</si>
  <si>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</si>
  <si>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</si>
  <si>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</si>
  <si>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</si>
  <si>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</si>
  <si>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</si>
  <si>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</si>
  <si>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</si>
  <si>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</si>
  <si>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</si>
  <si>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</si>
  <si>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</si>
  <si>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</si>
  <si>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</si>
  <si>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</si>
  <si>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</si>
  <si>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</si>
  <si>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</si>
  <si>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</si>
  <si>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</si>
  <si>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</si>
  <si>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</si>
  <si>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</si>
  <si>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</si>
  <si>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</si>
  <si>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</si>
  <si>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</si>
  <si>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</si>
  <si>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</si>
  <si>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</si>
  <si>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</si>
  <si>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</si>
  <si>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</si>
  <si>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</si>
  <si>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</si>
  <si>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</si>
  <si>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</si>
  <si>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</si>
  <si>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</si>
  <si>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</si>
  <si>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</si>
  <si>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</si>
  <si>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</si>
  <si>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</si>
  <si>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</si>
  <si>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</si>
  <si>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</si>
  <si>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</si>
  <si>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</si>
  <si>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</si>
  <si>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</si>
  <si>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</si>
  <si>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</si>
  <si>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</si>
  <si>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</si>
  <si>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</si>
  <si>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</si>
  <si>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</si>
  <si>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</si>
  <si>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</si>
  <si>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</si>
  <si>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</si>
  <si>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</si>
  <si>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</si>
  <si>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</si>
  <si>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</si>
  <si>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</si>
  <si>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</si>
  <si>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</si>
  <si>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</si>
  <si>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</si>
  <si>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</si>
  <si>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</si>
  <si>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</si>
  <si>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</si>
  <si>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</si>
  <si>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</si>
  <si>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</si>
  <si>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</si>
  <si>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</si>
  <si>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</si>
  <si>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</si>
  <si>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</si>
  <si>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</si>
  <si>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</si>
  <si>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</si>
  <si>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</si>
  <si>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</si>
  <si>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</si>
  <si>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</si>
  <si>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</si>
  <si>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</si>
  <si>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</si>
  <si>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</si>
  <si>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</si>
  <si>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</si>
  <si>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</si>
  <si>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</si>
  <si>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</si>
  <si>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</si>
  <si>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</si>
  <si>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</si>
  <si>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</si>
  <si>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</si>
  <si>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</si>
  <si>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</si>
  <si>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</si>
  <si>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</si>
  <si>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</si>
  <si>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</si>
  <si>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</si>
  <si>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</si>
  <si>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</si>
  <si>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</si>
  <si>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</si>
  <si>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</si>
  <si>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</si>
  <si>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</si>
  <si>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</si>
  <si>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</si>
  <si>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</si>
  <si>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</si>
  <si>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</si>
  <si>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</si>
  <si>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</si>
  <si>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</si>
  <si>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</si>
  <si>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</si>
  <si>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</si>
  <si>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</si>
  <si>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</si>
  <si>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</si>
  <si>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</si>
  <si>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</si>
  <si>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</si>
  <si>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</si>
  <si>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</si>
  <si>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</si>
  <si>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</si>
  <si>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</si>
  <si>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</si>
  <si>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</si>
  <si>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</si>
  <si>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</si>
  <si>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</si>
  <si>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</si>
  <si>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</si>
  <si>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</si>
  <si>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</si>
  <si>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</si>
  <si>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</si>
  <si>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</si>
  <si>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</si>
  <si>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</si>
  <si>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</si>
  <si>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</si>
  <si>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</si>
  <si>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</si>
  <si>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</si>
  <si>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</si>
  <si>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</si>
  <si>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</si>
  <si>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</si>
  <si>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</si>
  <si>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</si>
  <si>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</si>
  <si>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</si>
  <si>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</si>
  <si>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</si>
  <si>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</si>
  <si>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</si>
  <si>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</si>
  <si>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</si>
  <si>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</si>
  <si>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</si>
  <si>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</si>
  <si>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</si>
  <si>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</si>
  <si>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</si>
  <si>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</si>
  <si>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</si>
  <si>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</si>
  <si>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</si>
  <si>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</si>
  <si>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</si>
  <si>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</si>
  <si>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</si>
  <si>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</si>
  <si>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</si>
  <si>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</si>
  <si>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</si>
  <si>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</si>
  <si>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</si>
  <si>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</si>
  <si>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</si>
  <si>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</si>
  <si>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</si>
  <si>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</si>
  <si>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</si>
  <si>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</si>
  <si>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</si>
  <si>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</si>
  <si>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</si>
  <si>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</si>
  <si>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</si>
  <si>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</si>
  <si>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</si>
  <si>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</si>
  <si>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</si>
  <si>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</si>
  <si>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</si>
  <si>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</si>
  <si>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</si>
  <si>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</si>
  <si>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</si>
  <si>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</si>
  <si>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</si>
  <si>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</si>
  <si>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</si>
  <si>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</si>
  <si>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</si>
  <si>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</si>
  <si>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</si>
  <si>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</si>
  <si>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</si>
  <si>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</si>
  <si>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</si>
  <si>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</si>
  <si>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</si>
  <si>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</si>
  <si>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</si>
  <si>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</si>
  <si>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</si>
  <si>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</si>
  <si>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</si>
  <si>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</si>
  <si>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</si>
  <si>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</si>
  <si>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</si>
  <si>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</si>
  <si>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</si>
  <si>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</si>
  <si>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</si>
  <si>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</si>
  <si>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</si>
  <si>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</si>
  <si>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</si>
  <si>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</si>
  <si>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</si>
  <si>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</si>
  <si>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</si>
  <si>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</si>
  <si>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</si>
  <si>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</si>
  <si>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</si>
  <si>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</si>
  <si>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</si>
  <si>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</si>
  <si>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</si>
  <si>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</si>
  <si>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</si>
  <si>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</si>
  <si>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</si>
  <si>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</si>
  <si>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</si>
  <si>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</si>
  <si>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</si>
  <si>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</si>
  <si>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</si>
  <si>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</si>
  <si>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</si>
  <si>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</si>
  <si>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</si>
  <si>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</si>
  <si>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</si>
  <si>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</si>
  <si>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</si>
  <si>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</si>
  <si>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</si>
  <si>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</si>
  <si>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</si>
  <si>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</si>
  <si>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</si>
  <si>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</si>
  <si>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</si>
  <si>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</si>
  <si>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</si>
  <si>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</si>
  <si>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</si>
  <si>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</si>
  <si>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</si>
  <si>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</si>
  <si>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</si>
  <si>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</si>
  <si>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</si>
  <si>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</si>
  <si>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</si>
  <si>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</si>
  <si>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</si>
  <si>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</si>
  <si>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</si>
  <si>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</si>
  <si>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</si>
  <si>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</si>
  <si>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</si>
  <si>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</si>
  <si>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</si>
  <si>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</si>
  <si>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</si>
  <si>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</si>
  <si>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</si>
  <si>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</si>
  <si>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</si>
  <si>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</si>
  <si>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</si>
  <si>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</si>
  <si>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</si>
  <si>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</si>
  <si>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</si>
  <si>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</si>
  <si>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</si>
  <si>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</si>
  <si>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</si>
  <si>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</si>
  <si>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</si>
  <si>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</si>
  <si>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</si>
  <si>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</si>
  <si>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</si>
  <si>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</si>
  <si>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</si>
  <si>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</si>
  <si>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</si>
  <si>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</si>
  <si>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</si>
  <si>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</si>
  <si>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</si>
  <si>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</si>
  <si>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</si>
  <si>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</si>
  <si>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</si>
  <si>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</si>
  <si>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</si>
  <si>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</si>
  <si>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</si>
  <si>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</si>
  <si>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</si>
  <si>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</si>
  <si>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</si>
  <si>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</si>
  <si>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</si>
  <si>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</si>
  <si>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</si>
  <si>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</si>
  <si>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</si>
  <si>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</si>
  <si>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</si>
  <si>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</si>
  <si>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</si>
  <si>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</si>
  <si>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</si>
  <si>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</si>
  <si>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</si>
  <si>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</si>
  <si>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</si>
  <si>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</si>
  <si>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</si>
  <si>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</si>
  <si>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</si>
  <si>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</si>
  <si>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</si>
  <si>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</si>
  <si>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</si>
  <si>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</si>
  <si>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</si>
  <si>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</si>
  <si>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</si>
  <si>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</si>
  <si>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</si>
  <si>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</si>
  <si>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</si>
  <si>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</si>
  <si>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</si>
  <si>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</si>
  <si>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</si>
  <si>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</si>
  <si>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</si>
  <si>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</si>
  <si>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</si>
  <si>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</si>
  <si>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</si>
  <si>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</si>
  <si>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</si>
  <si>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</si>
  <si>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</si>
  <si>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</si>
  <si>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</si>
  <si>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</si>
  <si>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</si>
  <si>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</si>
  <si>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</si>
  <si>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</si>
  <si>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</si>
  <si>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</si>
  <si>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</si>
  <si>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</si>
  <si>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</si>
  <si>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</si>
  <si>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</si>
  <si>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</si>
  <si>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</si>
  <si>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</si>
  <si>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</si>
  <si>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</si>
  <si>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</si>
  <si>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</si>
  <si>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</si>
  <si>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</si>
  <si>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</si>
  <si>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</si>
  <si>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</si>
  <si>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</si>
  <si>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</si>
  <si>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</si>
  <si>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</si>
  <si>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</si>
  <si>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</si>
  <si>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</si>
  <si>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</si>
  <si>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</si>
  <si>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</si>
  <si>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</si>
  <si>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</si>
  <si>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</si>
  <si>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</si>
  <si>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</si>
  <si>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</si>
  <si>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</si>
  <si>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</si>
  <si>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</si>
  <si>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</si>
  <si>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</si>
  <si>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</si>
  <si>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</si>
  <si>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</si>
  <si>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</si>
  <si>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</si>
  <si>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</si>
  <si>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</si>
  <si>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</si>
  <si>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</si>
  <si>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</si>
  <si>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</si>
  <si>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</si>
  <si>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</si>
  <si>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</si>
  <si>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</si>
  <si>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</si>
  <si>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</si>
  <si>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</si>
  <si>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</si>
  <si>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</si>
  <si>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</si>
  <si>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</si>
  <si>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</si>
  <si>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</si>
  <si>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</si>
  <si>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</si>
  <si>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</si>
  <si>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</si>
  <si>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</si>
  <si>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</si>
  <si>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</si>
  <si>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</si>
  <si>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</si>
  <si>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</si>
  <si>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</si>
  <si>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</si>
  <si>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</si>
  <si>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</si>
  <si>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</si>
  <si>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</si>
  <si>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</si>
  <si>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</si>
  <si>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</si>
  <si>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</si>
  <si>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</si>
  <si>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</si>
  <si>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</si>
  <si>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</si>
  <si>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</si>
  <si>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</si>
  <si>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</si>
  <si>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</si>
  <si>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</si>
  <si>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</si>
  <si>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</si>
  <si>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</si>
  <si>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</si>
  <si>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</si>
  <si>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</si>
  <si>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</si>
  <si>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</si>
  <si>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</si>
  <si>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</si>
  <si>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</si>
  <si>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</si>
  <si>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</si>
  <si>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</si>
  <si>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</si>
  <si>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</si>
  <si>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</si>
  <si>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</si>
  <si>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</si>
  <si>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</si>
  <si>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</si>
  <si>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</si>
  <si>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</si>
  <si>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</si>
  <si>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</si>
  <si>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</si>
  <si>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</si>
  <si>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</si>
  <si>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</si>
  <si>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</si>
  <si>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</si>
  <si>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</si>
  <si>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</si>
  <si>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</si>
  <si>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</si>
  <si>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</si>
  <si>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</si>
  <si>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</si>
  <si>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</si>
  <si>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</si>
  <si>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</si>
  <si>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</si>
  <si>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</si>
  <si>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</si>
  <si>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</si>
  <si>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</si>
  <si>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</si>
  <si>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</si>
  <si>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</si>
  <si>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</si>
  <si>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</si>
  <si>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</si>
  <si>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</si>
  <si>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</si>
  <si>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</si>
  <si>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</si>
  <si>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</si>
  <si>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</si>
  <si>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</si>
  <si>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</si>
  <si>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</si>
  <si>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</si>
  <si>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</si>
  <si>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</si>
  <si>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</si>
  <si>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</si>
  <si>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</si>
  <si>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</si>
  <si>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</si>
  <si>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</si>
  <si>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</si>
  <si>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</si>
  <si>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</si>
  <si>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</si>
  <si>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</si>
  <si>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</si>
  <si>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</si>
  <si>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</si>
  <si>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</si>
  <si>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</si>
  <si>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</si>
  <si>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</si>
  <si>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</si>
  <si>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</si>
  <si>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</si>
  <si>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</si>
  <si>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</si>
  <si>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</si>
  <si>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</si>
  <si>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</si>
  <si>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</si>
  <si>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</si>
  <si>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</si>
  <si>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</si>
  <si>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</si>
  <si>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</si>
  <si>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</si>
  <si>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</si>
  <si>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</si>
  <si>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</si>
  <si>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</si>
  <si>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</si>
  <si>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</si>
  <si>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</si>
  <si>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</si>
  <si>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</si>
  <si>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</si>
  <si>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</si>
  <si>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</si>
  <si>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</si>
  <si>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</si>
  <si>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</si>
  <si>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</si>
  <si>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</si>
  <si>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難病医療費等負担金</t>
  </si>
  <si>
    <t>厚生労働省</t>
  </si>
  <si>
    <t>健康局</t>
    <rPh sb="0" eb="3">
      <t>ケンコウキョク</t>
    </rPh>
    <phoneticPr fontId="5"/>
  </si>
  <si>
    <t>難病対策課</t>
    <rPh sb="0" eb="2">
      <t>ナンビョウ</t>
    </rPh>
    <rPh sb="2" eb="5">
      <t>タイサクカ</t>
    </rPh>
    <phoneticPr fontId="5"/>
  </si>
  <si>
    <t>課長：尾崎　守正</t>
    <rPh sb="0" eb="2">
      <t>カチョウ</t>
    </rPh>
    <rPh sb="3" eb="5">
      <t>オザキ</t>
    </rPh>
    <rPh sb="6" eb="8">
      <t>モリマサ</t>
    </rPh>
    <phoneticPr fontId="5"/>
  </si>
  <si>
    <t>○</t>
  </si>
  <si>
    <t>難病の患者に対する医療等に関する法律（平成26年法
律第50号）第５条</t>
  </si>
  <si>
    <t>難病医療費等の国庫負担について</t>
  </si>
  <si>
    <t>難病の患者に対する医療等に関する法律（平成26年法律第50号。以下、「難病法」という。）に基づく特定医療費の支給対象となる指定難病（難病法第５条第１項に規定する指定難病をいう。）について、治療方法の確立等に資するため、難病患者データの収集を効率的に行い治療研究を推進することに加え、効果的な治療方法が確立されるまでの間、長期の療養による医療費の経済的な負担が大きい患者を支援する。　</t>
  </si>
  <si>
    <t>難病患者の医療費負担を軽減するため、難病の特性を踏まえて、負担割合を３割から２割に軽減し、所得に応じて負担限度額を設定することとし、医療費助成を実施する。
（補助率：1/2）</t>
  </si>
  <si>
    <t>-</t>
  </si>
  <si>
    <t>前年度の医療受給者証交
付件数以上</t>
  </si>
  <si>
    <t>衛生行政報告例による難病法に基づく医療受給者証交付件数</t>
  </si>
  <si>
    <t>件</t>
  </si>
  <si>
    <t>衛生行政報告例</t>
  </si>
  <si>
    <t>執行額</t>
  </si>
  <si>
    <t>百万円</t>
  </si>
  <si>
    <t>単位当たりコスト ＝ Ｘ ／ Ｙ
Ｘ：「医療費助成額」
Ｙ：「受給者数」　　</t>
  </si>
  <si>
    <t>千円／人</t>
  </si>
  <si>
    <t>X / Y</t>
  </si>
  <si>
    <t>80,141,998/
912,714</t>
    <phoneticPr fontId="5"/>
  </si>
  <si>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</si>
  <si>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</si>
  <si>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</si>
  <si>
    <t>難病法に基づく特定医療費の支給対象となる指定難病の治療方法の確立等に資するため、難病患者データの収集を効率的に行い治療研究を推進することに加え、効果的な治療方法が確立されるまでの間、長期の療養による医療費の経済的な負担が大きい患者を支援することで難病対策を推進し、目標達成に寄与する。　</t>
  </si>
  <si>
    <t>難病の治療研究を推進するとともに、難病医療費の自己負担額を軽減する事業であり、国費を投入する必要がある。</t>
  </si>
  <si>
    <t>難病の治療研究を推進するとともに、国内の難病患者に対する医療費助成を行う事業であり、国が実施すべき事業である。</t>
  </si>
  <si>
    <t>難病の医療費に対する補助金であり、難病患者の医療費自己負担を軽減するという成果目標達成に向けて、優先度の高い事業である。</t>
  </si>
  <si>
    <t>‐</t>
  </si>
  <si>
    <t>無</t>
  </si>
  <si>
    <t>△</t>
  </si>
  <si>
    <t>所得に応じた自己負担額を設定しており、妥当である。</t>
  </si>
  <si>
    <t>医療費の支給件数が見込みより下回ったため。</t>
  </si>
  <si>
    <t>集計中</t>
  </si>
  <si>
    <t>都道府県が行う難病法に基づく支給認定を受けた指定難病の患者に対する医療費助成に要する費用について、適切に国負担分を支出している。</t>
  </si>
  <si>
    <t>本事業は、難病法に基づき行われる医療費助成であり、支給件数が見込みより下回ったため執行率については低い水準となったものの、医療受給者に対しては医療費助成を漏れなく実施しており、適正に実施されている。</t>
  </si>
  <si>
    <t>本事業は、難病法に基づき行われる医療費助成であり、引き続き実施していく。ただし、予算の執行率が低い水準であることを踏まえ、不用理由を分析し、適切な予算の執行に努める。</t>
  </si>
  <si>
    <t>-</t>
    <phoneticPr fontId="5"/>
  </si>
  <si>
    <t>新26-014</t>
    <phoneticPr fontId="5"/>
  </si>
  <si>
    <t>164</t>
    <phoneticPr fontId="5"/>
  </si>
  <si>
    <t>159</t>
    <phoneticPr fontId="5"/>
  </si>
  <si>
    <t>162</t>
    <phoneticPr fontId="5"/>
  </si>
  <si>
    <t>171</t>
    <phoneticPr fontId="5"/>
  </si>
  <si>
    <t>医療費</t>
    <rPh sb="0" eb="3">
      <t>イリョウヒ</t>
    </rPh>
    <phoneticPr fontId="5"/>
  </si>
  <si>
    <t>難病医療費等負担金事業の実施</t>
    <rPh sb="0" eb="2">
      <t>ナンビョウ</t>
    </rPh>
    <rPh sb="2" eb="5">
      <t>イリョウヒ</t>
    </rPh>
    <rPh sb="5" eb="6">
      <t>トウ</t>
    </rPh>
    <rPh sb="6" eb="9">
      <t>フタンキン</t>
    </rPh>
    <rPh sb="9" eb="11">
      <t>ジギョウ</t>
    </rPh>
    <rPh sb="12" eb="14">
      <t>ジッシ</t>
    </rPh>
    <phoneticPr fontId="5"/>
  </si>
  <si>
    <t>難病医療費等負担金事業の実施</t>
  </si>
  <si>
    <t>厚労</t>
  </si>
  <si>
    <t>補助金等交付</t>
  </si>
  <si>
    <t>88,372,675/
946,110</t>
    <phoneticPr fontId="5"/>
  </si>
  <si>
    <t>A.東京都</t>
    <rPh sb="2" eb="5">
      <t>トウキョウト</t>
    </rPh>
    <phoneticPr fontId="5"/>
  </si>
  <si>
    <t>東京都</t>
    <rPh sb="0" eb="3">
      <t>トウキョウト</t>
    </rPh>
    <phoneticPr fontId="5"/>
  </si>
  <si>
    <t>大阪府</t>
    <rPh sb="0" eb="3">
      <t>オオサカフ</t>
    </rPh>
    <phoneticPr fontId="5"/>
  </si>
  <si>
    <t>埼玉県</t>
    <rPh sb="0" eb="3">
      <t>サイタマケン</t>
    </rPh>
    <phoneticPr fontId="5"/>
  </si>
  <si>
    <t>千葉県</t>
    <rPh sb="0" eb="3">
      <t>チバケン</t>
    </rPh>
    <phoneticPr fontId="5"/>
  </si>
  <si>
    <t>兵庫県</t>
    <rPh sb="0" eb="3">
      <t>ヒョウゴケン</t>
    </rPh>
    <phoneticPr fontId="5"/>
  </si>
  <si>
    <t>北海道</t>
    <rPh sb="0" eb="3">
      <t>ホッカイドウ</t>
    </rPh>
    <phoneticPr fontId="5"/>
  </si>
  <si>
    <t>札幌市</t>
    <rPh sb="0" eb="3">
      <t>サッポロシ</t>
    </rPh>
    <phoneticPr fontId="5"/>
  </si>
  <si>
    <t>大阪市</t>
    <rPh sb="0" eb="3">
      <t>オオサカシ</t>
    </rPh>
    <phoneticPr fontId="5"/>
  </si>
  <si>
    <t>愛知県</t>
    <rPh sb="0" eb="3">
      <t>アイチケン</t>
    </rPh>
    <phoneticPr fontId="5"/>
  </si>
  <si>
    <t>福岡県</t>
    <rPh sb="0" eb="3">
      <t>フクオカケン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</si>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</sst>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28956</xdr:colOff>
      <xdr:row>31</xdr:row>
      <xdr:rowOff>37187</xdr:rowOff>
    </xdr:to>
    <xdr:sp macro="" textlink="">
      <xdr:nvSpPr>
        <xdr:cNvPr id="3" name="テキスト ボックス 2"/>
        <xdr:cNvSpPr txBox="1"/>
      </xdr:nvSpPr>
      <xdr:spPr>
        <a:xfrm>
          <a:off x="9201150" y="9667875"/>
          <a:ext cx="429006" cy="27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228381</xdr:colOff>
      <xdr:row>133</xdr:row>
      <xdr:rowOff>87292</xdr:rowOff>
    </xdr:to>
    <xdr:sp macro="" textlink="">
      <xdr:nvSpPr>
        <xdr:cNvPr id="11" name="テキスト ボックス 10"/>
        <xdr:cNvSpPr txBox="1"/>
      </xdr:nvSpPr>
      <xdr:spPr>
        <a:xfrm>
          <a:off x="9201150" y="14935200"/>
          <a:ext cx="828456" cy="325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15</xdr:col>
      <xdr:colOff>95250</xdr:colOff>
      <xdr:row>748</xdr:row>
      <xdr:rowOff>133350</xdr:rowOff>
    </xdr:from>
    <xdr:ext cx="1689100" cy="643581"/>
    <xdr:sp macro="" textlink="">
      <xdr:nvSpPr>
        <xdr:cNvPr id="13" name="テキスト ボックス 12"/>
        <xdr:cNvSpPr txBox="1"/>
      </xdr:nvSpPr>
      <xdr:spPr>
        <a:xfrm>
          <a:off x="3095625" y="41852850"/>
          <a:ext cx="1689100" cy="643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91,917</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13</xdr:col>
      <xdr:colOff>38100</xdr:colOff>
      <xdr:row>750</xdr:row>
      <xdr:rowOff>228601</xdr:rowOff>
    </xdr:from>
    <xdr:to>
      <xdr:col>26</xdr:col>
      <xdr:colOff>95250</xdr:colOff>
      <xdr:row>752</xdr:row>
      <xdr:rowOff>152400</xdr:rowOff>
    </xdr:to>
    <xdr:sp macro="" textlink="">
      <xdr:nvSpPr>
        <xdr:cNvPr id="14" name="大かっこ 13"/>
        <xdr:cNvSpPr/>
      </xdr:nvSpPr>
      <xdr:spPr>
        <a:xfrm>
          <a:off x="2638425" y="42652951"/>
          <a:ext cx="2657475" cy="62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交付申請書の内容審査、交付決定等</a:t>
          </a:r>
        </a:p>
      </xdr:txBody>
    </xdr:sp>
    <xdr:clientData/>
  </xdr:twoCellAnchor>
  <xdr:twoCellAnchor>
    <xdr:from>
      <xdr:col>19</xdr:col>
      <xdr:colOff>161925</xdr:colOff>
      <xdr:row>752</xdr:row>
      <xdr:rowOff>209550</xdr:rowOff>
    </xdr:from>
    <xdr:to>
      <xdr:col>19</xdr:col>
      <xdr:colOff>161925</xdr:colOff>
      <xdr:row>754</xdr:row>
      <xdr:rowOff>13260</xdr:rowOff>
    </xdr:to>
    <xdr:cxnSp macro="">
      <xdr:nvCxnSpPr>
        <xdr:cNvPr id="15" name="直線矢印コネクタ 14"/>
        <xdr:cNvCxnSpPr/>
      </xdr:nvCxnSpPr>
      <xdr:spPr>
        <a:xfrm>
          <a:off x="3962400" y="43338750"/>
          <a:ext cx="0" cy="5085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104775</xdr:colOff>
      <xdr:row>754</xdr:row>
      <xdr:rowOff>95250</xdr:rowOff>
    </xdr:from>
    <xdr:ext cx="1261884" cy="292452"/>
    <xdr:sp macro="" textlink="">
      <xdr:nvSpPr>
        <xdr:cNvPr id="16" name="テキスト ボックス 15"/>
        <xdr:cNvSpPr txBox="1"/>
      </xdr:nvSpPr>
      <xdr:spPr>
        <a:xfrm>
          <a:off x="3305175" y="4392930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13</xdr:col>
      <xdr:colOff>28575</xdr:colOff>
      <xdr:row>755</xdr:row>
      <xdr:rowOff>123825</xdr:rowOff>
    </xdr:from>
    <xdr:to>
      <xdr:col>26</xdr:col>
      <xdr:colOff>58616</xdr:colOff>
      <xdr:row>757</xdr:row>
      <xdr:rowOff>86328</xdr:rowOff>
    </xdr:to>
    <xdr:sp macro="" textlink="">
      <xdr:nvSpPr>
        <xdr:cNvPr id="17" name="テキスト ボックス 16"/>
        <xdr:cNvSpPr txBox="1"/>
      </xdr:nvSpPr>
      <xdr:spPr>
        <a:xfrm>
          <a:off x="2628900" y="44310300"/>
          <a:ext cx="2630366" cy="66735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都道府県、指定都市（</a:t>
          </a:r>
          <a:r>
            <a:rPr kumimoji="1" lang="en-US" altLang="ja-JP" sz="1100">
              <a:solidFill>
                <a:schemeClr val="dk1"/>
              </a:solidFill>
              <a:latin typeface="+mn-lt"/>
              <a:ea typeface="+mn-ea"/>
              <a:cs typeface="+mn-cs"/>
            </a:rPr>
            <a:t>67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91,917</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13</xdr:col>
      <xdr:colOff>57150</xdr:colOff>
      <xdr:row>757</xdr:row>
      <xdr:rowOff>228600</xdr:rowOff>
    </xdr:from>
    <xdr:to>
      <xdr:col>26</xdr:col>
      <xdr:colOff>44451</xdr:colOff>
      <xdr:row>759</xdr:row>
      <xdr:rowOff>27457</xdr:rowOff>
    </xdr:to>
    <xdr:sp macro="" textlink="">
      <xdr:nvSpPr>
        <xdr:cNvPr id="18" name="大かっこ 17"/>
        <xdr:cNvSpPr/>
      </xdr:nvSpPr>
      <xdr:spPr>
        <a:xfrm>
          <a:off x="2657475" y="45119925"/>
          <a:ext cx="2587626" cy="503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・難病医療費等負担金事業の実施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760</v>
      </c>
      <c r="AK2" s="941"/>
      <c r="AL2" s="941"/>
      <c r="AM2" s="941"/>
      <c r="AN2" s="98" t="s">
        <v>408</v>
      </c>
      <c r="AO2" s="941">
        <v>20</v>
      </c>
      <c r="AP2" s="941"/>
      <c r="AQ2" s="941"/>
      <c r="AR2" s="99" t="s">
        <v>713</v>
      </c>
      <c r="AS2" s="947">
        <v>230</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506</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721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101252</v>
      </c>
      <c r="Q13" s="657"/>
      <c r="R13" s="657"/>
      <c r="S13" s="657"/>
      <c r="T13" s="657"/>
      <c r="U13" s="657"/>
      <c r="V13" s="658"/>
      <c r="W13" s="656">
        <v>108394</v>
      </c>
      <c r="X13" s="657"/>
      <c r="Y13" s="657"/>
      <c r="Z13" s="657"/>
      <c r="AA13" s="657"/>
      <c r="AB13" s="657"/>
      <c r="AC13" s="658"/>
      <c r="AD13" s="656">
        <v>113682</v>
      </c>
      <c r="AE13" s="657"/>
      <c r="AF13" s="657"/>
      <c r="AG13" s="657"/>
      <c r="AH13" s="657"/>
      <c r="AI13" s="657"/>
      <c r="AJ13" s="658"/>
      <c r="AK13" s="656">
        <v>115187</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724</v>
      </c>
      <c r="Q14" s="657"/>
      <c r="R14" s="657"/>
      <c r="S14" s="657"/>
      <c r="T14" s="657"/>
      <c r="U14" s="657"/>
      <c r="V14" s="658"/>
      <c r="W14" s="656" t="s">
        <v>724</v>
      </c>
      <c r="X14" s="657"/>
      <c r="Y14" s="657"/>
      <c r="Z14" s="657"/>
      <c r="AA14" s="657"/>
      <c r="AB14" s="657"/>
      <c r="AC14" s="658"/>
      <c r="AD14" s="656" t="s">
        <v>724</v>
      </c>
      <c r="AE14" s="657"/>
      <c r="AF14" s="657"/>
      <c r="AG14" s="657"/>
      <c r="AH14" s="657"/>
      <c r="AI14" s="657"/>
      <c r="AJ14" s="658"/>
      <c r="AK14" s="656" t="s">
        <v>724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724</v>
      </c>
      <c r="Q15" s="657"/>
      <c r="R15" s="657"/>
      <c r="S15" s="657"/>
      <c r="T15" s="657"/>
      <c r="U15" s="657"/>
      <c r="V15" s="658"/>
      <c r="W15" s="656" t="s">
        <v>724</v>
      </c>
      <c r="X15" s="657"/>
      <c r="Y15" s="657"/>
      <c r="Z15" s="657"/>
      <c r="AA15" s="657"/>
      <c r="AB15" s="657"/>
      <c r="AC15" s="658"/>
      <c r="AD15" s="656" t="s">
        <v>724</v>
      </c>
      <c r="AE15" s="657"/>
      <c r="AF15" s="657"/>
      <c r="AG15" s="657"/>
      <c r="AH15" s="657"/>
      <c r="AI15" s="657"/>
      <c r="AJ15" s="658"/>
      <c r="AK15" s="656" t="s">
        <v>724</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724</v>
      </c>
      <c r="Q16" s="657"/>
      <c r="R16" s="657"/>
      <c r="S16" s="657"/>
      <c r="T16" s="657"/>
      <c r="U16" s="657"/>
      <c r="V16" s="658"/>
      <c r="W16" s="656" t="s">
        <v>724</v>
      </c>
      <c r="X16" s="657"/>
      <c r="Y16" s="657"/>
      <c r="Z16" s="657"/>
      <c r="AA16" s="657"/>
      <c r="AB16" s="657"/>
      <c r="AC16" s="658"/>
      <c r="AD16" s="656" t="s">
        <v>724</v>
      </c>
      <c r="AE16" s="657"/>
      <c r="AF16" s="657"/>
      <c r="AG16" s="657"/>
      <c r="AH16" s="657"/>
      <c r="AI16" s="657"/>
      <c r="AJ16" s="658"/>
      <c r="AK16" s="656" t="s">
        <v>724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724</v>
      </c>
      <c r="Q17" s="657"/>
      <c r="R17" s="657"/>
      <c r="S17" s="657"/>
      <c r="T17" s="657"/>
      <c r="U17" s="657"/>
      <c r="V17" s="658"/>
      <c r="W17" s="656" t="s">
        <v>724</v>
      </c>
      <c r="X17" s="657"/>
      <c r="Y17" s="657"/>
      <c r="Z17" s="657"/>
      <c r="AA17" s="657"/>
      <c r="AB17" s="657"/>
      <c r="AC17" s="658"/>
      <c r="AD17" s="656" t="s">
        <v>724</v>
      </c>
      <c r="AE17" s="657"/>
      <c r="AF17" s="657"/>
      <c r="AG17" s="657"/>
      <c r="AH17" s="657"/>
      <c r="AI17" s="657"/>
      <c r="AJ17" s="658"/>
      <c r="AK17" s="656" t="s">
        <v>724</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101252</v>
      </c>
      <c r="Q18" s="875"/>
      <c r="R18" s="875"/>
      <c r="S18" s="875"/>
      <c r="T18" s="875"/>
      <c r="U18" s="875"/>
      <c r="V18" s="876"/>
      <c r="W18" s="874">
        <f>SUM(W13:AC17)</f>
        <v>108394</v>
      </c>
      <c r="X18" s="875"/>
      <c r="Y18" s="875"/>
      <c r="Z18" s="875"/>
      <c r="AA18" s="875"/>
      <c r="AB18" s="875"/>
      <c r="AC18" s="876"/>
      <c r="AD18" s="874">
        <f>SUM(AD13:AJ17)</f>
        <v>113682</v>
      </c>
      <c r="AE18" s="875"/>
      <c r="AF18" s="875"/>
      <c r="AG18" s="875"/>
      <c r="AH18" s="875"/>
      <c r="AI18" s="875"/>
      <c r="AJ18" s="876"/>
      <c r="AK18" s="874">
        <f>SUM(AK13:AQ17)</f>
        <v>115187</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80142</v>
      </c>
      <c r="Q19" s="657"/>
      <c r="R19" s="657"/>
      <c r="S19" s="657"/>
      <c r="T19" s="657"/>
      <c r="U19" s="657"/>
      <c r="V19" s="658"/>
      <c r="W19" s="656">
        <v>88373</v>
      </c>
      <c r="X19" s="657"/>
      <c r="Y19" s="657"/>
      <c r="Z19" s="657"/>
      <c r="AA19" s="657"/>
      <c r="AB19" s="657"/>
      <c r="AC19" s="658"/>
      <c r="AD19" s="656">
        <v>91917</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0.79151029115474258</v>
      </c>
      <c r="Q20" s="316"/>
      <c r="R20" s="316"/>
      <c r="S20" s="316"/>
      <c r="T20" s="316"/>
      <c r="U20" s="316"/>
      <c r="V20" s="316"/>
      <c r="W20" s="316">
        <f>IF(W18=0, "-", SUM(W19)/W18)</f>
        <v>0.81529420447626255</v>
      </c>
      <c r="X20" s="316"/>
      <c r="Y20" s="316"/>
      <c r="Z20" s="316"/>
      <c r="AA20" s="316"/>
      <c r="AB20" s="316"/>
      <c r="AC20" s="316"/>
      <c r="AD20" s="316">
        <f>IF(AD18=0, "-", SUM(AD19)/AD18)</f>
        <v>0.80854488837282945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0.79151029115474258</v>
      </c>
      <c r="Q21" s="316"/>
      <c r="R21" s="316"/>
      <c r="S21" s="316"/>
      <c r="T21" s="316"/>
      <c r="U21" s="316"/>
      <c r="V21" s="316"/>
      <c r="W21" s="316">
        <f>IF(W19=0, "-", SUM(W19)/SUM(W13,W14))</f>
        <v>0.81529420447626255</v>
      </c>
      <c r="X21" s="316"/>
      <c r="Y21" s="316"/>
      <c r="Z21" s="316"/>
      <c r="AA21" s="316"/>
      <c r="AB21" s="316"/>
      <c r="AC21" s="316"/>
      <c r="AD21" s="316">
        <f>IF(AD19=0, "-", SUM(AD19)/SUM(AD13,AD14))</f>
        <v>0.80854488837282945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714</v>
      </c>
      <c r="H23" s="967"/>
      <c r="I23" s="967"/>
      <c r="J23" s="967"/>
      <c r="K23" s="967"/>
      <c r="L23" s="967"/>
      <c r="M23" s="967"/>
      <c r="N23" s="967"/>
      <c r="O23" s="968"/>
      <c r="P23" s="916">
        <v>115187</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115187</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724</v>
      </c>
      <c r="AR31" s="201"/>
      <c r="AS31" s="136" t="s">
        <v>233</v>
      </c>
      <c r="AT31" s="137"/>
      <c r="AU31" s="200"/>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727</v>
      </c>
      <c r="AC32" s="460"/>
      <c r="AD32" s="460"/>
      <c r="AE32" s="218">
        <v>912714</v>
      </c>
      <c r="AF32" s="219"/>
      <c r="AG32" s="219"/>
      <c r="AH32" s="219"/>
      <c r="AI32" s="218">
        <v>946110</v>
      </c>
      <c r="AJ32" s="219"/>
      <c r="AK32" s="219"/>
      <c r="AL32" s="219"/>
      <c r="AM32" s="218" t="s">
        <v>775</v>
      </c>
      <c r="AN32" s="219"/>
      <c r="AO32" s="219"/>
      <c r="AP32" s="219"/>
      <c r="AQ32" s="336" t="s">
        <v>724</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727</v>
      </c>
      <c r="AC33" s="522"/>
      <c r="AD33" s="522"/>
      <c r="AE33" s="218">
        <v>892445</v>
      </c>
      <c r="AF33" s="219"/>
      <c r="AG33" s="219"/>
      <c r="AH33" s="219"/>
      <c r="AI33" s="218">
        <v>912714</v>
      </c>
      <c r="AJ33" s="219"/>
      <c r="AK33" s="219"/>
      <c r="AL33" s="219"/>
      <c r="AM33" s="218">
        <v>946110</v>
      </c>
      <c r="AN33" s="219"/>
      <c r="AO33" s="219"/>
      <c r="AP33" s="219"/>
      <c r="AQ33" s="336" t="s">
        <v>724</v>
      </c>
      <c r="AR33" s="208"/>
      <c r="AS33" s="208"/>
      <c r="AT33" s="337"/>
      <c r="AU33" s="219" t="s">
        <v>775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v>
      </c>
      <c r="AF34" s="219"/>
      <c r="AG34" s="219"/>
      <c r="AH34" s="219"/>
      <c r="AI34" s="218">
        <v>104</v>
      </c>
      <c r="AJ34" s="219"/>
      <c r="AK34" s="219"/>
      <c r="AL34" s="219"/>
      <c r="AM34" s="218" t="s">
        <v>775</v>
      </c>
      <c r="AN34" s="219"/>
      <c r="AO34" s="219"/>
      <c r="AP34" s="219"/>
      <c r="AQ34" s="336" t="s">
        <v>724</v>
      </c>
      <c r="AR34" s="208"/>
      <c r="AS34" s="208"/>
      <c r="AT34" s="337"/>
      <c r="AU34" s="219" t="s">
        <v>724</v>
      </c>
      <c r="AV34" s="219"/>
      <c r="AW34" s="219"/>
      <c r="AX34" s="221"/>
    </row>
    <row r="35" spans="1:51" ht="23.25" customHeight="1" x14ac:dyDescent="0.15">
      <c r="A35" s="228" t="s">
        <v>382</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$AY$73</f>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5">$AY$80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5"/>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5"/>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5"/>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5"/>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80142</v>
      </c>
      <c r="AF101" s="282"/>
      <c r="AG101" s="282"/>
      <c r="AH101" s="282"/>
      <c r="AI101" s="282">
        <v>88373</v>
      </c>
      <c r="AJ101" s="282"/>
      <c r="AK101" s="282"/>
      <c r="AL101" s="282"/>
      <c r="AM101" s="282">
        <v>91917</v>
      </c>
      <c r="AN101" s="282"/>
      <c r="AO101" s="282"/>
      <c r="AP101" s="282"/>
      <c r="AQ101" s="282" t="s">
        <v>724</v>
      </c>
      <c r="AR101" s="282"/>
      <c r="AS101" s="282"/>
      <c r="AT101" s="282"/>
      <c r="AU101" s="218" t="s">
        <v>776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101252</v>
      </c>
      <c r="AF102" s="282"/>
      <c r="AG102" s="282"/>
      <c r="AH102" s="282"/>
      <c r="AI102" s="282">
        <v>108394</v>
      </c>
      <c r="AJ102" s="282"/>
      <c r="AK102" s="282"/>
      <c r="AL102" s="282"/>
      <c r="AM102" s="282">
        <v>113682</v>
      </c>
      <c r="AN102" s="282"/>
      <c r="AO102" s="282"/>
      <c r="AP102" s="282"/>
      <c r="AQ102" s="282">
        <v>115187</v>
      </c>
      <c r="AR102" s="282"/>
      <c r="AS102" s="282"/>
      <c r="AT102" s="282"/>
      <c r="AU102" s="225" t="s">
        <v>776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88</v>
      </c>
      <c r="AF116" s="282"/>
      <c r="AG116" s="282"/>
      <c r="AH116" s="282"/>
      <c r="AI116" s="282">
        <v>93</v>
      </c>
      <c r="AJ116" s="282"/>
      <c r="AK116" s="282"/>
      <c r="AL116" s="282"/>
      <c r="AM116" s="282" t="s">
        <v>775</v>
      </c>
      <c r="AN116" s="282"/>
      <c r="AO116" s="282"/>
      <c r="AP116" s="282"/>
      <c r="AQ116" s="218" t="s">
        <v>775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89" t="s">
        <v>734</v>
      </c>
      <c r="AF117" s="550"/>
      <c r="AG117" s="550"/>
      <c r="AH117" s="550"/>
      <c r="AI117" s="589" t="s">
        <v>762</v>
      </c>
      <c r="AJ117" s="550"/>
      <c r="AK117" s="550"/>
      <c r="AL117" s="550"/>
      <c r="AM117" s="550" t="s">
        <v>775</v>
      </c>
      <c r="AN117" s="550"/>
      <c r="AO117" s="550"/>
      <c r="AP117" s="550"/>
      <c r="AQ117" s="550" t="s">
        <v>775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912714</v>
      </c>
      <c r="AF134" s="208"/>
      <c r="AG134" s="208"/>
      <c r="AH134" s="208"/>
      <c r="AI134" s="207">
        <v>946110</v>
      </c>
      <c r="AJ134" s="208"/>
      <c r="AK134" s="208"/>
      <c r="AL134" s="208"/>
      <c r="AM134" s="207" t="s">
        <v>775</v>
      </c>
      <c r="AN134" s="208"/>
      <c r="AO134" s="208"/>
      <c r="AP134" s="208"/>
      <c r="AQ134" s="207" t="s">
        <v>724</v>
      </c>
      <c r="AR134" s="208"/>
      <c r="AS134" s="208"/>
      <c r="AT134" s="208"/>
      <c r="AU134" s="207" t="s">
        <v>724</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v>892445</v>
      </c>
      <c r="AF135" s="208"/>
      <c r="AG135" s="208"/>
      <c r="AH135" s="208"/>
      <c r="AI135" s="207">
        <v>912714</v>
      </c>
      <c r="AJ135" s="208"/>
      <c r="AK135" s="208"/>
      <c r="AL135" s="208"/>
      <c r="AM135" s="207">
        <v>946110</v>
      </c>
      <c r="AN135" s="208"/>
      <c r="AO135" s="208"/>
      <c r="AP135" s="208"/>
      <c r="AQ135" s="207" t="s">
        <v>724</v>
      </c>
      <c r="AR135" s="208"/>
      <c r="AS135" s="208"/>
      <c r="AT135" s="208"/>
      <c r="AU135" s="207" t="s">
        <v>775</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22.5" customHeight="1" x14ac:dyDescent="0.15">
      <c r="A154" s="190"/>
      <c r="B154" s="187"/>
      <c r="C154" s="181"/>
      <c r="D154" s="187"/>
      <c r="E154" s="181"/>
      <c r="F154" s="182"/>
      <c r="G154" s="107" t="s">
        <v>724</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724</v>
      </c>
      <c r="AC154" s="145"/>
      <c r="AD154" s="145"/>
      <c r="AE154" s="150" t="s">
        <v>724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8"/>
      <c r="E430" s="175" t="s">
        <v>401</v>
      </c>
      <c r="F430" s="894"/>
      <c r="G430" s="895" t="s">
        <v>252</v>
      </c>
      <c r="H430" s="126"/>
      <c r="I430" s="126"/>
      <c r="J430" s="896" t="s">
        <v>724</v>
      </c>
      <c r="K430" s="897"/>
      <c r="L430" s="897"/>
      <c r="M430" s="897"/>
      <c r="N430" s="897"/>
      <c r="O430" s="897"/>
      <c r="P430" s="897"/>
      <c r="Q430" s="897"/>
      <c r="R430" s="897"/>
      <c r="S430" s="897"/>
      <c r="T430" s="898"/>
      <c r="U430" s="587" t="s">
        <v>774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724</v>
      </c>
      <c r="AV432" s="201"/>
      <c r="AW432" s="136" t="s">
        <v>179</v>
      </c>
      <c r="AX432" s="196"/>
      <c r="AY432">
        <f>$AY$431</f>
        <v>1</v>
      </c>
    </row>
    <row r="433" spans="1:51" ht="23.25" customHeight="1" x14ac:dyDescent="0.15">
      <c r="A433" s="190"/>
      <c r="B433" s="187"/>
      <c r="C433" s="181"/>
      <c r="D433" s="187"/>
      <c r="E433" s="338"/>
      <c r="F433" s="339"/>
      <c r="G433" s="107" t="s">
        <v>724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724</v>
      </c>
      <c r="AF433" s="208"/>
      <c r="AG433" s="208"/>
      <c r="AH433" s="208"/>
      <c r="AI433" s="336" t="s">
        <v>724</v>
      </c>
      <c r="AJ433" s="208"/>
      <c r="AK433" s="208"/>
      <c r="AL433" s="208"/>
      <c r="AM433" s="336" t="s">
        <v>724</v>
      </c>
      <c r="AN433" s="208"/>
      <c r="AO433" s="208"/>
      <c r="AP433" s="337"/>
      <c r="AQ433" s="336" t="s">
        <v>724</v>
      </c>
      <c r="AR433" s="208"/>
      <c r="AS433" s="208"/>
      <c r="AT433" s="337"/>
      <c r="AU433" s="208" t="s">
        <v>724</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208"/>
      <c r="AM435" s="336" t="s">
        <v>724</v>
      </c>
      <c r="AN435" s="208"/>
      <c r="AO435" s="208"/>
      <c r="AP435" s="337"/>
      <c r="AQ435" s="336" t="s">
        <v>724</v>
      </c>
      <c r="AR435" s="208"/>
      <c r="AS435" s="208"/>
      <c r="AT435" s="337"/>
      <c r="AU435" s="208" t="s">
        <v>724</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724</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233</v>
      </c>
      <c r="AH457" s="137"/>
      <c r="AI457" s="335"/>
      <c r="AJ457" s="335"/>
      <c r="AK457" s="335"/>
      <c r="AL457" s="157"/>
      <c r="AM457" s="335"/>
      <c r="AN457" s="335"/>
      <c r="AO457" s="335"/>
      <c r="AP457" s="157"/>
      <c r="AQ457" s="250" t="s">
        <v>724</v>
      </c>
      <c r="AR457" s="201"/>
      <c r="AS457" s="136" t="s">
        <v>233</v>
      </c>
      <c r="AT457" s="137"/>
      <c r="AU457" s="201" t="s">
        <v>724</v>
      </c>
      <c r="AV457" s="201"/>
      <c r="AW457" s="136" t="s">
        <v>179</v>
      </c>
      <c r="AX457" s="196"/>
      <c r="AY457">
        <f>$AY$456</f>
        <v>1</v>
      </c>
    </row>
    <row r="458" spans="1:51" ht="23.25" customHeight="1" x14ac:dyDescent="0.15">
      <c r="A458" s="190"/>
      <c r="B458" s="187"/>
      <c r="C458" s="181"/>
      <c r="D458" s="187"/>
      <c r="E458" s="338"/>
      <c r="F458" s="339"/>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6" t="s">
        <v>724</v>
      </c>
      <c r="AF458" s="208"/>
      <c r="AG458" s="208"/>
      <c r="AH458" s="208"/>
      <c r="AI458" s="336" t="s">
        <v>724</v>
      </c>
      <c r="AJ458" s="208"/>
      <c r="AK458" s="208"/>
      <c r="AL458" s="208"/>
      <c r="AM458" s="336" t="s">
        <v>724</v>
      </c>
      <c r="AN458" s="208"/>
      <c r="AO458" s="208"/>
      <c r="AP458" s="337"/>
      <c r="AQ458" s="336" t="s">
        <v>724</v>
      </c>
      <c r="AR458" s="208"/>
      <c r="AS458" s="208"/>
      <c r="AT458" s="337"/>
      <c r="AU458" s="208" t="s">
        <v>724</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6" t="s">
        <v>724</v>
      </c>
      <c r="AF459" s="208"/>
      <c r="AG459" s="208"/>
      <c r="AH459" s="337"/>
      <c r="AI459" s="336" t="s">
        <v>724</v>
      </c>
      <c r="AJ459" s="208"/>
      <c r="AK459" s="208"/>
      <c r="AL459" s="208"/>
      <c r="AM459" s="336" t="s">
        <v>724</v>
      </c>
      <c r="AN459" s="208"/>
      <c r="AO459" s="208"/>
      <c r="AP459" s="337"/>
      <c r="AQ459" s="336" t="s">
        <v>724</v>
      </c>
      <c r="AR459" s="208"/>
      <c r="AS459" s="208"/>
      <c r="AT459" s="337"/>
      <c r="AU459" s="208" t="s">
        <v>724</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724</v>
      </c>
      <c r="AF460" s="208"/>
      <c r="AG460" s="208"/>
      <c r="AH460" s="337"/>
      <c r="AI460" s="336" t="s">
        <v>724</v>
      </c>
      <c r="AJ460" s="208"/>
      <c r="AK460" s="208"/>
      <c r="AL460" s="208"/>
      <c r="AM460" s="336" t="s">
        <v>724</v>
      </c>
      <c r="AN460" s="208"/>
      <c r="AO460" s="208"/>
      <c r="AP460" s="337"/>
      <c r="AQ460" s="336" t="s">
        <v>724</v>
      </c>
      <c r="AR460" s="208"/>
      <c r="AS460" s="208"/>
      <c r="AT460" s="337"/>
      <c r="AU460" s="208" t="s">
        <v>724</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30.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40.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742</v>
      </c>
      <c r="AE705" s="714"/>
      <c r="AF705" s="714"/>
      <c r="AG705" s="128" t="s">
        <v>724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743</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719</v>
      </c>
      <c r="AE708" s="604"/>
      <c r="AF708" s="604"/>
      <c r="AG708" s="741" t="s">
        <v>745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724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724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742</v>
      </c>
      <c r="AE711" s="323"/>
      <c r="AF711" s="323"/>
      <c r="AG711" s="104" t="s">
        <v>724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744</v>
      </c>
      <c r="AE712" s="782"/>
      <c r="AF712" s="782"/>
      <c r="AG712" s="806" t="s">
        <v>746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742</v>
      </c>
      <c r="AE713" s="323"/>
      <c r="AF713" s="662"/>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742</v>
      </c>
      <c r="AE714" s="804"/>
      <c r="AF714" s="805"/>
      <c r="AG714" s="735" t="s">
        <v>724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742</v>
      </c>
      <c r="AE715" s="604"/>
      <c r="AF715" s="655"/>
      <c r="AG715" s="741" t="s">
        <v>747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742</v>
      </c>
      <c r="AE716" s="626"/>
      <c r="AF716" s="626"/>
      <c r="AG716" s="104" t="s">
        <v>724</v>
      </c>
      <c r="AH716" s="105"/>
      <c r="AI716" s="105"/>
      <c r="AJ716" s="105"/>
      <c r="AK716" s="105"/>
      <c r="AL716" s="105"/>
      <c r="AM716" s="105"/>
      <c r="AN716" s="105"/>
      <c r="AO716" s="105"/>
      <c r="AP716" s="105"/>
      <c r="AQ716" s="105"/>
      <c r="AR716" s="105"/>
      <c r="AS716" s="105"/>
      <c r="AT716" s="105"/>
      <c r="AU716" s="105"/>
      <c r="AV716" s="105"/>
      <c r="AW716" s="105"/>
      <c r="AX716" s="106"/>
    </row>
    <row r="717" spans="1:50" ht="43.5"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724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742</v>
      </c>
      <c r="AE719" s="604"/>
      <c r="AF719" s="604"/>
      <c r="AG719" s="128" t="s">
        <v>724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750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676</v>
      </c>
      <c r="B737" s="211"/>
      <c r="C737" s="211"/>
      <c r="D737" s="212"/>
      <c r="E737" s="951" t="s">
        <v>751</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751</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751</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751</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752</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753</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754</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755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756</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549</v>
      </c>
      <c r="B746" s="361"/>
      <c r="C746" s="361"/>
      <c r="D746" s="361"/>
      <c r="E746" s="957" t="s">
        <v>715</v>
      </c>
      <c r="F746" s="955"/>
      <c r="G746" s="955"/>
      <c r="H746" s="100" t="str">
        <f>IF(E746="","","-")</f>
        <v>-</v>
      </c>
      <c r="I746" s="955"/>
      <c r="J746" s="955"/>
      <c r="K746" s="100" t="str">
        <f>IF(I746="","","-")</f>
        <v/>
      </c>
      <c r="L746" s="956">
        <v>177</v>
      </c>
      <c r="M746" s="956"/>
      <c r="N746" s="100" t="str">
        <f>IF(O746="","","-")</f>
        <v>-</v>
      </c>
      <c r="O746" s="958">
        <v>0</v>
      </c>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t="s">
        <v>715</v>
      </c>
      <c r="F747" s="955"/>
      <c r="G747" s="955"/>
      <c r="H747" s="100" t="str">
        <f>IF(E747="","","-")</f>
        <v>-</v>
      </c>
      <c r="I747" s="955"/>
      <c r="J747" s="955"/>
      <c r="K747" s="100" t="str">
        <f>IF(I747="","","-")</f>
        <v/>
      </c>
      <c r="L747" s="956">
        <v>185</v>
      </c>
      <c r="M747" s="956"/>
      <c r="N747" s="100" t="str">
        <f>IF(O747="","","-")</f>
        <v>-</v>
      </c>
      <c r="O747" s="958">
        <v>0</v>
      </c>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4" t="s">
        <v>763</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757</v>
      </c>
      <c r="H789" s="670"/>
      <c r="I789" s="670"/>
      <c r="J789" s="670"/>
      <c r="K789" s="671"/>
      <c r="L789" s="663" t="s">
        <v>758</v>
      </c>
      <c r="M789" s="664"/>
      <c r="N789" s="664"/>
      <c r="O789" s="664"/>
      <c r="P789" s="664"/>
      <c r="Q789" s="664"/>
      <c r="R789" s="664"/>
      <c r="S789" s="664"/>
      <c r="T789" s="664"/>
      <c r="U789" s="664"/>
      <c r="V789" s="664"/>
      <c r="W789" s="664"/>
      <c r="X789" s="665"/>
      <c r="Y789" s="382">
        <v>10523.12349</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10523.12349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31">$AY$800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31"/>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31"/>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31"/>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31"/>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31"/>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31"/>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31"/>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31"/>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31"/>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31"/>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32">$AY$813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32"/>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32"/>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32"/>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32"/>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32"/>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32"/>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32"/>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32"/>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32"/>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32"/>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33">$AY$826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33"/>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33"/>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33"/>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33"/>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33"/>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33"/>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33"/>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33"/>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33"/>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33"/>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764</v>
      </c>
      <c r="D845" s="343"/>
      <c r="E845" s="343"/>
      <c r="F845" s="343"/>
      <c r="G845" s="343"/>
      <c r="H845" s="343"/>
      <c r="I845" s="343"/>
      <c r="J845" s="344">
        <v>8000020130001</v>
      </c>
      <c r="K845" s="345"/>
      <c r="L845" s="345"/>
      <c r="M845" s="345"/>
      <c r="N845" s="345"/>
      <c r="O845" s="345"/>
      <c r="P845" s="346" t="s">
        <v>759</v>
      </c>
      <c r="Q845" s="346"/>
      <c r="R845" s="346"/>
      <c r="S845" s="346"/>
      <c r="T845" s="346"/>
      <c r="U845" s="346"/>
      <c r="V845" s="346"/>
      <c r="W845" s="346"/>
      <c r="X845" s="346"/>
      <c r="Y845" s="347">
        <v>10523.12349</v>
      </c>
      <c r="Z845" s="348"/>
      <c r="AA845" s="348"/>
      <c r="AB845" s="349"/>
      <c r="AC845" s="350" t="s">
        <v>761</v>
      </c>
      <c r="AD845" s="351"/>
      <c r="AE845" s="351"/>
      <c r="AF845" s="351"/>
      <c r="AG845" s="351"/>
      <c r="AH845" s="366" t="s">
        <v>724</v>
      </c>
      <c r="AI845" s="367"/>
      <c r="AJ845" s="367"/>
      <c r="AK845" s="367"/>
      <c r="AL845" s="354" t="s">
        <v>724</v>
      </c>
      <c r="AM845" s="355"/>
      <c r="AN845" s="355"/>
      <c r="AO845" s="356"/>
      <c r="AP845" s="357" t="s">
        <v>724</v>
      </c>
      <c r="AQ845" s="357"/>
      <c r="AR845" s="357"/>
      <c r="AS845" s="357"/>
      <c r="AT845" s="357"/>
      <c r="AU845" s="357"/>
      <c r="AV845" s="357"/>
      <c r="AW845" s="357"/>
      <c r="AX845" s="357"/>
    </row>
    <row r="846" spans="1:51" ht="30" customHeight="1" x14ac:dyDescent="0.15">
      <c r="A846" s="370">
        <v>2</v>
      </c>
      <c r="B846" s="370">
        <v>1</v>
      </c>
      <c r="C846" s="358" t="s">
        <v>765</v>
      </c>
      <c r="D846" s="343"/>
      <c r="E846" s="343"/>
      <c r="F846" s="343"/>
      <c r="G846" s="343"/>
      <c r="H846" s="343"/>
      <c r="I846" s="343"/>
      <c r="J846" s="344">
        <v>4000020270008</v>
      </c>
      <c r="K846" s="345"/>
      <c r="L846" s="345"/>
      <c r="M846" s="345"/>
      <c r="N846" s="345"/>
      <c r="O846" s="345"/>
      <c r="P846" s="346" t="s">
        <v>759</v>
      </c>
      <c r="Q846" s="346"/>
      <c r="R846" s="346"/>
      <c r="S846" s="346"/>
      <c r="T846" s="346"/>
      <c r="U846" s="346"/>
      <c r="V846" s="346"/>
      <c r="W846" s="346"/>
      <c r="X846" s="346"/>
      <c r="Y846" s="347">
        <v>4591.3135000000002</v>
      </c>
      <c r="Z846" s="348"/>
      <c r="AA846" s="348"/>
      <c r="AB846" s="349"/>
      <c r="AC846" s="350" t="s">
        <v>761</v>
      </c>
      <c r="AD846" s="351"/>
      <c r="AE846" s="351"/>
      <c r="AF846" s="351"/>
      <c r="AG846" s="351"/>
      <c r="AH846" s="366" t="s">
        <v>724</v>
      </c>
      <c r="AI846" s="367"/>
      <c r="AJ846" s="367"/>
      <c r="AK846" s="367"/>
      <c r="AL846" s="354" t="s">
        <v>724</v>
      </c>
      <c r="AM846" s="355"/>
      <c r="AN846" s="355"/>
      <c r="AO846" s="356"/>
      <c r="AP846" s="357" t="s">
        <v>724</v>
      </c>
      <c r="AQ846" s="357"/>
      <c r="AR846" s="357"/>
      <c r="AS846" s="357"/>
      <c r="AT846" s="357"/>
      <c r="AU846" s="357"/>
      <c r="AV846" s="357"/>
      <c r="AW846" s="357"/>
      <c r="AX846" s="357"/>
      <c r="AY846">
        <f>COUNTA($C$846)</f>
        <v>1</v>
      </c>
    </row>
    <row r="847" spans="1:51" ht="30" customHeight="1" x14ac:dyDescent="0.15">
      <c r="A847" s="370">
        <v>3</v>
      </c>
      <c r="B847" s="370">
        <v>1</v>
      </c>
      <c r="C847" s="358" t="s">
        <v>766</v>
      </c>
      <c r="D847" s="343"/>
      <c r="E847" s="343"/>
      <c r="F847" s="343"/>
      <c r="G847" s="343"/>
      <c r="H847" s="343"/>
      <c r="I847" s="343"/>
      <c r="J847" s="344">
        <v>1000020110001</v>
      </c>
      <c r="K847" s="345"/>
      <c r="L847" s="345"/>
      <c r="M847" s="345"/>
      <c r="N847" s="345"/>
      <c r="O847" s="345"/>
      <c r="P847" s="359" t="s">
        <v>759</v>
      </c>
      <c r="Q847" s="346"/>
      <c r="R847" s="346"/>
      <c r="S847" s="346"/>
      <c r="T847" s="346"/>
      <c r="U847" s="346"/>
      <c r="V847" s="346"/>
      <c r="W847" s="346"/>
      <c r="X847" s="346"/>
      <c r="Y847" s="347">
        <v>3569</v>
      </c>
      <c r="Z847" s="348"/>
      <c r="AA847" s="348"/>
      <c r="AB847" s="349"/>
      <c r="AC847" s="350" t="s">
        <v>761</v>
      </c>
      <c r="AD847" s="351"/>
      <c r="AE847" s="351"/>
      <c r="AF847" s="351"/>
      <c r="AG847" s="351"/>
      <c r="AH847" s="352" t="s">
        <v>724</v>
      </c>
      <c r="AI847" s="353"/>
      <c r="AJ847" s="353"/>
      <c r="AK847" s="353"/>
      <c r="AL847" s="354" t="s">
        <v>724</v>
      </c>
      <c r="AM847" s="355"/>
      <c r="AN847" s="355"/>
      <c r="AO847" s="356"/>
      <c r="AP847" s="357" t="s">
        <v>724</v>
      </c>
      <c r="AQ847" s="357"/>
      <c r="AR847" s="357"/>
      <c r="AS847" s="357"/>
      <c r="AT847" s="357"/>
      <c r="AU847" s="357"/>
      <c r="AV847" s="357"/>
      <c r="AW847" s="357"/>
      <c r="AX847" s="357"/>
      <c r="AY847">
        <f>COUNTA($C$847)</f>
        <v>1</v>
      </c>
    </row>
    <row r="848" spans="1:51" ht="30" customHeight="1" x14ac:dyDescent="0.15">
      <c r="A848" s="370">
        <v>4</v>
      </c>
      <c r="B848" s="370">
        <v>1</v>
      </c>
      <c r="C848" s="358" t="s">
        <v>767</v>
      </c>
      <c r="D848" s="343"/>
      <c r="E848" s="343"/>
      <c r="F848" s="343"/>
      <c r="G848" s="343"/>
      <c r="H848" s="343"/>
      <c r="I848" s="343"/>
      <c r="J848" s="344">
        <v>4000020120006</v>
      </c>
      <c r="K848" s="345"/>
      <c r="L848" s="345"/>
      <c r="M848" s="345"/>
      <c r="N848" s="345"/>
      <c r="O848" s="345"/>
      <c r="P848" s="359" t="s">
        <v>759</v>
      </c>
      <c r="Q848" s="346"/>
      <c r="R848" s="346"/>
      <c r="S848" s="346"/>
      <c r="T848" s="346"/>
      <c r="U848" s="346"/>
      <c r="V848" s="346"/>
      <c r="W848" s="346"/>
      <c r="X848" s="346"/>
      <c r="Y848" s="347">
        <v>3296.5</v>
      </c>
      <c r="Z848" s="348"/>
      <c r="AA848" s="348"/>
      <c r="AB848" s="349"/>
      <c r="AC848" s="350" t="s">
        <v>761</v>
      </c>
      <c r="AD848" s="351"/>
      <c r="AE848" s="351"/>
      <c r="AF848" s="351"/>
      <c r="AG848" s="351"/>
      <c r="AH848" s="352" t="s">
        <v>724</v>
      </c>
      <c r="AI848" s="353"/>
      <c r="AJ848" s="353"/>
      <c r="AK848" s="353"/>
      <c r="AL848" s="354" t="s">
        <v>724</v>
      </c>
      <c r="AM848" s="355"/>
      <c r="AN848" s="355"/>
      <c r="AO848" s="356"/>
      <c r="AP848" s="357" t="s">
        <v>724</v>
      </c>
      <c r="AQ848" s="357"/>
      <c r="AR848" s="357"/>
      <c r="AS848" s="357"/>
      <c r="AT848" s="357"/>
      <c r="AU848" s="357"/>
      <c r="AV848" s="357"/>
      <c r="AW848" s="357"/>
      <c r="AX848" s="357"/>
      <c r="AY848">
        <f>COUNTA($C$848)</f>
        <v>1</v>
      </c>
    </row>
    <row r="849" spans="1:51" ht="30" customHeight="1" x14ac:dyDescent="0.15">
      <c r="A849" s="370">
        <v>5</v>
      </c>
      <c r="B849" s="370">
        <v>1</v>
      </c>
      <c r="C849" s="358" t="s">
        <v>768</v>
      </c>
      <c r="D849" s="343"/>
      <c r="E849" s="343"/>
      <c r="F849" s="343"/>
      <c r="G849" s="343"/>
      <c r="H849" s="343"/>
      <c r="I849" s="343"/>
      <c r="J849" s="344">
        <v>8000020280003</v>
      </c>
      <c r="K849" s="345"/>
      <c r="L849" s="345"/>
      <c r="M849" s="345"/>
      <c r="N849" s="345"/>
      <c r="O849" s="345"/>
      <c r="P849" s="346" t="s">
        <v>759</v>
      </c>
      <c r="Q849" s="346"/>
      <c r="R849" s="346"/>
      <c r="S849" s="346"/>
      <c r="T849" s="346"/>
      <c r="U849" s="346"/>
      <c r="V849" s="346"/>
      <c r="W849" s="346"/>
      <c r="X849" s="346"/>
      <c r="Y849" s="347">
        <v>3226.9735000000001</v>
      </c>
      <c r="Z849" s="348"/>
      <c r="AA849" s="348"/>
      <c r="AB849" s="349"/>
      <c r="AC849" s="350" t="s">
        <v>761</v>
      </c>
      <c r="AD849" s="351"/>
      <c r="AE849" s="351"/>
      <c r="AF849" s="351"/>
      <c r="AG849" s="351"/>
      <c r="AH849" s="352" t="s">
        <v>724</v>
      </c>
      <c r="AI849" s="353"/>
      <c r="AJ849" s="353"/>
      <c r="AK849" s="353"/>
      <c r="AL849" s="354" t="s">
        <v>724</v>
      </c>
      <c r="AM849" s="355"/>
      <c r="AN849" s="355"/>
      <c r="AO849" s="356"/>
      <c r="AP849" s="357" t="s">
        <v>724</v>
      </c>
      <c r="AQ849" s="357"/>
      <c r="AR849" s="357"/>
      <c r="AS849" s="357"/>
      <c r="AT849" s="357"/>
      <c r="AU849" s="357"/>
      <c r="AV849" s="357"/>
      <c r="AW849" s="357"/>
      <c r="AX849" s="357"/>
      <c r="AY849">
        <f>COUNTA($C$849)</f>
        <v>1</v>
      </c>
    </row>
    <row r="850" spans="1:51" ht="30" customHeight="1" x14ac:dyDescent="0.15">
      <c r="A850" s="370">
        <v>6</v>
      </c>
      <c r="B850" s="370">
        <v>1</v>
      </c>
      <c r="C850" s="358" t="s">
        <v>769</v>
      </c>
      <c r="D850" s="343"/>
      <c r="E850" s="343"/>
      <c r="F850" s="343"/>
      <c r="G850" s="343"/>
      <c r="H850" s="343"/>
      <c r="I850" s="343"/>
      <c r="J850" s="344">
        <v>7000020010006</v>
      </c>
      <c r="K850" s="345"/>
      <c r="L850" s="345"/>
      <c r="M850" s="345"/>
      <c r="N850" s="345"/>
      <c r="O850" s="345"/>
      <c r="P850" s="346" t="s">
        <v>759</v>
      </c>
      <c r="Q850" s="346"/>
      <c r="R850" s="346"/>
      <c r="S850" s="346"/>
      <c r="T850" s="346"/>
      <c r="U850" s="346"/>
      <c r="V850" s="346"/>
      <c r="W850" s="346"/>
      <c r="X850" s="346"/>
      <c r="Y850" s="347">
        <v>2874.5664999999999</v>
      </c>
      <c r="Z850" s="348"/>
      <c r="AA850" s="348"/>
      <c r="AB850" s="349"/>
      <c r="AC850" s="350" t="s">
        <v>761</v>
      </c>
      <c r="AD850" s="351"/>
      <c r="AE850" s="351"/>
      <c r="AF850" s="351"/>
      <c r="AG850" s="351"/>
      <c r="AH850" s="352" t="s">
        <v>724</v>
      </c>
      <c r="AI850" s="353"/>
      <c r="AJ850" s="353"/>
      <c r="AK850" s="353"/>
      <c r="AL850" s="354" t="s">
        <v>724</v>
      </c>
      <c r="AM850" s="355"/>
      <c r="AN850" s="355"/>
      <c r="AO850" s="356"/>
      <c r="AP850" s="357" t="s">
        <v>724</v>
      </c>
      <c r="AQ850" s="357"/>
      <c r="AR850" s="357"/>
      <c r="AS850" s="357"/>
      <c r="AT850" s="357"/>
      <c r="AU850" s="357"/>
      <c r="AV850" s="357"/>
      <c r="AW850" s="357"/>
      <c r="AX850" s="357"/>
      <c r="AY850">
        <f>COUNTA($C$850)</f>
        <v>1</v>
      </c>
    </row>
    <row r="851" spans="1:51" ht="30" customHeight="1" x14ac:dyDescent="0.15">
      <c r="A851" s="370">
        <v>7</v>
      </c>
      <c r="B851" s="370">
        <v>1</v>
      </c>
      <c r="C851" s="358" t="s">
        <v>770</v>
      </c>
      <c r="D851" s="343"/>
      <c r="E851" s="343"/>
      <c r="F851" s="343"/>
      <c r="G851" s="343"/>
      <c r="H851" s="343"/>
      <c r="I851" s="343"/>
      <c r="J851" s="344">
        <v>9000020011002</v>
      </c>
      <c r="K851" s="345"/>
      <c r="L851" s="345"/>
      <c r="M851" s="345"/>
      <c r="N851" s="345"/>
      <c r="O851" s="345"/>
      <c r="P851" s="346" t="s">
        <v>759</v>
      </c>
      <c r="Q851" s="346"/>
      <c r="R851" s="346"/>
      <c r="S851" s="346"/>
      <c r="T851" s="346"/>
      <c r="U851" s="346"/>
      <c r="V851" s="346"/>
      <c r="W851" s="346"/>
      <c r="X851" s="346"/>
      <c r="Y851" s="347">
        <v>2800.9070000000002</v>
      </c>
      <c r="Z851" s="348"/>
      <c r="AA851" s="348"/>
      <c r="AB851" s="349"/>
      <c r="AC851" s="350" t="s">
        <v>761</v>
      </c>
      <c r="AD851" s="351"/>
      <c r="AE851" s="351"/>
      <c r="AF851" s="351"/>
      <c r="AG851" s="351"/>
      <c r="AH851" s="352" t="s">
        <v>724</v>
      </c>
      <c r="AI851" s="353"/>
      <c r="AJ851" s="353"/>
      <c r="AK851" s="353"/>
      <c r="AL851" s="354" t="s">
        <v>724</v>
      </c>
      <c r="AM851" s="355"/>
      <c r="AN851" s="355"/>
      <c r="AO851" s="356"/>
      <c r="AP851" s="357" t="s">
        <v>724</v>
      </c>
      <c r="AQ851" s="357"/>
      <c r="AR851" s="357"/>
      <c r="AS851" s="357"/>
      <c r="AT851" s="357"/>
      <c r="AU851" s="357"/>
      <c r="AV851" s="357"/>
      <c r="AW851" s="357"/>
      <c r="AX851" s="357"/>
      <c r="AY851">
        <f>COUNTA($C$851)</f>
        <v>1</v>
      </c>
    </row>
    <row r="852" spans="1:51" ht="30" customHeight="1" x14ac:dyDescent="0.15">
      <c r="A852" s="370">
        <v>8</v>
      </c>
      <c r="B852" s="370">
        <v>1</v>
      </c>
      <c r="C852" s="358" t="s">
        <v>771</v>
      </c>
      <c r="D852" s="343"/>
      <c r="E852" s="343"/>
      <c r="F852" s="343"/>
      <c r="G852" s="343"/>
      <c r="H852" s="343"/>
      <c r="I852" s="343"/>
      <c r="J852" s="344">
        <v>6000020271004</v>
      </c>
      <c r="K852" s="345"/>
      <c r="L852" s="345"/>
      <c r="M852" s="345"/>
      <c r="N852" s="345"/>
      <c r="O852" s="345"/>
      <c r="P852" s="346" t="s">
        <v>759</v>
      </c>
      <c r="Q852" s="346"/>
      <c r="R852" s="346"/>
      <c r="S852" s="346"/>
      <c r="T852" s="346"/>
      <c r="U852" s="346"/>
      <c r="V852" s="346"/>
      <c r="W852" s="346"/>
      <c r="X852" s="346"/>
      <c r="Y852" s="347">
        <v>2679.6380629999999</v>
      </c>
      <c r="Z852" s="348"/>
      <c r="AA852" s="348"/>
      <c r="AB852" s="349"/>
      <c r="AC852" s="350" t="s">
        <v>761</v>
      </c>
      <c r="AD852" s="351"/>
      <c r="AE852" s="351"/>
      <c r="AF852" s="351"/>
      <c r="AG852" s="351"/>
      <c r="AH852" s="352" t="s">
        <v>724</v>
      </c>
      <c r="AI852" s="353"/>
      <c r="AJ852" s="353"/>
      <c r="AK852" s="353"/>
      <c r="AL852" s="354" t="s">
        <v>724</v>
      </c>
      <c r="AM852" s="355"/>
      <c r="AN852" s="355"/>
      <c r="AO852" s="356"/>
      <c r="AP852" s="357" t="s">
        <v>724</v>
      </c>
      <c r="AQ852" s="357"/>
      <c r="AR852" s="357"/>
      <c r="AS852" s="357"/>
      <c r="AT852" s="357"/>
      <c r="AU852" s="357"/>
      <c r="AV852" s="357"/>
      <c r="AW852" s="357"/>
      <c r="AX852" s="357"/>
      <c r="AY852">
        <f>COUNTA($C$852)</f>
        <v>1</v>
      </c>
    </row>
    <row r="853" spans="1:51" ht="30" customHeight="1" x14ac:dyDescent="0.15">
      <c r="A853" s="370">
        <v>9</v>
      </c>
      <c r="B853" s="370">
        <v>1</v>
      </c>
      <c r="C853" s="358" t="s">
        <v>772</v>
      </c>
      <c r="D853" s="343"/>
      <c r="E853" s="343"/>
      <c r="F853" s="343"/>
      <c r="G853" s="343"/>
      <c r="H853" s="343"/>
      <c r="I853" s="343"/>
      <c r="J853" s="344">
        <v>1000020230006</v>
      </c>
      <c r="K853" s="345"/>
      <c r="L853" s="345"/>
      <c r="M853" s="345"/>
      <c r="N853" s="345"/>
      <c r="O853" s="345"/>
      <c r="P853" s="346" t="s">
        <v>759</v>
      </c>
      <c r="Q853" s="346"/>
      <c r="R853" s="346"/>
      <c r="S853" s="346"/>
      <c r="T853" s="346"/>
      <c r="U853" s="346"/>
      <c r="V853" s="346"/>
      <c r="W853" s="346"/>
      <c r="X853" s="346"/>
      <c r="Y853" s="347">
        <v>2592.0439999999999</v>
      </c>
      <c r="Z853" s="348"/>
      <c r="AA853" s="348"/>
      <c r="AB853" s="349"/>
      <c r="AC853" s="350" t="s">
        <v>761</v>
      </c>
      <c r="AD853" s="351"/>
      <c r="AE853" s="351"/>
      <c r="AF853" s="351"/>
      <c r="AG853" s="351"/>
      <c r="AH853" s="352" t="s">
        <v>724</v>
      </c>
      <c r="AI853" s="353"/>
      <c r="AJ853" s="353"/>
      <c r="AK853" s="353"/>
      <c r="AL853" s="354" t="s">
        <v>724</v>
      </c>
      <c r="AM853" s="355"/>
      <c r="AN853" s="355"/>
      <c r="AO853" s="356"/>
      <c r="AP853" s="357" t="s">
        <v>724</v>
      </c>
      <c r="AQ853" s="357"/>
      <c r="AR853" s="357"/>
      <c r="AS853" s="357"/>
      <c r="AT853" s="357"/>
      <c r="AU853" s="357"/>
      <c r="AV853" s="357"/>
      <c r="AW853" s="357"/>
      <c r="AX853" s="357"/>
      <c r="AY853">
        <f>COUNTA($C$853)</f>
        <v>1</v>
      </c>
    </row>
    <row r="854" spans="1:51" ht="30" customHeight="1" x14ac:dyDescent="0.15">
      <c r="A854" s="370">
        <v>10</v>
      </c>
      <c r="B854" s="370">
        <v>1</v>
      </c>
      <c r="C854" s="358" t="s">
        <v>773</v>
      </c>
      <c r="D854" s="343"/>
      <c r="E854" s="343"/>
      <c r="F854" s="343"/>
      <c r="G854" s="343"/>
      <c r="H854" s="343"/>
      <c r="I854" s="343"/>
      <c r="J854" s="344">
        <v>6000020400009</v>
      </c>
      <c r="K854" s="345"/>
      <c r="L854" s="345"/>
      <c r="M854" s="345"/>
      <c r="N854" s="345"/>
      <c r="O854" s="345"/>
      <c r="P854" s="346" t="s">
        <v>759</v>
      </c>
      <c r="Q854" s="346"/>
      <c r="R854" s="346"/>
      <c r="S854" s="346"/>
      <c r="T854" s="346"/>
      <c r="U854" s="346"/>
      <c r="V854" s="346"/>
      <c r="W854" s="346"/>
      <c r="X854" s="346"/>
      <c r="Y854" s="347">
        <v>2238.7288400000002</v>
      </c>
      <c r="Z854" s="348"/>
      <c r="AA854" s="348"/>
      <c r="AB854" s="349"/>
      <c r="AC854" s="350" t="s">
        <v>761</v>
      </c>
      <c r="AD854" s="351"/>
      <c r="AE854" s="351"/>
      <c r="AF854" s="351"/>
      <c r="AG854" s="351"/>
      <c r="AH854" s="352" t="s">
        <v>724</v>
      </c>
      <c r="AI854" s="353"/>
      <c r="AJ854" s="353"/>
      <c r="AK854" s="353"/>
      <c r="AL854" s="354" t="s">
        <v>724</v>
      </c>
      <c r="AM854" s="355"/>
      <c r="AN854" s="355"/>
      <c r="AO854" s="356"/>
      <c r="AP854" s="357" t="s">
        <v>724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724</v>
      </c>
      <c r="F1110" s="369"/>
      <c r="G1110" s="369"/>
      <c r="H1110" s="369"/>
      <c r="I1110" s="369"/>
      <c r="J1110" s="344" t="s">
        <v>751</v>
      </c>
      <c r="K1110" s="345"/>
      <c r="L1110" s="345"/>
      <c r="M1110" s="345"/>
      <c r="N1110" s="345"/>
      <c r="O1110" s="345"/>
      <c r="P1110" s="359" t="s">
        <v>751</v>
      </c>
      <c r="Q1110" s="346"/>
      <c r="R1110" s="346"/>
      <c r="S1110" s="346"/>
      <c r="T1110" s="346"/>
      <c r="U1110" s="346"/>
      <c r="V1110" s="346"/>
      <c r="W1110" s="346"/>
      <c r="X1110" s="346"/>
      <c r="Y1110" s="347" t="s">
        <v>751</v>
      </c>
      <c r="Z1110" s="348"/>
      <c r="AA1110" s="348"/>
      <c r="AB1110" s="349"/>
      <c r="AC1110" s="350"/>
      <c r="AD1110" s="351"/>
      <c r="AE1110" s="351"/>
      <c r="AF1110" s="351"/>
      <c r="AG1110" s="351"/>
      <c r="AH1110" s="352" t="s">
        <v>751</v>
      </c>
      <c r="AI1110" s="353"/>
      <c r="AJ1110" s="353"/>
      <c r="AK1110" s="353"/>
      <c r="AL1110" s="354" t="s">
        <v>751</v>
      </c>
      <c r="AM1110" s="355"/>
      <c r="AN1110" s="355"/>
      <c r="AO1110" s="356"/>
      <c r="AP1110" s="357" t="s">
        <v>751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Q116">
    <cfRule type="expression" dxfId="2595" priority="13159">
      <formula>IF(RIGHT(TEXT(AQ116,"0.#"),1)=".",FALSE,TRUE)</formula>
    </cfRule>
    <cfRule type="expression" dxfId="2594" priority="13160">
      <formula>IF(RIGHT(TEXT(AQ116,"0.#"),1)=".",TRUE,FALSE)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M117">
    <cfRule type="expression" dxfId="2589" priority="13153">
      <formula>IF(RIGHT(TEXT(AM117,"0.#"),1)=".",FALSE,TRUE)</formula>
    </cfRule>
    <cfRule type="expression" dxfId="2588" priority="13154">
      <formula>IF(RIGHT(TEXT(AM117,"0.#"),1)=".",TRUE,FALSE)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719</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392</v>
      </c>
      <c r="AF2" s="1027"/>
      <c r="AG2" s="1027"/>
      <c r="AH2" s="1027"/>
      <c r="AI2" s="1027" t="s">
        <v>414</v>
      </c>
      <c r="AJ2" s="1027"/>
      <c r="AK2" s="1027"/>
      <c r="AL2" s="556"/>
      <c r="AM2" s="1027" t="s">
        <v>511</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392</v>
      </c>
      <c r="AF9" s="1027"/>
      <c r="AG9" s="1027"/>
      <c r="AH9" s="1027"/>
      <c r="AI9" s="1027" t="s">
        <v>414</v>
      </c>
      <c r="AJ9" s="1027"/>
      <c r="AK9" s="1027"/>
      <c r="AL9" s="556"/>
      <c r="AM9" s="1027" t="s">
        <v>511</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392</v>
      </c>
      <c r="AF16" s="1027"/>
      <c r="AG16" s="1027"/>
      <c r="AH16" s="1027"/>
      <c r="AI16" s="1027" t="s">
        <v>414</v>
      </c>
      <c r="AJ16" s="1027"/>
      <c r="AK16" s="1027"/>
      <c r="AL16" s="556"/>
      <c r="AM16" s="1027" t="s">
        <v>511</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392</v>
      </c>
      <c r="AF23" s="1027"/>
      <c r="AG23" s="1027"/>
      <c r="AH23" s="1027"/>
      <c r="AI23" s="1027" t="s">
        <v>414</v>
      </c>
      <c r="AJ23" s="1027"/>
      <c r="AK23" s="1027"/>
      <c r="AL23" s="556"/>
      <c r="AM23" s="1027" t="s">
        <v>511</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392</v>
      </c>
      <c r="AF30" s="1027"/>
      <c r="AG30" s="1027"/>
      <c r="AH30" s="1027"/>
      <c r="AI30" s="1027" t="s">
        <v>414</v>
      </c>
      <c r="AJ30" s="1027"/>
      <c r="AK30" s="1027"/>
      <c r="AL30" s="556"/>
      <c r="AM30" s="1027" t="s">
        <v>511</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392</v>
      </c>
      <c r="AF37" s="1027"/>
      <c r="AG37" s="1027"/>
      <c r="AH37" s="1027"/>
      <c r="AI37" s="1027" t="s">
        <v>414</v>
      </c>
      <c r="AJ37" s="1027"/>
      <c r="AK37" s="1027"/>
      <c r="AL37" s="556"/>
      <c r="AM37" s="1027" t="s">
        <v>511</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392</v>
      </c>
      <c r="AF44" s="1027"/>
      <c r="AG44" s="1027"/>
      <c r="AH44" s="1027"/>
      <c r="AI44" s="1027" t="s">
        <v>414</v>
      </c>
      <c r="AJ44" s="1027"/>
      <c r="AK44" s="1027"/>
      <c r="AL44" s="556"/>
      <c r="AM44" s="1027" t="s">
        <v>511</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392</v>
      </c>
      <c r="AF51" s="1027"/>
      <c r="AG51" s="1027"/>
      <c r="AH51" s="1027"/>
      <c r="AI51" s="1027" t="s">
        <v>414</v>
      </c>
      <c r="AJ51" s="1027"/>
      <c r="AK51" s="1027"/>
      <c r="AL51" s="556"/>
      <c r="AM51" s="1027" t="s">
        <v>511</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392</v>
      </c>
      <c r="AF58" s="1027"/>
      <c r="AG58" s="1027"/>
      <c r="AH58" s="1027"/>
      <c r="AI58" s="1027" t="s">
        <v>414</v>
      </c>
      <c r="AJ58" s="1027"/>
      <c r="AK58" s="1027"/>
      <c r="AL58" s="556"/>
      <c r="AM58" s="1027" t="s">
        <v>511</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392</v>
      </c>
      <c r="AF65" s="1027"/>
      <c r="AG65" s="1027"/>
      <c r="AH65" s="1027"/>
      <c r="AI65" s="1027" t="s">
        <v>414</v>
      </c>
      <c r="AJ65" s="1027"/>
      <c r="AK65" s="1027"/>
      <c r="AL65" s="556"/>
      <c r="AM65" s="1027" t="s">
        <v>511</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椋哉(sano-ryouya)</dc:creator>
  <cp:lastModifiedBy>厚生労働省ネットワークシステム</cp:lastModifiedBy>
  <cp:lastPrinted>2021-05-26T01:42:52Z</cp:lastPrinted>
  <dcterms:created xsi:type="dcterms:W3CDTF">2012-03-13T00:50:25Z</dcterms:created>
  <dcterms:modified xsi:type="dcterms:W3CDTF">2021-05-26T01:42:54Z</dcterms:modified>
</cp:coreProperties>
</file>