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616" i="3"/>
  <c r="AY604" i="3"/>
  <c r="AY235" i="3"/>
  <c r="AY417" i="3"/>
  <c r="AY645" i="3"/>
  <c r="AY369" i="3"/>
  <c r="AY271" i="3"/>
  <c r="AY459" i="3"/>
  <c r="AY25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<sst xmlns="http://schemas.openxmlformats.org/spreadsheetml/2006/main" count="3039" uniqueCount="790">
  <si>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</si>
  <si>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</si>
  <si>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</si>
  <si>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</si>
  <si>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</si>
  <si>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</si>
  <si>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</si>
  <si>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</si>
  <si>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</si>
  <si>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</si>
  <si>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</si>
  <si>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</si>
  <si>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</si>
  <si>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</si>
  <si>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</si>
  <si>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</si>
  <si>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</si>
  <si>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</si>
  <si>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</si>
  <si>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</si>
  <si>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</si>
  <si>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</si>
  <si>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</si>
  <si>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</si>
  <si>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</si>
  <si>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</si>
  <si>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</si>
  <si>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</si>
  <si>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</si>
  <si>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</si>
  <si>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</si>
  <si>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</si>
  <si>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</si>
  <si>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</si>
  <si>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</si>
  <si>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</si>
  <si>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</si>
  <si>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</si>
  <si>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</si>
  <si>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</si>
  <si>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</si>
  <si>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</si>
  <si>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</si>
  <si>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</si>
  <si>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</si>
  <si>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</si>
  <si>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</si>
  <si>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</si>
  <si>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</si>
  <si>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</si>
  <si>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</si>
  <si>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</si>
  <si>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</si>
  <si>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</si>
  <si>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</si>
  <si>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</si>
  <si>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</si>
  <si>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</si>
  <si>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</si>
  <si>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</si>
  <si>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</si>
  <si>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</si>
  <si>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</si>
  <si>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</si>
  <si>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</si>
  <si>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</si>
  <si>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</si>
  <si>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</si>
  <si>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</si>
  <si>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</si>
  <si>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</si>
  <si>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</si>
  <si>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</si>
  <si>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</si>
  <si>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</si>
  <si>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</si>
  <si>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</si>
  <si>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</si>
  <si>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</si>
  <si>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</si>
  <si>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</si>
  <si>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</si>
  <si>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</si>
  <si>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</si>
  <si>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</si>
  <si>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</si>
  <si>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</si>
  <si>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</si>
  <si>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</si>
  <si>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</si>
  <si>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</si>
  <si>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</si>
  <si>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</si>
  <si>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</si>
  <si>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</si>
  <si>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</si>
  <si>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</si>
  <si>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</si>
  <si>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</si>
  <si>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</si>
  <si>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</si>
  <si>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</si>
  <si>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</si>
  <si>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</si>
  <si>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</si>
  <si>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</si>
  <si>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</si>
  <si>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</si>
  <si>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</si>
  <si>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</si>
  <si>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</si>
  <si>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</si>
  <si>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</si>
  <si>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</si>
  <si>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</si>
  <si>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</si>
  <si>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</si>
  <si>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</si>
  <si>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</si>
  <si>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</si>
  <si>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</si>
  <si>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</si>
  <si>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</si>
  <si>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</si>
  <si>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</si>
  <si>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</si>
  <si>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</si>
  <si>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</si>
  <si>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</si>
  <si>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</si>
  <si>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</si>
  <si>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</si>
  <si>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</si>
  <si>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</si>
  <si>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</si>
  <si>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</si>
  <si>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</si>
  <si>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</si>
  <si>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</si>
  <si>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</si>
  <si>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</si>
  <si>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</si>
  <si>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</si>
  <si>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</si>
  <si>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</si>
  <si>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</si>
  <si>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</si>
  <si>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</si>
  <si>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</si>
  <si>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</si>
  <si>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</si>
  <si>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</si>
  <si>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</si>
  <si>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</si>
  <si>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</si>
  <si>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</si>
  <si>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</si>
  <si>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</si>
  <si>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</si>
  <si>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</si>
  <si>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</si>
  <si>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</si>
  <si>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</si>
  <si>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</si>
  <si>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</si>
  <si>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</si>
  <si>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</si>
  <si>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</si>
  <si>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</si>
  <si>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</si>
  <si>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</si>
  <si>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</si>
  <si>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</si>
  <si>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</si>
  <si>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</si>
  <si>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</si>
  <si>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</si>
  <si>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</si>
  <si>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</si>
  <si>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</si>
  <si>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</si>
  <si>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</si>
  <si>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</si>
  <si>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</si>
  <si>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</si>
  <si>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</si>
  <si>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</si>
  <si>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</si>
  <si>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</si>
  <si>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</si>
  <si>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</si>
  <si>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</si>
  <si>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</si>
  <si>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</si>
  <si>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</si>
  <si>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</si>
  <si>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</si>
  <si>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</si>
  <si>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</si>
  <si>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</si>
  <si>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</si>
  <si>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</si>
  <si>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</si>
  <si>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</si>
  <si>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</si>
  <si>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</si>
  <si>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</si>
  <si>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</si>
  <si>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</si>
  <si>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</si>
  <si>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</si>
  <si>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</si>
  <si>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</si>
  <si>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</si>
  <si>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</si>
  <si>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</si>
  <si>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</si>
  <si>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</si>
  <si>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</si>
  <si>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</si>
  <si>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</si>
  <si>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</si>
  <si>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</si>
  <si>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</si>
  <si>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</si>
  <si>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</si>
  <si>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</si>
  <si>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</si>
  <si>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</si>
  <si>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</si>
  <si>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</si>
  <si>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</si>
  <si>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</si>
  <si>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</si>
  <si>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</si>
  <si>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</si>
  <si>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</si>
  <si>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</si>
  <si>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</si>
  <si>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</si>
  <si>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</si>
  <si>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</si>
  <si>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</si>
  <si>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</si>
  <si>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</si>
  <si>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</si>
  <si>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</si>
  <si>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</si>
  <si>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</si>
  <si>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</si>
  <si>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</si>
  <si>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</si>
  <si>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</si>
  <si>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</si>
  <si>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</si>
  <si>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</si>
  <si>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</si>
  <si>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</si>
  <si>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</si>
  <si>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</si>
  <si>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</si>
  <si>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</si>
  <si>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</si>
  <si>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</si>
  <si>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</si>
  <si>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</si>
  <si>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</si>
  <si>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</si>
  <si>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</si>
  <si>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</si>
  <si>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</si>
  <si>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</si>
  <si>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</si>
  <si>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</si>
  <si>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</si>
  <si>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</si>
  <si>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</si>
  <si>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</si>
  <si>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</si>
  <si>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</si>
  <si>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</si>
  <si>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</si>
  <si>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</si>
  <si>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</si>
  <si>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</si>
  <si>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</si>
  <si>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</si>
  <si>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</si>
  <si>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</si>
  <si>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</si>
  <si>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</si>
  <si>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</si>
  <si>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</si>
  <si>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</si>
  <si>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</si>
  <si>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</si>
  <si>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</si>
  <si>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</si>
  <si>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</si>
  <si>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</si>
  <si>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</si>
  <si>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</si>
  <si>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</si>
  <si>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</si>
  <si>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</si>
  <si>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</si>
  <si>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</si>
  <si>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</si>
  <si>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</si>
  <si>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</si>
  <si>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</si>
  <si>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</si>
  <si>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</si>
  <si>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</si>
  <si>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</si>
  <si>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</si>
  <si>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</si>
  <si>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</si>
  <si>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</si>
  <si>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</si>
  <si>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</si>
  <si>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</si>
  <si>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</si>
  <si>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</si>
  <si>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</si>
  <si>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</si>
  <si>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</si>
  <si>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</si>
  <si>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</si>
  <si>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</si>
  <si>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</si>
  <si>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</si>
  <si>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</si>
  <si>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</si>
  <si>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</si>
  <si>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</si>
  <si>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</si>
  <si>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</si>
  <si>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</si>
  <si>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</si>
  <si>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</si>
  <si>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</si>
  <si>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</si>
  <si>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</si>
  <si>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</si>
  <si>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</si>
  <si>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</si>
  <si>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</si>
  <si>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</si>
  <si>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</si>
  <si>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</si>
  <si>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</si>
  <si>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</si>
  <si>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</si>
  <si>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</si>
  <si>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</si>
  <si>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</si>
  <si>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</si>
  <si>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</si>
  <si>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</si>
  <si>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</si>
  <si>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</si>
  <si>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</si>
  <si>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</si>
  <si>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</si>
  <si>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</si>
  <si>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</si>
  <si>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</si>
  <si>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</si>
  <si>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</si>
  <si>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</si>
  <si>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</si>
  <si>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</si>
  <si>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</si>
  <si>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</si>
  <si>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</si>
  <si>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</si>
  <si>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</si>
  <si>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</si>
  <si>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</si>
  <si>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</si>
  <si>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</si>
  <si>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</si>
  <si>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</si>
  <si>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</si>
  <si>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</si>
  <si>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</si>
  <si>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</si>
  <si>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</si>
  <si>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</si>
  <si>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</si>
  <si>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</si>
  <si>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</si>
  <si>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</si>
  <si>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</si>
  <si>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</si>
  <si>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</si>
  <si>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</si>
  <si>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</si>
  <si>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</si>
  <si>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</si>
  <si>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</si>
  <si>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</si>
  <si>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</si>
  <si>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</si>
  <si>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</si>
  <si>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</si>
  <si>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</si>
  <si>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</si>
  <si>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</si>
  <si>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</si>
  <si>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</si>
  <si>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</si>
  <si>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</si>
  <si>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</si>
  <si>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</si>
  <si>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</si>
  <si>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</si>
  <si>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</si>
  <si>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</si>
  <si>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</si>
  <si>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</si>
  <si>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</si>
  <si>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</si>
  <si>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</si>
  <si>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</si>
  <si>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</si>
  <si>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</si>
  <si>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</si>
  <si>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</si>
  <si>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</si>
  <si>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</si>
  <si>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</si>
  <si>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</si>
  <si>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</si>
  <si>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</si>
  <si>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</si>
  <si>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</si>
  <si>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</si>
  <si>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</si>
  <si>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</si>
  <si>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</si>
  <si>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</si>
  <si>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</si>
  <si>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</si>
  <si>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</si>
  <si>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</si>
  <si>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</si>
  <si>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</si>
  <si>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</si>
  <si>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</si>
  <si>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</si>
  <si>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</si>
  <si>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</si>
  <si>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</si>
  <si>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</si>
  <si>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</si>
  <si>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</si>
  <si>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</si>
  <si>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</si>
  <si>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</si>
  <si>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</si>
  <si>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</si>
  <si>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</si>
  <si>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</si>
  <si>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</si>
  <si>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</si>
  <si>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</si>
  <si>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</si>
  <si>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</si>
  <si>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</si>
  <si>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</si>
  <si>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</si>
  <si>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</si>
  <si>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</si>
  <si>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</si>
  <si>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</si>
  <si>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</si>
  <si>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</si>
  <si>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</si>
  <si>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</si>
  <si>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</si>
  <si>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</si>
  <si>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</si>
  <si>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</si>
  <si>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</si>
  <si>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</si>
  <si>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</si>
  <si>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</si>
  <si>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</si>
  <si>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</si>
  <si>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</si>
  <si>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</si>
  <si>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</si>
  <si>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</si>
  <si>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</si>
  <si>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</si>
  <si>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</si>
  <si>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</si>
  <si>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</si>
  <si>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</si>
  <si>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</si>
  <si>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</si>
  <si>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</si>
  <si>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</si>
  <si>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</si>
  <si>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</si>
  <si>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</si>
  <si>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</si>
  <si>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</si>
  <si>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</si>
  <si>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</si>
  <si>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</si>
  <si>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</si>
  <si>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</si>
  <si>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</si>
  <si>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</si>
  <si>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</si>
  <si>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</si>
  <si>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</si>
  <si>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</si>
  <si>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</si>
  <si>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</si>
  <si>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</si>
  <si>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</si>
  <si>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</si>
  <si>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</si>
  <si>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</si>
  <si>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</si>
  <si>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</si>
  <si>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</si>
  <si>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</si>
  <si>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</si>
  <si>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</si>
  <si>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</si>
  <si>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</si>
  <si>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</si>
  <si>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</si>
  <si>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</si>
  <si>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</si>
  <si>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</si>
  <si>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</si>
  <si>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</si>
  <si>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</si>
  <si>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</si>
  <si>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</si>
  <si>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</si>
  <si>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</si>
  <si>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</si>
  <si>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</si>
  <si>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</si>
  <si>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</si>
  <si>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</si>
  <si>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</si>
  <si>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</si>
  <si>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</si>
  <si>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</si>
  <si>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</si>
  <si>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</si>
  <si>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</si>
  <si>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</si>
  <si>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</si>
  <si>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</si>
  <si>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</si>
  <si>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</si>
  <si>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</si>
  <si>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</si>
  <si>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</si>
  <si>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</si>
  <si>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</si>
  <si>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</si>
  <si>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</si>
  <si>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</si>
  <si>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</si>
  <si>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</si>
  <si>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</si>
  <si>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</si>
  <si>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</si>
  <si>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</si>
  <si>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</si>
  <si>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</si>
  <si>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</si>
  <si>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</si>
  <si>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</si>
  <si>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</si>
  <si>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</si>
  <si>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</si>
  <si>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</si>
  <si>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</si>
  <si>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</si>
  <si>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</si>
  <si>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</si>
  <si>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</si>
  <si>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</si>
  <si>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</si>
  <si>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</si>
  <si>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</si>
  <si>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</si>
  <si>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</si>
  <si>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</si>
  <si>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</si>
  <si>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</si>
  <si>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</si>
  <si>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</si>
  <si>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</si>
  <si>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</si>
  <si>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</si>
  <si>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</si>
  <si>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</si>
  <si>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</si>
  <si>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</si>
  <si>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</si>
  <si>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</si>
  <si>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</si>
  <si>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</si>
  <si>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</si>
  <si>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</si>
  <si>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</si>
  <si>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</si>
  <si>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</si>
  <si>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</si>
  <si>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</si>
  <si>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</si>
  <si>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</si>
  <si>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</si>
  <si>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</si>
  <si>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</si>
  <si>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</si>
  <si>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</si>
  <si>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</si>
  <si>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</si>
  <si>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</si>
  <si>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</si>
  <si>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</si>
  <si>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</si>
  <si>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</si>
  <si>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</si>
  <si>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</si>
  <si>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</si>
  <si>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</si>
  <si>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</si>
  <si>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</si>
  <si>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</si>
  <si>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</si>
  <si>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</si>
  <si>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</si>
  <si>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</si>
  <si>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</si>
  <si>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</si>
  <si>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</si>
  <si>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</si>
  <si>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</si>
  <si>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</si>
  <si>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</si>
  <si>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</si>
  <si>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</si>
  <si>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</si>
  <si>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</si>
  <si>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</si>
  <si>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</si>
  <si>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</si>
  <si>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</si>
  <si>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</si>
  <si>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</si>
  <si>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</si>
  <si>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</si>
  <si>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</si>
  <si>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</si>
  <si>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</si>
  <si>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</si>
  <si>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</si>
  <si>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</si>
  <si>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</si>
  <si>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</si>
  <si>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</si>
  <si>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</si>
  <si>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</si>
  <si>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</si>
  <si>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</si>
  <si>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</si>
  <si>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</si>
  <si>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</si>
  <si>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</si>
  <si>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</si>
  <si>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</si>
  <si>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</si>
  <si>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</si>
  <si>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</si>
  <si>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</si>
  <si>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</si>
  <si>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</si>
  <si>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</si>
  <si>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</si>
  <si>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</si>
  <si>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</si>
  <si>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</si>
  <si>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</si>
  <si>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</si>
  <si>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</si>
  <si>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</si>
  <si>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</si>
  <si>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</si>
  <si>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</si>
  <si>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</si>
  <si>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</si>
  <si>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</si>
  <si>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</si>
  <si>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</si>
  <si>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</si>
  <si>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</si>
  <si>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</si>
  <si>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</si>
  <si>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</si>
  <si>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難病対策の推進のための患者データ登録整備事業経費</t>
    <phoneticPr fontId="5"/>
  </si>
  <si>
    <t>健康局</t>
    <rPh sb="0" eb="3">
      <t>ケンコウキョク</t>
    </rPh>
    <phoneticPr fontId="5"/>
  </si>
  <si>
    <t>難病対策課</t>
    <rPh sb="0" eb="5">
      <t>ナンビョウタイサクカ</t>
    </rPh>
    <phoneticPr fontId="5"/>
  </si>
  <si>
    <t>課長：尾崎　守正</t>
    <phoneticPr fontId="5"/>
  </si>
  <si>
    <t>難病の患者に対する医療等に関する法律（平成26年法
律第50号）第４条</t>
    <phoneticPr fontId="5"/>
  </si>
  <si>
    <t>難病の患者に対する医療等の総合的な推進を図るための基本的な方針（平成27年厚生労働省告示第375号）</t>
    <phoneticPr fontId="5"/>
  </si>
  <si>
    <t>○</t>
  </si>
  <si>
    <t>難病患者のデータを収集・登録することで、症例が比較的少なく、全国規模で研究を行わなければ対策が進まない難病について、一定の症例数を確保し、患者の症状、治療方法、転帰などを把握することにより研究の推進や医療の質の向上に結びつける。</t>
    <phoneticPr fontId="5"/>
  </si>
  <si>
    <t>医療費助成の対象疾患に罹患した患者であれば医療費助成の有無にかかわらず全員が登録可能なシステムの整備を行う。</t>
    <phoneticPr fontId="5"/>
  </si>
  <si>
    <t>-</t>
  </si>
  <si>
    <t>-</t>
    <phoneticPr fontId="5"/>
  </si>
  <si>
    <t>医療情報システム開発等委託費</t>
  </si>
  <si>
    <t>健康対策関係業務庁費</t>
    <rPh sb="0" eb="2">
      <t>ケンコウ</t>
    </rPh>
    <rPh sb="2" eb="4">
      <t>タイサク</t>
    </rPh>
    <rPh sb="4" eb="6">
      <t>カンケイ</t>
    </rPh>
    <rPh sb="6" eb="8">
      <t>ギョウム</t>
    </rPh>
    <rPh sb="8" eb="10">
      <t>チョウヒ</t>
    </rPh>
    <phoneticPr fontId="5"/>
  </si>
  <si>
    <t>前年度の難病患者のデータ提供件数以上</t>
    <rPh sb="0" eb="3">
      <t>ゼンネンド</t>
    </rPh>
    <rPh sb="4" eb="8">
      <t>ナンビョウカンジャ</t>
    </rPh>
    <rPh sb="12" eb="14">
      <t>テイキョウ</t>
    </rPh>
    <rPh sb="14" eb="16">
      <t>ケンスウ</t>
    </rPh>
    <rPh sb="16" eb="18">
      <t>イジョウ</t>
    </rPh>
    <phoneticPr fontId="5"/>
  </si>
  <si>
    <t>研究者等への提供件数
（平成31年度から提供開始）</t>
    <rPh sb="12" eb="14">
      <t>ヘイセイ</t>
    </rPh>
    <rPh sb="16" eb="18">
      <t>ネンド</t>
    </rPh>
    <rPh sb="20" eb="22">
      <t>テイキョウ</t>
    </rPh>
    <rPh sb="22" eb="24">
      <t>カイシ</t>
    </rPh>
    <phoneticPr fontId="5"/>
  </si>
  <si>
    <t>件</t>
    <rPh sb="0" eb="1">
      <t>ケン</t>
    </rPh>
    <phoneticPr fontId="5"/>
  </si>
  <si>
    <t>難病対策課実績</t>
    <phoneticPr fontId="5"/>
  </si>
  <si>
    <t>当該年度の難病患者の登録データ件数</t>
    <phoneticPr fontId="5"/>
  </si>
  <si>
    <t>単位当たりコスト＝X/Y
X＝執行額
Y＝当該年度の難病患者の登録データ件数　　　</t>
  </si>
  <si>
    <t>円/件</t>
    <rPh sb="0" eb="1">
      <t>エン</t>
    </rPh>
    <rPh sb="2" eb="3">
      <t>ケン</t>
    </rPh>
    <phoneticPr fontId="5"/>
  </si>
  <si>
    <t>　　X/Y</t>
  </si>
  <si>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</si>
  <si>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</si>
  <si>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phoneticPr fontId="5"/>
  </si>
  <si>
    <t>難病患者データの精度の向上と有効活用を図り、患者・国民・医療現場に成果を還元するためのシステムを整備することで難病対策を推進する。</t>
    <phoneticPr fontId="5"/>
  </si>
  <si>
    <t>全国の難病患者データを収集するためのシステムに関する事業であり、国費を投入しなければ事業目的が達成できない。</t>
  </si>
  <si>
    <t>全国規模のシステムであり、国が実施すべき事業である。</t>
  </si>
  <si>
    <t>難病患者の臨床データを全国的に収集するシステムであり、難病の研究推進のために、優先度の高い事業である。</t>
  </si>
  <si>
    <t>本事業は一般競争契約及び公募により事業者を選定することで、競争性を確保している。</t>
    <phoneticPr fontId="5"/>
  </si>
  <si>
    <t>‐</t>
  </si>
  <si>
    <t>データ登録件数はおおむね増加しており妥当である。</t>
    <phoneticPr fontId="5"/>
  </si>
  <si>
    <t>システム経費にのみを支出している。</t>
    <rPh sb="4" eb="6">
      <t>ケイヒ</t>
    </rPh>
    <rPh sb="10" eb="12">
      <t>シシュツ</t>
    </rPh>
    <phoneticPr fontId="5"/>
  </si>
  <si>
    <t>工程の効率化により見込みよりも支出が抑えられたため、及び入札差額によるもの。</t>
    <rPh sb="0" eb="2">
      <t>コウテイ</t>
    </rPh>
    <rPh sb="3" eb="6">
      <t>コウリツカ</t>
    </rPh>
    <rPh sb="9" eb="11">
      <t>ミコ</t>
    </rPh>
    <rPh sb="15" eb="17">
      <t>シシュツ</t>
    </rPh>
    <rPh sb="18" eb="19">
      <t>オサ</t>
    </rPh>
    <rPh sb="26" eb="27">
      <t>オヨ</t>
    </rPh>
    <rPh sb="28" eb="30">
      <t>ニュウサツ</t>
    </rPh>
    <rPh sb="30" eb="32">
      <t>サガク</t>
    </rPh>
    <phoneticPr fontId="5"/>
  </si>
  <si>
    <t>データ提供の申請において承認件数も年々増加しており妥当である。</t>
    <rPh sb="12" eb="14">
      <t>ショウニン</t>
    </rPh>
    <rPh sb="14" eb="16">
      <t>ケンスウ</t>
    </rPh>
    <rPh sb="17" eb="19">
      <t>ネンネン</t>
    </rPh>
    <rPh sb="19" eb="21">
      <t>ゾウカ</t>
    </rPh>
    <rPh sb="25" eb="27">
      <t>ダトウ</t>
    </rPh>
    <phoneticPr fontId="5"/>
  </si>
  <si>
    <t>本事業は、難病患者の臨床データを全国的に収集するシステムを運用するものであり、難病の研究推進のために、優先度の高い事業である。</t>
    <rPh sb="0" eb="1">
      <t>ホン</t>
    </rPh>
    <rPh sb="1" eb="3">
      <t>ジギョウ</t>
    </rPh>
    <rPh sb="5" eb="9">
      <t>ナンビョウカンジャ</t>
    </rPh>
    <rPh sb="10" eb="12">
      <t>リンショウ</t>
    </rPh>
    <rPh sb="16" eb="19">
      <t>ゼンコクテキ</t>
    </rPh>
    <rPh sb="20" eb="22">
      <t>シュウシュウ</t>
    </rPh>
    <rPh sb="29" eb="31">
      <t>ウンヨウ</t>
    </rPh>
    <phoneticPr fontId="5"/>
  </si>
  <si>
    <t>難病の研究推進のために、引き続きデータ登録及びシステムの運用を行う。次年度以降も見積もり等を精査し、適正な執行に努める。</t>
    <rPh sb="12" eb="13">
      <t>ヒ</t>
    </rPh>
    <rPh sb="14" eb="15">
      <t>ツヅ</t>
    </rPh>
    <rPh sb="19" eb="21">
      <t>トウロク</t>
    </rPh>
    <rPh sb="21" eb="22">
      <t>オヨ</t>
    </rPh>
    <rPh sb="28" eb="30">
      <t>ウンヨウ</t>
    </rPh>
    <rPh sb="31" eb="32">
      <t>オコナ</t>
    </rPh>
    <rPh sb="50" eb="52">
      <t>テキセイ</t>
    </rPh>
    <rPh sb="53" eb="55">
      <t>シッコウ</t>
    </rPh>
    <rPh sb="56" eb="57">
      <t>ツト</t>
    </rPh>
    <phoneticPr fontId="5"/>
  </si>
  <si>
    <t>新25-009</t>
    <phoneticPr fontId="5"/>
  </si>
  <si>
    <t>156</t>
    <phoneticPr fontId="5"/>
  </si>
  <si>
    <t>163</t>
    <phoneticPr fontId="5"/>
  </si>
  <si>
    <t>158</t>
    <phoneticPr fontId="5"/>
  </si>
  <si>
    <t>161</t>
    <phoneticPr fontId="5"/>
  </si>
  <si>
    <t>170</t>
    <phoneticPr fontId="5"/>
  </si>
  <si>
    <t>役務費</t>
    <rPh sb="0" eb="2">
      <t>エキム</t>
    </rPh>
    <rPh sb="2" eb="3">
      <t>ヒ</t>
    </rPh>
    <phoneticPr fontId="5"/>
  </si>
  <si>
    <t>指定難病患者データベースシステムに係るデータ登録</t>
    <rPh sb="22" eb="24">
      <t>トウロク</t>
    </rPh>
    <phoneticPr fontId="5"/>
  </si>
  <si>
    <t>指定難病患者データベースシステムに係る運用</t>
    <rPh sb="19" eb="21">
      <t>ウンヨウ</t>
    </rPh>
    <phoneticPr fontId="5"/>
  </si>
  <si>
    <t>A.医薬基盤・健康・栄養研究所</t>
    <phoneticPr fontId="5"/>
  </si>
  <si>
    <t>次期指定難病患者等登録データベースについての仕様書作成支援等</t>
    <rPh sb="22" eb="25">
      <t>シヨウショ</t>
    </rPh>
    <rPh sb="25" eb="27">
      <t>サクセイ</t>
    </rPh>
    <rPh sb="27" eb="29">
      <t>シエン</t>
    </rPh>
    <rPh sb="29" eb="30">
      <t>トウ</t>
    </rPh>
    <phoneticPr fontId="5"/>
  </si>
  <si>
    <t>指定難病患者等登録データベースからの第三者提供支援業務</t>
    <phoneticPr fontId="5"/>
  </si>
  <si>
    <t>指定難病患者登録データベースの登録業務の効率化にかかる調査研究</t>
    <phoneticPr fontId="5"/>
  </si>
  <si>
    <t>医薬基盤・健康・栄養研究所</t>
    <phoneticPr fontId="5"/>
  </si>
  <si>
    <t>指定難病患者登録データベースの登録を実施</t>
    <rPh sb="15" eb="17">
      <t>トウロク</t>
    </rPh>
    <rPh sb="18" eb="20">
      <t>ジッシ</t>
    </rPh>
    <phoneticPr fontId="5"/>
  </si>
  <si>
    <t>－</t>
    <phoneticPr fontId="5"/>
  </si>
  <si>
    <t>指定難病患者登録データベースの運用を実施</t>
    <rPh sb="15" eb="17">
      <t>ウンヨウ</t>
    </rPh>
    <rPh sb="18" eb="20">
      <t>ジッシ</t>
    </rPh>
    <phoneticPr fontId="5"/>
  </si>
  <si>
    <t>次期指定難病患者等登録データベースについての仕様書作成支援等</t>
    <phoneticPr fontId="5"/>
  </si>
  <si>
    <t>-</t>
    <phoneticPr fontId="5"/>
  </si>
  <si>
    <t>株式会社三菱総合研究所</t>
    <rPh sb="0" eb="2">
      <t>カブシキ</t>
    </rPh>
    <rPh sb="2" eb="4">
      <t>カイシャ</t>
    </rPh>
    <rPh sb="4" eb="11">
      <t>ミツビシソウゴウケンキュウショ</t>
    </rPh>
    <phoneticPr fontId="5"/>
  </si>
  <si>
    <t>富士ゼロックス情報システム株式会社</t>
    <rPh sb="0" eb="2">
      <t>フジ</t>
    </rPh>
    <rPh sb="7" eb="9">
      <t>ジョウホウ</t>
    </rPh>
    <rPh sb="13" eb="15">
      <t>カブシキ</t>
    </rPh>
    <rPh sb="15" eb="17">
      <t>カイシャ</t>
    </rPh>
    <phoneticPr fontId="5"/>
  </si>
  <si>
    <t>株式会社エヌ・ティ・ティ・データ</t>
    <rPh sb="0" eb="2">
      <t>カブシキ</t>
    </rPh>
    <rPh sb="2" eb="4">
      <t>カイシャ</t>
    </rPh>
    <phoneticPr fontId="5"/>
  </si>
  <si>
    <t>429,421,738
/655,618</t>
    <phoneticPr fontId="5"/>
  </si>
  <si>
    <t>703,800,771
/1,350,751</t>
    <phoneticPr fontId="5"/>
  </si>
  <si>
    <t>674,495,208
/900,332</t>
    <phoneticPr fontId="5"/>
  </si>
  <si>
    <t>-</t>
    <phoneticPr fontId="5"/>
  </si>
  <si>
    <t>D.富士ゼロックス情報システム株式会社</t>
    <rPh sb="2" eb="4">
      <t>フジ</t>
    </rPh>
    <rPh sb="9" eb="11">
      <t>ジョウホウ</t>
    </rPh>
    <rPh sb="15" eb="17">
      <t>カブシキ</t>
    </rPh>
    <rPh sb="17" eb="19">
      <t>ガイシャ</t>
    </rPh>
    <phoneticPr fontId="5"/>
  </si>
  <si>
    <t>B.株式会社三菱総合研究所</t>
    <rPh sb="2" eb="6">
      <t>カブシキガイシャ</t>
    </rPh>
    <rPh sb="6" eb="13">
      <t>ミツビシソウゴウケンキュウショ</t>
    </rPh>
    <phoneticPr fontId="5"/>
  </si>
  <si>
    <t>C.株式会社エヌ・ティ・ティ・データ</t>
    <rPh sb="2" eb="6">
      <t>カブシキガイシャ</t>
    </rPh>
    <phoneticPr fontId="5"/>
  </si>
  <si>
    <t>-</t>
    <phoneticPr fontId="5"/>
  </si>
  <si>
    <t>A</t>
  </si>
  <si>
    <t>医薬基盤・健康・栄養研究所</t>
    <phoneticPr fontId="5"/>
  </si>
  <si>
    <t>指定難病患者登録データベースの運用を実施</t>
    <phoneticPr fontId="5"/>
  </si>
  <si>
    <t>-</t>
    <phoneticPr fontId="5"/>
  </si>
  <si>
    <t>-</t>
    <phoneticPr fontId="5"/>
  </si>
  <si>
    <t>1,335,000,000/1,000,000</t>
    <phoneticPr fontId="5"/>
  </si>
  <si>
    <t>－</t>
    <phoneticPr fontId="5"/>
  </si>
  <si>
    <t>-</t>
    <phoneticPr fontId="5"/>
  </si>
  <si>
    <t>有</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</si>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</sst>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82283</xdr:colOff>
      <xdr:row>749</xdr:row>
      <xdr:rowOff>0</xdr:rowOff>
    </xdr:from>
    <xdr:to>
      <xdr:col>17</xdr:col>
      <xdr:colOff>159234</xdr:colOff>
      <xdr:row>751</xdr:row>
      <xdr:rowOff>63153</xdr:rowOff>
    </xdr:to>
    <xdr:sp macro="" textlink="">
      <xdr:nvSpPr>
        <xdr:cNvPr id="5" name="正方形/長方形 4"/>
        <xdr:cNvSpPr/>
      </xdr:nvSpPr>
      <xdr:spPr>
        <a:xfrm>
          <a:off x="2123354" y="237077250"/>
          <a:ext cx="1505701" cy="7707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674</a:t>
          </a:r>
          <a:r>
            <a:rPr kumimoji="1" lang="ja-JP" altLang="en-US" sz="1100">
              <a:solidFill>
                <a:sysClr val="windowText" lastClr="000000"/>
              </a:solidFill>
            </a:rPr>
            <a:t>百万円</a:t>
          </a:r>
        </a:p>
      </xdr:txBody>
    </xdr:sp>
    <xdr:clientData/>
  </xdr:twoCellAnchor>
  <xdr:twoCellAnchor>
    <xdr:from>
      <xdr:col>8</xdr:col>
      <xdr:colOff>0</xdr:colOff>
      <xdr:row>751</xdr:row>
      <xdr:rowOff>263979</xdr:rowOff>
    </xdr:from>
    <xdr:to>
      <xdr:col>20</xdr:col>
      <xdr:colOff>61903</xdr:colOff>
      <xdr:row>754</xdr:row>
      <xdr:rowOff>31296</xdr:rowOff>
    </xdr:to>
    <xdr:sp macro="" textlink="">
      <xdr:nvSpPr>
        <xdr:cNvPr id="6" name="大かっこ 5"/>
        <xdr:cNvSpPr/>
      </xdr:nvSpPr>
      <xdr:spPr>
        <a:xfrm>
          <a:off x="1632857" y="238048800"/>
          <a:ext cx="2511189" cy="828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指定難病患者登録データベースの開発・運用・登録経費を支出</a:t>
          </a:r>
        </a:p>
      </xdr:txBody>
    </xdr:sp>
    <xdr:clientData/>
  </xdr:twoCellAnchor>
  <xdr:twoCellAnchor>
    <xdr:from>
      <xdr:col>14</xdr:col>
      <xdr:colOff>24601</xdr:colOff>
      <xdr:row>754</xdr:row>
      <xdr:rowOff>48988</xdr:rowOff>
    </xdr:from>
    <xdr:to>
      <xdr:col>14</xdr:col>
      <xdr:colOff>24601</xdr:colOff>
      <xdr:row>755</xdr:row>
      <xdr:rowOff>179270</xdr:rowOff>
    </xdr:to>
    <xdr:cxnSp macro="">
      <xdr:nvCxnSpPr>
        <xdr:cNvPr id="7" name="直線矢印コネクタ 6"/>
        <xdr:cNvCxnSpPr/>
      </xdr:nvCxnSpPr>
      <xdr:spPr>
        <a:xfrm>
          <a:off x="2882101" y="238895167"/>
          <a:ext cx="0" cy="4840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101377</xdr:colOff>
      <xdr:row>756</xdr:row>
      <xdr:rowOff>311277</xdr:rowOff>
    </xdr:from>
    <xdr:to>
      <xdr:col>19</xdr:col>
      <xdr:colOff>177346</xdr:colOff>
      <xdr:row>759</xdr:row>
      <xdr:rowOff>49893</xdr:rowOff>
    </xdr:to>
    <xdr:sp macro="" textlink="">
      <xdr:nvSpPr>
        <xdr:cNvPr id="8" name="正方形/長方形 7"/>
        <xdr:cNvSpPr/>
      </xdr:nvSpPr>
      <xdr:spPr>
        <a:xfrm>
          <a:off x="1734234" y="239865027"/>
          <a:ext cx="2321148" cy="79997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医薬基盤・健康・栄養研究所</a:t>
          </a:r>
          <a:endParaRPr kumimoji="1" lang="en-US" altLang="ja-JP" sz="1100">
            <a:solidFill>
              <a:sysClr val="windowText" lastClr="000000"/>
            </a:solidFill>
          </a:endParaRPr>
        </a:p>
        <a:p>
          <a:pPr algn="ctr"/>
          <a:r>
            <a:rPr kumimoji="1" lang="en-US" altLang="ja-JP" sz="1100">
              <a:solidFill>
                <a:sysClr val="windowText" lastClr="000000"/>
              </a:solidFill>
            </a:rPr>
            <a:t>439</a:t>
          </a:r>
          <a:r>
            <a:rPr kumimoji="1" lang="ja-JP" altLang="en-US" sz="1100">
              <a:solidFill>
                <a:sysClr val="windowText" lastClr="000000"/>
              </a:solidFill>
            </a:rPr>
            <a:t>百万円</a:t>
          </a:r>
        </a:p>
      </xdr:txBody>
    </xdr:sp>
    <xdr:clientData/>
  </xdr:twoCellAnchor>
  <xdr:oneCellAnchor>
    <xdr:from>
      <xdr:col>11</xdr:col>
      <xdr:colOff>37145</xdr:colOff>
      <xdr:row>756</xdr:row>
      <xdr:rowOff>20083</xdr:rowOff>
    </xdr:from>
    <xdr:ext cx="1304925" cy="275717"/>
    <xdr:sp macro="" textlink="">
      <xdr:nvSpPr>
        <xdr:cNvPr id="9" name="テキスト ボックス 8"/>
        <xdr:cNvSpPr txBox="1"/>
      </xdr:nvSpPr>
      <xdr:spPr>
        <a:xfrm>
          <a:off x="2282324" y="239573833"/>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8</xdr:col>
      <xdr:colOff>86926</xdr:colOff>
      <xdr:row>759</xdr:row>
      <xdr:rowOff>209038</xdr:rowOff>
    </xdr:from>
    <xdr:to>
      <xdr:col>19</xdr:col>
      <xdr:colOff>141538</xdr:colOff>
      <xdr:row>761</xdr:row>
      <xdr:rowOff>82897</xdr:rowOff>
    </xdr:to>
    <xdr:sp macro="" textlink="">
      <xdr:nvSpPr>
        <xdr:cNvPr id="10" name="大かっこ 9"/>
        <xdr:cNvSpPr/>
      </xdr:nvSpPr>
      <xdr:spPr>
        <a:xfrm>
          <a:off x="1719783" y="240824145"/>
          <a:ext cx="2299791" cy="5814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指定難病患者登録データベースの運用・登録を実施</a:t>
          </a:r>
          <a:endParaRPr kumimoji="1" lang="en-US" altLang="ja-JP" sz="1200"/>
        </a:p>
      </xdr:txBody>
    </xdr:sp>
    <xdr:clientData/>
  </xdr:twoCellAnchor>
  <xdr:twoCellAnchor>
    <xdr:from>
      <xdr:col>18</xdr:col>
      <xdr:colOff>159203</xdr:colOff>
      <xdr:row>750</xdr:row>
      <xdr:rowOff>316139</xdr:rowOff>
    </xdr:from>
    <xdr:to>
      <xdr:col>23</xdr:col>
      <xdr:colOff>186418</xdr:colOff>
      <xdr:row>752</xdr:row>
      <xdr:rowOff>262618</xdr:rowOff>
    </xdr:to>
    <xdr:cxnSp macro="">
      <xdr:nvCxnSpPr>
        <xdr:cNvPr id="11" name="直線矢印コネクタ 10"/>
        <xdr:cNvCxnSpPr/>
      </xdr:nvCxnSpPr>
      <xdr:spPr>
        <a:xfrm>
          <a:off x="3833132" y="237747175"/>
          <a:ext cx="1047750" cy="654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134257</xdr:colOff>
      <xdr:row>753</xdr:row>
      <xdr:rowOff>6473</xdr:rowOff>
    </xdr:from>
    <xdr:ext cx="2222500" cy="275717"/>
    <xdr:sp macro="" textlink="">
      <xdr:nvSpPr>
        <xdr:cNvPr id="12" name="テキスト ボックス 11"/>
        <xdr:cNvSpPr txBox="1"/>
      </xdr:nvSpPr>
      <xdr:spPr>
        <a:xfrm>
          <a:off x="4420507" y="238498866"/>
          <a:ext cx="222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20</xdr:col>
      <xdr:colOff>198664</xdr:colOff>
      <xdr:row>756</xdr:row>
      <xdr:rowOff>208128</xdr:rowOff>
    </xdr:from>
    <xdr:to>
      <xdr:col>32</xdr:col>
      <xdr:colOff>177800</xdr:colOff>
      <xdr:row>759</xdr:row>
      <xdr:rowOff>266700</xdr:rowOff>
    </xdr:to>
    <xdr:sp macro="" textlink="">
      <xdr:nvSpPr>
        <xdr:cNvPr id="13" name="大かっこ 12"/>
        <xdr:cNvSpPr/>
      </xdr:nvSpPr>
      <xdr:spPr>
        <a:xfrm>
          <a:off x="4262664" y="43642128"/>
          <a:ext cx="2417536" cy="1125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次期指定難病患者等登録データベースについての仕様書作成支援を実施</a:t>
          </a:r>
          <a:endParaRPr kumimoji="1" lang="en-US" altLang="ja-JP" sz="1200"/>
        </a:p>
      </xdr:txBody>
    </xdr:sp>
    <xdr:clientData/>
  </xdr:twoCellAnchor>
  <xdr:twoCellAnchor>
    <xdr:from>
      <xdr:col>18</xdr:col>
      <xdr:colOff>95703</xdr:colOff>
      <xdr:row>750</xdr:row>
      <xdr:rowOff>24039</xdr:rowOff>
    </xdr:from>
    <xdr:to>
      <xdr:col>34</xdr:col>
      <xdr:colOff>117864</xdr:colOff>
      <xdr:row>751</xdr:row>
      <xdr:rowOff>92026</xdr:rowOff>
    </xdr:to>
    <xdr:cxnSp macro="">
      <xdr:nvCxnSpPr>
        <xdr:cNvPr id="14" name="直線矢印コネクタ 13"/>
        <xdr:cNvCxnSpPr>
          <a:endCxn id="15" idx="1"/>
        </xdr:cNvCxnSpPr>
      </xdr:nvCxnSpPr>
      <xdr:spPr>
        <a:xfrm>
          <a:off x="3769632" y="237455075"/>
          <a:ext cx="3287875" cy="4217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117864</xdr:colOff>
      <xdr:row>750</xdr:row>
      <xdr:rowOff>60449</xdr:rowOff>
    </xdr:from>
    <xdr:to>
      <xdr:col>47</xdr:col>
      <xdr:colOff>151946</xdr:colOff>
      <xdr:row>752</xdr:row>
      <xdr:rowOff>123602</xdr:rowOff>
    </xdr:to>
    <xdr:sp macro="" textlink="">
      <xdr:nvSpPr>
        <xdr:cNvPr id="15" name="正方形/長方形 14"/>
        <xdr:cNvSpPr/>
      </xdr:nvSpPr>
      <xdr:spPr>
        <a:xfrm>
          <a:off x="7057507" y="237491485"/>
          <a:ext cx="2687475" cy="7707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 </a:t>
          </a:r>
          <a:r>
            <a:rPr kumimoji="1" lang="ja-JP" altLang="en-US" sz="1100">
              <a:solidFill>
                <a:sysClr val="windowText" lastClr="000000"/>
              </a:solidFill>
            </a:rPr>
            <a:t>富士ゼロックス</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oneCellAnchor>
    <xdr:from>
      <xdr:col>37</xdr:col>
      <xdr:colOff>27215</xdr:colOff>
      <xdr:row>749</xdr:row>
      <xdr:rowOff>50132</xdr:rowOff>
    </xdr:from>
    <xdr:ext cx="2054677" cy="275717"/>
    <xdr:sp macro="" textlink="">
      <xdr:nvSpPr>
        <xdr:cNvPr id="16" name="テキスト ボックス 15"/>
        <xdr:cNvSpPr txBox="1"/>
      </xdr:nvSpPr>
      <xdr:spPr>
        <a:xfrm>
          <a:off x="7579179" y="237127382"/>
          <a:ext cx="20546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r>
            <a:rPr kumimoji="1" lang="ja-JP" altLang="en-US" sz="1100"/>
            <a:t>（最低価格）</a:t>
          </a:r>
          <a:endParaRPr kumimoji="1" lang="en-US" altLang="ja-JP" sz="1100"/>
        </a:p>
      </xdr:txBody>
    </xdr:sp>
    <xdr:clientData/>
  </xdr:oneCellAnchor>
  <xdr:twoCellAnchor>
    <xdr:from>
      <xdr:col>34</xdr:col>
      <xdr:colOff>149679</xdr:colOff>
      <xdr:row>752</xdr:row>
      <xdr:rowOff>213570</xdr:rowOff>
    </xdr:from>
    <xdr:to>
      <xdr:col>49</xdr:col>
      <xdr:colOff>266700</xdr:colOff>
      <xdr:row>755</xdr:row>
      <xdr:rowOff>0</xdr:rowOff>
    </xdr:to>
    <xdr:sp macro="" textlink="">
      <xdr:nvSpPr>
        <xdr:cNvPr id="17" name="大かっこ 16"/>
        <xdr:cNvSpPr/>
      </xdr:nvSpPr>
      <xdr:spPr>
        <a:xfrm>
          <a:off x="7058479" y="42225170"/>
          <a:ext cx="3165021" cy="853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指定難病患者登録データベースの登録業務の効率化にかかる調査研究を実施</a:t>
          </a:r>
          <a:endParaRPr kumimoji="1" lang="en-US" altLang="ja-JP" sz="1200"/>
        </a:p>
      </xdr:txBody>
    </xdr:sp>
    <xdr:clientData/>
  </xdr:twoCellAnchor>
  <xdr:twoCellAnchor>
    <xdr:from>
      <xdr:col>22</xdr:col>
      <xdr:colOff>27214</xdr:colOff>
      <xdr:row>754</xdr:row>
      <xdr:rowOff>13607</xdr:rowOff>
    </xdr:from>
    <xdr:to>
      <xdr:col>30</xdr:col>
      <xdr:colOff>97869</xdr:colOff>
      <xdr:row>756</xdr:row>
      <xdr:rowOff>76760</xdr:rowOff>
    </xdr:to>
    <xdr:sp macro="" textlink="">
      <xdr:nvSpPr>
        <xdr:cNvPr id="18" name="正方形/長方形 17"/>
        <xdr:cNvSpPr/>
      </xdr:nvSpPr>
      <xdr:spPr>
        <a:xfrm>
          <a:off x="4517571" y="238859786"/>
          <a:ext cx="1703512" cy="7707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三菱総合研究所</a:t>
          </a:r>
          <a:endParaRPr kumimoji="1" lang="en-US" altLang="ja-JP" sz="1100">
            <a:solidFill>
              <a:sysClr val="windowText" lastClr="000000"/>
            </a:solidFill>
          </a:endParaRPr>
        </a:p>
        <a:p>
          <a:pPr algn="ctr"/>
          <a:r>
            <a:rPr kumimoji="1" lang="en-US" altLang="ja-JP" sz="1100">
              <a:solidFill>
                <a:sysClr val="windowText" lastClr="000000"/>
              </a:solidFill>
            </a:rPr>
            <a:t>189</a:t>
          </a:r>
          <a:r>
            <a:rPr kumimoji="1" lang="ja-JP" altLang="en-US" sz="1100">
              <a:solidFill>
                <a:sysClr val="windowText" lastClr="000000"/>
              </a:solidFill>
            </a:rPr>
            <a:t>百万円</a:t>
          </a:r>
        </a:p>
      </xdr:txBody>
    </xdr:sp>
    <xdr:clientData/>
  </xdr:twoCellAnchor>
  <xdr:twoCellAnchor>
    <xdr:from>
      <xdr:col>18</xdr:col>
      <xdr:colOff>122464</xdr:colOff>
      <xdr:row>750</xdr:row>
      <xdr:rowOff>163285</xdr:rowOff>
    </xdr:from>
    <xdr:to>
      <xdr:col>41</xdr:col>
      <xdr:colOff>108857</xdr:colOff>
      <xdr:row>755</xdr:row>
      <xdr:rowOff>312965</xdr:rowOff>
    </xdr:to>
    <xdr:cxnSp macro="">
      <xdr:nvCxnSpPr>
        <xdr:cNvPr id="19" name="直線矢印コネクタ 18"/>
        <xdr:cNvCxnSpPr/>
      </xdr:nvCxnSpPr>
      <xdr:spPr>
        <a:xfrm>
          <a:off x="3796393" y="237594321"/>
          <a:ext cx="4680857" cy="19186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139700</xdr:colOff>
      <xdr:row>756</xdr:row>
      <xdr:rowOff>0</xdr:rowOff>
    </xdr:from>
    <xdr:ext cx="2222500" cy="275717"/>
    <xdr:sp macro="" textlink="">
      <xdr:nvSpPr>
        <xdr:cNvPr id="21" name="テキスト ボックス 20"/>
        <xdr:cNvSpPr txBox="1"/>
      </xdr:nvSpPr>
      <xdr:spPr>
        <a:xfrm>
          <a:off x="7487557" y="239553750"/>
          <a:ext cx="222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36</xdr:col>
      <xdr:colOff>0</xdr:colOff>
      <xdr:row>759</xdr:row>
      <xdr:rowOff>201655</xdr:rowOff>
    </xdr:from>
    <xdr:to>
      <xdr:col>49</xdr:col>
      <xdr:colOff>203200</xdr:colOff>
      <xdr:row>761</xdr:row>
      <xdr:rowOff>292100</xdr:rowOff>
    </xdr:to>
    <xdr:sp macro="" textlink="">
      <xdr:nvSpPr>
        <xdr:cNvPr id="22" name="大かっこ 21"/>
        <xdr:cNvSpPr/>
      </xdr:nvSpPr>
      <xdr:spPr>
        <a:xfrm>
          <a:off x="7315200" y="44702455"/>
          <a:ext cx="2844800" cy="801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指定難病患者等登録データベースからの第三者提供支援業務を調達</a:t>
          </a:r>
          <a:endParaRPr kumimoji="1" lang="en-US" altLang="ja-JP" sz="1200"/>
        </a:p>
      </xdr:txBody>
    </xdr:sp>
    <xdr:clientData/>
  </xdr:twoCellAnchor>
  <xdr:twoCellAnchor>
    <xdr:from>
      <xdr:col>37</xdr:col>
      <xdr:colOff>32657</xdr:colOff>
      <xdr:row>757</xdr:row>
      <xdr:rowOff>7134</xdr:rowOff>
    </xdr:from>
    <xdr:to>
      <xdr:col>45</xdr:col>
      <xdr:colOff>103312</xdr:colOff>
      <xdr:row>759</xdr:row>
      <xdr:rowOff>70287</xdr:rowOff>
    </xdr:to>
    <xdr:sp macro="" textlink="">
      <xdr:nvSpPr>
        <xdr:cNvPr id="23" name="正方形/長方形 22"/>
        <xdr:cNvSpPr/>
      </xdr:nvSpPr>
      <xdr:spPr>
        <a:xfrm>
          <a:off x="7584621" y="239914670"/>
          <a:ext cx="1703512" cy="7707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エヌ・ティ・ティ・データ</a:t>
          </a:r>
          <a:endParaRPr kumimoji="1" lang="en-US" altLang="ja-JP" sz="1100">
            <a:solidFill>
              <a:sysClr val="windowText" lastClr="000000"/>
            </a:solidFill>
          </a:endParaRPr>
        </a:p>
        <a:p>
          <a:pPr algn="ctr"/>
          <a:r>
            <a:rPr kumimoji="1" lang="en-US" altLang="ja-JP" sz="1100">
              <a:solidFill>
                <a:sysClr val="windowText" lastClr="000000"/>
              </a:solidFill>
            </a:rPr>
            <a:t>37</a:t>
          </a:r>
          <a:r>
            <a:rPr kumimoji="1" lang="ja-JP" altLang="en-US" sz="1100">
              <a:solidFill>
                <a:sysClr val="windowText" lastClr="000000"/>
              </a:solidFill>
            </a:rPr>
            <a:t>百万円</a:t>
          </a:r>
        </a:p>
      </xdr:txBody>
    </xdr:sp>
    <xdr:clientData/>
  </xdr:twoCellAnchor>
  <xdr:twoCellAnchor>
    <xdr:from>
      <xdr:col>46</xdr:col>
      <xdr:colOff>0</xdr:colOff>
      <xdr:row>30</xdr:row>
      <xdr:rowOff>0</xdr:rowOff>
    </xdr:from>
    <xdr:to>
      <xdr:col>49</xdr:col>
      <xdr:colOff>223898</xdr:colOff>
      <xdr:row>31</xdr:row>
      <xdr:rowOff>81316</xdr:rowOff>
    </xdr:to>
    <xdr:sp macro="" textlink="">
      <xdr:nvSpPr>
        <xdr:cNvPr id="24" name="テキスト ボックス 23"/>
        <xdr:cNvSpPr txBox="1"/>
      </xdr:nvSpPr>
      <xdr:spPr>
        <a:xfrm>
          <a:off x="9347200" y="10045700"/>
          <a:ext cx="833498" cy="32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49</xdr:col>
      <xdr:colOff>223898</xdr:colOff>
      <xdr:row>133</xdr:row>
      <xdr:rowOff>81316</xdr:rowOff>
    </xdr:to>
    <xdr:sp macro="" textlink="">
      <xdr:nvSpPr>
        <xdr:cNvPr id="25" name="テキスト ボックス 24"/>
        <xdr:cNvSpPr txBox="1"/>
      </xdr:nvSpPr>
      <xdr:spPr>
        <a:xfrm>
          <a:off x="9347200" y="15595600"/>
          <a:ext cx="833498" cy="32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5" zoomScale="75" zoomScaleNormal="75" zoomScaleSheetLayoutView="75" zoomScalePageLayoutView="85" workbookViewId="0">
      <selection activeCell="BG187" sqref="BG1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711</v>
      </c>
      <c r="AK2" s="206"/>
      <c r="AL2" s="206"/>
      <c r="AM2" s="206"/>
      <c r="AN2" s="98" t="s">
        <v>405</v>
      </c>
      <c r="AO2" s="206">
        <v>20</v>
      </c>
      <c r="AP2" s="206"/>
      <c r="AQ2" s="206"/>
      <c r="AR2" s="99" t="s">
        <v>710</v>
      </c>
      <c r="AS2" s="207">
        <v>229</v>
      </c>
      <c r="AT2" s="207"/>
      <c r="AU2" s="207"/>
      <c r="AV2" s="98" t="str">
        <f>IF(AW2="","","-")</f>
        <v/>
      </c>
      <c r="AW2" s="395"/>
      <c r="AX2" s="395"/>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712</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502</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715</v>
      </c>
      <c r="AF5" s="720"/>
      <c r="AG5" s="720"/>
      <c r="AH5" s="720"/>
      <c r="AI5" s="720"/>
      <c r="AJ5" s="720"/>
      <c r="AK5" s="720"/>
      <c r="AL5" s="720"/>
      <c r="AM5" s="720"/>
      <c r="AN5" s="720"/>
      <c r="AO5" s="720"/>
      <c r="AP5" s="721"/>
      <c r="AQ5" s="722" t="s">
        <v>716</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3" t="s">
        <v>388</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178</v>
      </c>
      <c r="Q13" s="164"/>
      <c r="R13" s="164"/>
      <c r="S13" s="164"/>
      <c r="T13" s="164"/>
      <c r="U13" s="164"/>
      <c r="V13" s="165"/>
      <c r="W13" s="163">
        <v>844</v>
      </c>
      <c r="X13" s="164"/>
      <c r="Y13" s="164"/>
      <c r="Z13" s="164"/>
      <c r="AA13" s="164"/>
      <c r="AB13" s="164"/>
      <c r="AC13" s="165"/>
      <c r="AD13" s="163">
        <v>910</v>
      </c>
      <c r="AE13" s="164"/>
      <c r="AF13" s="164"/>
      <c r="AG13" s="164"/>
      <c r="AH13" s="164"/>
      <c r="AI13" s="164"/>
      <c r="AJ13" s="165"/>
      <c r="AK13" s="163">
        <v>1335</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7"/>
      <c r="H14" s="748"/>
      <c r="I14" s="575" t="s">
        <v>8</v>
      </c>
      <c r="J14" s="629"/>
      <c r="K14" s="629"/>
      <c r="L14" s="629"/>
      <c r="M14" s="629"/>
      <c r="N14" s="629"/>
      <c r="O14" s="630"/>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723</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v>279</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723</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723</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723</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9"/>
      <c r="H18" s="750"/>
      <c r="I18" s="737" t="s">
        <v>20</v>
      </c>
      <c r="J18" s="738"/>
      <c r="K18" s="738"/>
      <c r="L18" s="738"/>
      <c r="M18" s="738"/>
      <c r="N18" s="738"/>
      <c r="O18" s="739"/>
      <c r="P18" s="169">
        <f>SUM(P13:V17)</f>
        <v>457</v>
      </c>
      <c r="Q18" s="170"/>
      <c r="R18" s="170"/>
      <c r="S18" s="170"/>
      <c r="T18" s="170"/>
      <c r="U18" s="170"/>
      <c r="V18" s="171"/>
      <c r="W18" s="169">
        <f>SUM(W13:AC17)</f>
        <v>844</v>
      </c>
      <c r="X18" s="170"/>
      <c r="Y18" s="170"/>
      <c r="Z18" s="170"/>
      <c r="AA18" s="170"/>
      <c r="AB18" s="170"/>
      <c r="AC18" s="171"/>
      <c r="AD18" s="169">
        <f>SUM(AD13:AJ17)</f>
        <v>910</v>
      </c>
      <c r="AE18" s="170"/>
      <c r="AF18" s="170"/>
      <c r="AG18" s="170"/>
      <c r="AH18" s="170"/>
      <c r="AI18" s="170"/>
      <c r="AJ18" s="171"/>
      <c r="AK18" s="169">
        <f>SUM(AK13:AQ17)</f>
        <v>1335</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429</v>
      </c>
      <c r="Q19" s="164"/>
      <c r="R19" s="164"/>
      <c r="S19" s="164"/>
      <c r="T19" s="164"/>
      <c r="U19" s="164"/>
      <c r="V19" s="165"/>
      <c r="W19" s="163">
        <v>720</v>
      </c>
      <c r="X19" s="164"/>
      <c r="Y19" s="164"/>
      <c r="Z19" s="164"/>
      <c r="AA19" s="164"/>
      <c r="AB19" s="164"/>
      <c r="AC19" s="165"/>
      <c r="AD19" s="163">
        <v>674</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0.93873085339168494</v>
      </c>
      <c r="Q20" s="539"/>
      <c r="R20" s="539"/>
      <c r="S20" s="539"/>
      <c r="T20" s="539"/>
      <c r="U20" s="539"/>
      <c r="V20" s="539"/>
      <c r="W20" s="539">
        <f t="shared" ref="W20" si="0">IF(W18=0, "-", SUM(W19)/W18)</f>
        <v>0.85308056872037918</v>
      </c>
      <c r="X20" s="539"/>
      <c r="Y20" s="539"/>
      <c r="Z20" s="539"/>
      <c r="AA20" s="539"/>
      <c r="AB20" s="539"/>
      <c r="AC20" s="539"/>
      <c r="AD20" s="539">
        <f t="shared" ref="AD20" si="1">IF(AD18=0, "-", SUM(AD19)/AD18)</f>
        <v>0.74065934065934069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352</v>
      </c>
      <c r="H21" s="923"/>
      <c r="I21" s="923"/>
      <c r="J21" s="923"/>
      <c r="K21" s="923"/>
      <c r="L21" s="923"/>
      <c r="M21" s="923"/>
      <c r="N21" s="923"/>
      <c r="O21" s="923"/>
      <c r="P21" s="539">
        <f>IF(P19=0, "-", SUM(P19)/SUM(P13,P14))</f>
        <v>2.4101123595505616</v>
      </c>
      <c r="Q21" s="539"/>
      <c r="R21" s="539"/>
      <c r="S21" s="539"/>
      <c r="T21" s="539"/>
      <c r="U21" s="539"/>
      <c r="V21" s="539"/>
      <c r="W21" s="539">
        <f t="shared" ref="W21" si="2">IF(W19=0, "-", SUM(W19)/SUM(W13,W14))</f>
        <v>0.85308056872037918</v>
      </c>
      <c r="X21" s="539"/>
      <c r="Y21" s="539"/>
      <c r="Z21" s="539"/>
      <c r="AA21" s="539"/>
      <c r="AB21" s="539"/>
      <c r="AC21" s="539"/>
      <c r="AD21" s="539">
        <f t="shared" ref="AD21" si="3">IF(AD19=0, "-", SUM(AD19)/SUM(AD13,AD14))</f>
        <v>0.74065934065934069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331</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724</v>
      </c>
      <c r="H23" s="133"/>
      <c r="I23" s="133"/>
      <c r="J23" s="133"/>
      <c r="K23" s="133"/>
      <c r="L23" s="133"/>
      <c r="M23" s="133"/>
      <c r="N23" s="133"/>
      <c r="O23" s="134"/>
      <c r="P23" s="160">
        <v>1145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190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1335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347</v>
      </c>
      <c r="B30" s="510"/>
      <c r="C30" s="510"/>
      <c r="D30" s="510"/>
      <c r="E30" s="510"/>
      <c r="F30" s="511"/>
      <c r="G30" s="650"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389</v>
      </c>
      <c r="AF30" s="384"/>
      <c r="AG30" s="384"/>
      <c r="AH30" s="385"/>
      <c r="AI30" s="386" t="s">
        <v>411</v>
      </c>
      <c r="AJ30" s="386"/>
      <c r="AK30" s="386"/>
      <c r="AL30" s="383"/>
      <c r="AM30" s="386" t="s">
        <v>508</v>
      </c>
      <c r="AN30" s="386"/>
      <c r="AO30" s="386"/>
      <c r="AP30" s="383"/>
      <c r="AQ30" s="641" t="s">
        <v>232</v>
      </c>
      <c r="AR30" s="642"/>
      <c r="AS30" s="642"/>
      <c r="AT30" s="643"/>
      <c r="AU30" s="388" t="s">
        <v>134</v>
      </c>
      <c r="AV30" s="388"/>
      <c r="AW30" s="388"/>
      <c r="AX30" s="389"/>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1" t="s">
        <v>767</v>
      </c>
      <c r="AR31" s="178"/>
      <c r="AS31" s="179" t="s">
        <v>233</v>
      </c>
      <c r="AT31" s="202"/>
      <c r="AU31" s="271"/>
      <c r="AV31" s="271"/>
      <c r="AW31" s="376" t="s">
        <v>179</v>
      </c>
      <c r="AX31" s="377"/>
    </row>
    <row r="32" spans="1:50" ht="23.25" customHeight="1" x14ac:dyDescent="0.15">
      <c r="A32" s="515"/>
      <c r="B32" s="513"/>
      <c r="C32" s="513"/>
      <c r="D32" s="513"/>
      <c r="E32" s="513"/>
      <c r="F32" s="514"/>
      <c r="G32" s="540" t="s">
        <v>726</v>
      </c>
      <c r="H32" s="541"/>
      <c r="I32" s="541"/>
      <c r="J32" s="541"/>
      <c r="K32" s="541"/>
      <c r="L32" s="541"/>
      <c r="M32" s="541"/>
      <c r="N32" s="541"/>
      <c r="O32" s="542"/>
      <c r="P32" s="191" t="s">
        <v>727</v>
      </c>
      <c r="Q32" s="191"/>
      <c r="R32" s="191"/>
      <c r="S32" s="191"/>
      <c r="T32" s="191"/>
      <c r="U32" s="191"/>
      <c r="V32" s="191"/>
      <c r="W32" s="191"/>
      <c r="X32" s="233"/>
      <c r="Y32" s="340" t="s">
        <v>12</v>
      </c>
      <c r="Z32" s="549"/>
      <c r="AA32" s="550"/>
      <c r="AB32" s="551" t="s">
        <v>728</v>
      </c>
      <c r="AC32" s="551"/>
      <c r="AD32" s="551"/>
      <c r="AE32" s="364" t="s">
        <v>723</v>
      </c>
      <c r="AF32" s="365"/>
      <c r="AG32" s="365"/>
      <c r="AH32" s="365"/>
      <c r="AI32" s="364">
        <v>8</v>
      </c>
      <c r="AJ32" s="365"/>
      <c r="AK32" s="365"/>
      <c r="AL32" s="365"/>
      <c r="AM32" s="364">
        <v>21</v>
      </c>
      <c r="AN32" s="365"/>
      <c r="AO32" s="365"/>
      <c r="AP32" s="365"/>
      <c r="AQ32" s="166" t="s">
        <v>723</v>
      </c>
      <c r="AR32" s="167"/>
      <c r="AS32" s="167"/>
      <c r="AT32" s="168"/>
      <c r="AU32" s="365" t="s">
        <v>723</v>
      </c>
      <c r="AV32" s="365"/>
      <c r="AW32" s="365"/>
      <c r="AX32" s="366"/>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728</v>
      </c>
      <c r="AC33" s="522"/>
      <c r="AD33" s="522"/>
      <c r="AE33" s="364" t="s">
        <v>723</v>
      </c>
      <c r="AF33" s="365"/>
      <c r="AG33" s="365"/>
      <c r="AH33" s="365"/>
      <c r="AI33" s="364" t="s">
        <v>723</v>
      </c>
      <c r="AJ33" s="365"/>
      <c r="AK33" s="365"/>
      <c r="AL33" s="365"/>
      <c r="AM33" s="364">
        <v>8</v>
      </c>
      <c r="AN33" s="365"/>
      <c r="AO33" s="365"/>
      <c r="AP33" s="365"/>
      <c r="AQ33" s="166" t="s">
        <v>723</v>
      </c>
      <c r="AR33" s="167"/>
      <c r="AS33" s="167"/>
      <c r="AT33" s="168"/>
      <c r="AU33" s="365" t="s">
        <v>778</v>
      </c>
      <c r="AV33" s="365"/>
      <c r="AW33" s="365"/>
      <c r="AX33" s="366"/>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4" t="s">
        <v>723</v>
      </c>
      <c r="AF34" s="365"/>
      <c r="AG34" s="365"/>
      <c r="AH34" s="365"/>
      <c r="AI34" s="364" t="s">
        <v>723</v>
      </c>
      <c r="AJ34" s="365"/>
      <c r="AK34" s="365"/>
      <c r="AL34" s="365"/>
      <c r="AM34" s="364">
        <v>263</v>
      </c>
      <c r="AN34" s="365"/>
      <c r="AO34" s="365"/>
      <c r="AP34" s="365"/>
      <c r="AQ34" s="166" t="s">
        <v>723</v>
      </c>
      <c r="AR34" s="167"/>
      <c r="AS34" s="167"/>
      <c r="AT34" s="168"/>
      <c r="AU34" s="365" t="s">
        <v>723</v>
      </c>
      <c r="AV34" s="365"/>
      <c r="AW34" s="365"/>
      <c r="AX34" s="366"/>
    </row>
    <row r="35" spans="1:51" ht="23.25" customHeight="1" x14ac:dyDescent="0.15">
      <c r="A35" s="895" t="s">
        <v>379</v>
      </c>
      <c r="B35" s="896"/>
      <c r="C35" s="896"/>
      <c r="D35" s="896"/>
      <c r="E35" s="896"/>
      <c r="F35" s="897"/>
      <c r="G35" s="901" t="s">
        <v>729</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347</v>
      </c>
      <c r="B37" s="645"/>
      <c r="C37" s="645"/>
      <c r="D37" s="645"/>
      <c r="E37" s="645"/>
      <c r="F37" s="646"/>
      <c r="G37" s="565" t="s">
        <v>146</v>
      </c>
      <c r="H37" s="378"/>
      <c r="I37" s="378"/>
      <c r="J37" s="378"/>
      <c r="K37" s="378"/>
      <c r="L37" s="378"/>
      <c r="M37" s="378"/>
      <c r="N37" s="378"/>
      <c r="O37" s="566"/>
      <c r="P37" s="631" t="s">
        <v>59</v>
      </c>
      <c r="Q37" s="378"/>
      <c r="R37" s="378"/>
      <c r="S37" s="378"/>
      <c r="T37" s="378"/>
      <c r="U37" s="378"/>
      <c r="V37" s="378"/>
      <c r="W37" s="378"/>
      <c r="X37" s="566"/>
      <c r="Y37" s="632"/>
      <c r="Z37" s="633"/>
      <c r="AA37" s="634"/>
      <c r="AB37" s="635" t="s">
        <v>11</v>
      </c>
      <c r="AC37" s="636"/>
      <c r="AD37" s="637"/>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0</v>
      </c>
    </row>
    <row r="38" spans="1:51" ht="18.75" hidden="1"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0" t="s">
        <v>12</v>
      </c>
      <c r="Z39" s="549"/>
      <c r="AA39" s="550"/>
      <c r="AB39" s="551"/>
      <c r="AC39" s="551"/>
      <c r="AD39" s="551"/>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347</v>
      </c>
      <c r="B44" s="645"/>
      <c r="C44" s="645"/>
      <c r="D44" s="645"/>
      <c r="E44" s="645"/>
      <c r="F44" s="646"/>
      <c r="G44" s="565" t="s">
        <v>146</v>
      </c>
      <c r="H44" s="378"/>
      <c r="I44" s="378"/>
      <c r="J44" s="378"/>
      <c r="K44" s="378"/>
      <c r="L44" s="378"/>
      <c r="M44" s="378"/>
      <c r="N44" s="378"/>
      <c r="O44" s="566"/>
      <c r="P44" s="631" t="s">
        <v>59</v>
      </c>
      <c r="Q44" s="378"/>
      <c r="R44" s="378"/>
      <c r="S44" s="378"/>
      <c r="T44" s="378"/>
      <c r="U44" s="378"/>
      <c r="V44" s="378"/>
      <c r="W44" s="378"/>
      <c r="X44" s="566"/>
      <c r="Y44" s="632"/>
      <c r="Z44" s="633"/>
      <c r="AA44" s="634"/>
      <c r="AB44" s="635" t="s">
        <v>11</v>
      </c>
      <c r="AC44" s="636"/>
      <c r="AD44" s="637"/>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0" t="s">
        <v>12</v>
      </c>
      <c r="Z46" s="549"/>
      <c r="AA46" s="550"/>
      <c r="AB46" s="551"/>
      <c r="AC46" s="551"/>
      <c r="AD46" s="551"/>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347</v>
      </c>
      <c r="B51" s="513"/>
      <c r="C51" s="513"/>
      <c r="D51" s="513"/>
      <c r="E51" s="513"/>
      <c r="F51" s="514"/>
      <c r="G51" s="565" t="s">
        <v>146</v>
      </c>
      <c r="H51" s="378"/>
      <c r="I51" s="378"/>
      <c r="J51" s="378"/>
      <c r="K51" s="378"/>
      <c r="L51" s="378"/>
      <c r="M51" s="378"/>
      <c r="N51" s="378"/>
      <c r="O51" s="566"/>
      <c r="P51" s="631" t="s">
        <v>59</v>
      </c>
      <c r="Q51" s="378"/>
      <c r="R51" s="378"/>
      <c r="S51" s="378"/>
      <c r="T51" s="378"/>
      <c r="U51" s="378"/>
      <c r="V51" s="378"/>
      <c r="W51" s="378"/>
      <c r="X51" s="566"/>
      <c r="Y51" s="632"/>
      <c r="Z51" s="633"/>
      <c r="AA51" s="634"/>
      <c r="AB51" s="635" t="s">
        <v>11</v>
      </c>
      <c r="AC51" s="636"/>
      <c r="AD51" s="637"/>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0" t="s">
        <v>12</v>
      </c>
      <c r="Z53" s="549"/>
      <c r="AA53" s="550"/>
      <c r="AB53" s="551"/>
      <c r="AC53" s="551"/>
      <c r="AD53" s="551"/>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347</v>
      </c>
      <c r="B58" s="513"/>
      <c r="C58" s="513"/>
      <c r="D58" s="513"/>
      <c r="E58" s="513"/>
      <c r="F58" s="514"/>
      <c r="G58" s="565" t="s">
        <v>146</v>
      </c>
      <c r="H58" s="378"/>
      <c r="I58" s="378"/>
      <c r="J58" s="378"/>
      <c r="K58" s="378"/>
      <c r="L58" s="378"/>
      <c r="M58" s="378"/>
      <c r="N58" s="378"/>
      <c r="O58" s="566"/>
      <c r="P58" s="631" t="s">
        <v>59</v>
      </c>
      <c r="Q58" s="378"/>
      <c r="R58" s="378"/>
      <c r="S58" s="378"/>
      <c r="T58" s="378"/>
      <c r="U58" s="378"/>
      <c r="V58" s="378"/>
      <c r="W58" s="378"/>
      <c r="X58" s="566"/>
      <c r="Y58" s="632"/>
      <c r="Z58" s="633"/>
      <c r="AA58" s="634"/>
      <c r="AB58" s="635" t="s">
        <v>11</v>
      </c>
      <c r="AC58" s="636"/>
      <c r="AD58" s="637"/>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0" t="s">
        <v>12</v>
      </c>
      <c r="Z60" s="549"/>
      <c r="AA60" s="550"/>
      <c r="AB60" s="551"/>
      <c r="AC60" s="551"/>
      <c r="AD60" s="551"/>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348</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343</v>
      </c>
      <c r="X65" s="868"/>
      <c r="Y65" s="871"/>
      <c r="Z65" s="871"/>
      <c r="AA65" s="872"/>
      <c r="AB65" s="865" t="s">
        <v>11</v>
      </c>
      <c r="AC65" s="861"/>
      <c r="AD65" s="862"/>
      <c r="AE65" s="336" t="s">
        <v>389</v>
      </c>
      <c r="AF65" s="336"/>
      <c r="AG65" s="336"/>
      <c r="AH65" s="336"/>
      <c r="AI65" s="336" t="s">
        <v>411</v>
      </c>
      <c r="AJ65" s="336"/>
      <c r="AK65" s="336"/>
      <c r="AL65" s="336"/>
      <c r="AM65" s="336" t="s">
        <v>508</v>
      </c>
      <c r="AN65" s="336"/>
      <c r="AO65" s="336"/>
      <c r="AP65" s="336"/>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6"/>
      <c r="AG66" s="336"/>
      <c r="AH66" s="336"/>
      <c r="AI66" s="336"/>
      <c r="AJ66" s="336"/>
      <c r="AK66" s="336"/>
      <c r="AL66" s="336"/>
      <c r="AM66" s="336"/>
      <c r="AN66" s="336"/>
      <c r="AO66" s="336"/>
      <c r="AP66" s="336"/>
      <c r="AQ66" s="231"/>
      <c r="AR66" s="178"/>
      <c r="AS66" s="179" t="s">
        <v>233</v>
      </c>
      <c r="AT66" s="202"/>
      <c r="AU66" s="271"/>
      <c r="AV66" s="271"/>
      <c r="AW66" s="863" t="s">
        <v>346</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369</v>
      </c>
      <c r="AC67" s="949"/>
      <c r="AD67" s="949"/>
      <c r="AE67" s="364"/>
      <c r="AF67" s="365"/>
      <c r="AG67" s="365"/>
      <c r="AH67" s="365"/>
      <c r="AI67" s="364"/>
      <c r="AJ67" s="365"/>
      <c r="AK67" s="365"/>
      <c r="AL67" s="365"/>
      <c r="AM67" s="364"/>
      <c r="AN67" s="365"/>
      <c r="AO67" s="365"/>
      <c r="AP67" s="365"/>
      <c r="AQ67" s="364"/>
      <c r="AR67" s="365"/>
      <c r="AS67" s="365"/>
      <c r="AT67" s="814"/>
      <c r="AU67" s="365"/>
      <c r="AV67" s="365"/>
      <c r="AW67" s="365"/>
      <c r="AX67" s="366"/>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369</v>
      </c>
      <c r="AC68" s="972"/>
      <c r="AD68" s="972"/>
      <c r="AE68" s="364"/>
      <c r="AF68" s="365"/>
      <c r="AG68" s="365"/>
      <c r="AH68" s="365"/>
      <c r="AI68" s="364"/>
      <c r="AJ68" s="365"/>
      <c r="AK68" s="365"/>
      <c r="AL68" s="365"/>
      <c r="AM68" s="364"/>
      <c r="AN68" s="365"/>
      <c r="AO68" s="365"/>
      <c r="AP68" s="365"/>
      <c r="AQ68" s="364"/>
      <c r="AR68" s="365"/>
      <c r="AS68" s="365"/>
      <c r="AT68" s="814"/>
      <c r="AU68" s="365"/>
      <c r="AV68" s="365"/>
      <c r="AW68" s="365"/>
      <c r="AX68" s="366"/>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370</v>
      </c>
      <c r="AC69" s="973"/>
      <c r="AD69" s="973"/>
      <c r="AE69" s="372"/>
      <c r="AF69" s="373"/>
      <c r="AG69" s="373"/>
      <c r="AH69" s="373"/>
      <c r="AI69" s="372"/>
      <c r="AJ69" s="373"/>
      <c r="AK69" s="373"/>
      <c r="AL69" s="373"/>
      <c r="AM69" s="372"/>
      <c r="AN69" s="373"/>
      <c r="AO69" s="373"/>
      <c r="AP69" s="373"/>
      <c r="AQ69" s="364"/>
      <c r="AR69" s="365"/>
      <c r="AS69" s="365"/>
      <c r="AT69" s="814"/>
      <c r="AU69" s="365"/>
      <c r="AV69" s="365"/>
      <c r="AW69" s="365"/>
      <c r="AX69" s="366"/>
      <c r="AY69">
        <f t="shared" si="8"/>
        <v>0</v>
      </c>
    </row>
    <row r="70" spans="1:51" ht="23.25" hidden="1" customHeight="1" x14ac:dyDescent="0.15">
      <c r="A70" s="849" t="s">
        <v>353</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368</v>
      </c>
      <c r="X70" s="942"/>
      <c r="Y70" s="947" t="s">
        <v>12</v>
      </c>
      <c r="Z70" s="947"/>
      <c r="AA70" s="948"/>
      <c r="AB70" s="949" t="s">
        <v>369</v>
      </c>
      <c r="AC70" s="949"/>
      <c r="AD70" s="949"/>
      <c r="AE70" s="364"/>
      <c r="AF70" s="365"/>
      <c r="AG70" s="365"/>
      <c r="AH70" s="365"/>
      <c r="AI70" s="364"/>
      <c r="AJ70" s="365"/>
      <c r="AK70" s="365"/>
      <c r="AL70" s="365"/>
      <c r="AM70" s="364"/>
      <c r="AN70" s="365"/>
      <c r="AO70" s="365"/>
      <c r="AP70" s="365"/>
      <c r="AQ70" s="364"/>
      <c r="AR70" s="365"/>
      <c r="AS70" s="365"/>
      <c r="AT70" s="814"/>
      <c r="AU70" s="365"/>
      <c r="AV70" s="365"/>
      <c r="AW70" s="365"/>
      <c r="AX70" s="366"/>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369</v>
      </c>
      <c r="AC71" s="972"/>
      <c r="AD71" s="972"/>
      <c r="AE71" s="364"/>
      <c r="AF71" s="365"/>
      <c r="AG71" s="365"/>
      <c r="AH71" s="365"/>
      <c r="AI71" s="364"/>
      <c r="AJ71" s="365"/>
      <c r="AK71" s="365"/>
      <c r="AL71" s="365"/>
      <c r="AM71" s="364"/>
      <c r="AN71" s="365"/>
      <c r="AO71" s="365"/>
      <c r="AP71" s="365"/>
      <c r="AQ71" s="364"/>
      <c r="AR71" s="365"/>
      <c r="AS71" s="365"/>
      <c r="AT71" s="814"/>
      <c r="AU71" s="365"/>
      <c r="AV71" s="365"/>
      <c r="AW71" s="365"/>
      <c r="AX71" s="366"/>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370</v>
      </c>
      <c r="AC72" s="973"/>
      <c r="AD72" s="973"/>
      <c r="AE72" s="372"/>
      <c r="AF72" s="373"/>
      <c r="AG72" s="373"/>
      <c r="AH72" s="373"/>
      <c r="AI72" s="372"/>
      <c r="AJ72" s="373"/>
      <c r="AK72" s="373"/>
      <c r="AL72" s="373"/>
      <c r="AM72" s="372"/>
      <c r="AN72" s="373"/>
      <c r="AO72" s="373"/>
      <c r="AP72" s="936"/>
      <c r="AQ72" s="364"/>
      <c r="AR72" s="365"/>
      <c r="AS72" s="365"/>
      <c r="AT72" s="814"/>
      <c r="AU72" s="365"/>
      <c r="AV72" s="365"/>
      <c r="AW72" s="365"/>
      <c r="AX72" s="366"/>
      <c r="AY72">
        <f t="shared" si="8"/>
        <v>0</v>
      </c>
    </row>
    <row r="73" spans="1:51" ht="18.75" hidden="1" customHeight="1" x14ac:dyDescent="0.15">
      <c r="A73" s="835" t="s">
        <v>348</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0" t="s">
        <v>382</v>
      </c>
      <c r="B78" s="911"/>
      <c r="C78" s="911"/>
      <c r="D78" s="911"/>
      <c r="E78" s="908" t="s">
        <v>326</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342</v>
      </c>
      <c r="AP79" s="127"/>
      <c r="AQ79" s="127"/>
      <c r="AR79" s="76"/>
      <c r="AS79" s="126"/>
      <c r="AT79" s="127"/>
      <c r="AU79" s="127"/>
      <c r="AV79" s="127"/>
      <c r="AW79" s="127"/>
      <c r="AX79" s="128"/>
      <c r="AY79">
        <f>COUNTIF($AR$79,"☑")</f>
        <v>0</v>
      </c>
    </row>
    <row r="80" spans="1:51" ht="18.75" hidden="1" customHeight="1" x14ac:dyDescent="0.15">
      <c r="A80" s="519" t="s">
        <v>147</v>
      </c>
      <c r="B80" s="844" t="s">
        <v>339</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4"/>
      <c r="AC97" s="405"/>
      <c r="AD97" s="406"/>
      <c r="AE97" s="364"/>
      <c r="AF97" s="365"/>
      <c r="AG97" s="365"/>
      <c r="AH97" s="814"/>
      <c r="AI97" s="364"/>
      <c r="AJ97" s="365"/>
      <c r="AK97" s="365"/>
      <c r="AL97" s="814"/>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4"/>
      <c r="AF98" s="365"/>
      <c r="AG98" s="365"/>
      <c r="AH98" s="814"/>
      <c r="AI98" s="364"/>
      <c r="AJ98" s="365"/>
      <c r="AK98" s="365"/>
      <c r="AL98" s="814"/>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349</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389</v>
      </c>
      <c r="AF100" s="822"/>
      <c r="AG100" s="822"/>
      <c r="AH100" s="823"/>
      <c r="AI100" s="821" t="s">
        <v>411</v>
      </c>
      <c r="AJ100" s="822"/>
      <c r="AK100" s="822"/>
      <c r="AL100" s="823"/>
      <c r="AM100" s="821" t="s">
        <v>508</v>
      </c>
      <c r="AN100" s="822"/>
      <c r="AO100" s="822"/>
      <c r="AP100" s="823"/>
      <c r="AQ100" s="924" t="s">
        <v>416</v>
      </c>
      <c r="AR100" s="925"/>
      <c r="AS100" s="925"/>
      <c r="AT100" s="926"/>
      <c r="AU100" s="924" t="s">
        <v>542</v>
      </c>
      <c r="AV100" s="925"/>
      <c r="AW100" s="925"/>
      <c r="AX100" s="927"/>
    </row>
    <row r="101" spans="1:60" ht="23.25" customHeight="1" x14ac:dyDescent="0.15">
      <c r="A101" s="491"/>
      <c r="B101" s="492"/>
      <c r="C101" s="492"/>
      <c r="D101" s="492"/>
      <c r="E101" s="492"/>
      <c r="F101" s="493"/>
      <c r="G101" s="191" t="s">
        <v>730</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728</v>
      </c>
      <c r="AC101" s="551"/>
      <c r="AD101" s="551"/>
      <c r="AE101" s="359">
        <v>655618</v>
      </c>
      <c r="AF101" s="359"/>
      <c r="AG101" s="359"/>
      <c r="AH101" s="359"/>
      <c r="AI101" s="359">
        <v>1350751</v>
      </c>
      <c r="AJ101" s="359"/>
      <c r="AK101" s="359"/>
      <c r="AL101" s="359"/>
      <c r="AM101" s="359">
        <v>900332</v>
      </c>
      <c r="AN101" s="359"/>
      <c r="AO101" s="359"/>
      <c r="AP101" s="359"/>
      <c r="AQ101" s="359" t="s">
        <v>723</v>
      </c>
      <c r="AR101" s="359"/>
      <c r="AS101" s="359"/>
      <c r="AT101" s="359"/>
      <c r="AU101" s="364"/>
      <c r="AV101" s="365"/>
      <c r="AW101" s="365"/>
      <c r="AX101" s="366"/>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1"/>
      <c r="AA102" s="342"/>
      <c r="AB102" s="551" t="s">
        <v>728</v>
      </c>
      <c r="AC102" s="551"/>
      <c r="AD102" s="551"/>
      <c r="AE102" s="359">
        <v>1724600</v>
      </c>
      <c r="AF102" s="359"/>
      <c r="AG102" s="359"/>
      <c r="AH102" s="359"/>
      <c r="AI102" s="359">
        <v>840000</v>
      </c>
      <c r="AJ102" s="359"/>
      <c r="AK102" s="359"/>
      <c r="AL102" s="359"/>
      <c r="AM102" s="359">
        <v>1350751</v>
      </c>
      <c r="AN102" s="359"/>
      <c r="AO102" s="359"/>
      <c r="AP102" s="359"/>
      <c r="AQ102" s="359">
        <v>1000000</v>
      </c>
      <c r="AR102" s="359"/>
      <c r="AS102" s="359"/>
      <c r="AT102" s="359"/>
      <c r="AU102" s="372"/>
      <c r="AV102" s="373"/>
      <c r="AW102" s="373"/>
      <c r="AX102" s="928"/>
    </row>
    <row r="103" spans="1:60" ht="31.5" hidden="1" customHeight="1" x14ac:dyDescent="0.15">
      <c r="A103" s="488" t="s">
        <v>349</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542</v>
      </c>
      <c r="AV103" s="362"/>
      <c r="AW103" s="362"/>
      <c r="AX103" s="363"/>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8" t="s">
        <v>349</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542</v>
      </c>
      <c r="AV106" s="362"/>
      <c r="AW106" s="362"/>
      <c r="AX106" s="363"/>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8" t="s">
        <v>349</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542</v>
      </c>
      <c r="AV109" s="362"/>
      <c r="AW109" s="362"/>
      <c r="AX109" s="363"/>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8" t="s">
        <v>349</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542</v>
      </c>
      <c r="AV112" s="362"/>
      <c r="AW112" s="362"/>
      <c r="AX112" s="363"/>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4"/>
      <c r="AU113" s="359"/>
      <c r="AV113" s="359"/>
      <c r="AW113" s="359"/>
      <c r="AX113" s="360"/>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4"/>
      <c r="AC114" s="405"/>
      <c r="AD114" s="406"/>
      <c r="AE114" s="367"/>
      <c r="AF114" s="367"/>
      <c r="AG114" s="367"/>
      <c r="AH114" s="367"/>
      <c r="AI114" s="367"/>
      <c r="AJ114" s="367"/>
      <c r="AK114" s="367"/>
      <c r="AL114" s="367"/>
      <c r="AM114" s="367"/>
      <c r="AN114" s="367"/>
      <c r="AO114" s="367"/>
      <c r="AP114" s="367"/>
      <c r="AQ114" s="364"/>
      <c r="AR114" s="365"/>
      <c r="AS114" s="365"/>
      <c r="AT114" s="814"/>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6" t="s">
        <v>389</v>
      </c>
      <c r="AF115" s="336"/>
      <c r="AG115" s="336"/>
      <c r="AH115" s="336"/>
      <c r="AI115" s="336" t="s">
        <v>411</v>
      </c>
      <c r="AJ115" s="336"/>
      <c r="AK115" s="336"/>
      <c r="AL115" s="336"/>
      <c r="AM115" s="336" t="s">
        <v>508</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732</v>
      </c>
      <c r="AC116" s="301"/>
      <c r="AD116" s="302"/>
      <c r="AE116" s="359">
        <v>655</v>
      </c>
      <c r="AF116" s="359"/>
      <c r="AG116" s="359"/>
      <c r="AH116" s="359"/>
      <c r="AI116" s="359">
        <v>521</v>
      </c>
      <c r="AJ116" s="359"/>
      <c r="AK116" s="359"/>
      <c r="AL116" s="359"/>
      <c r="AM116" s="359">
        <v>749</v>
      </c>
      <c r="AN116" s="359"/>
      <c r="AO116" s="359"/>
      <c r="AP116" s="359"/>
      <c r="AQ116" s="364">
        <v>1335</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733</v>
      </c>
      <c r="AC117" s="344"/>
      <c r="AD117" s="345"/>
      <c r="AE117" s="457" t="s">
        <v>771</v>
      </c>
      <c r="AF117" s="306"/>
      <c r="AG117" s="306"/>
      <c r="AH117" s="306"/>
      <c r="AI117" s="457" t="s">
        <v>772</v>
      </c>
      <c r="AJ117" s="306"/>
      <c r="AK117" s="306"/>
      <c r="AL117" s="306"/>
      <c r="AM117" s="457" t="s">
        <v>773</v>
      </c>
      <c r="AN117" s="306"/>
      <c r="AO117" s="306"/>
      <c r="AP117" s="306"/>
      <c r="AQ117" s="306" t="s">
        <v>784</v>
      </c>
      <c r="AR117" s="306"/>
      <c r="AS117" s="306"/>
      <c r="AT117" s="306"/>
      <c r="AU117" s="306"/>
      <c r="AV117" s="306"/>
      <c r="AW117" s="306"/>
      <c r="AX117" s="307"/>
    </row>
    <row r="118" spans="1:51" ht="23.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6" t="s">
        <v>389</v>
      </c>
      <c r="AF118" s="336"/>
      <c r="AG118" s="336"/>
      <c r="AH118" s="336"/>
      <c r="AI118" s="336" t="s">
        <v>411</v>
      </c>
      <c r="AJ118" s="336"/>
      <c r="AK118" s="336"/>
      <c r="AL118" s="336"/>
      <c r="AM118" s="336" t="s">
        <v>508</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6" t="s">
        <v>389</v>
      </c>
      <c r="AF121" s="336"/>
      <c r="AG121" s="336"/>
      <c r="AH121" s="336"/>
      <c r="AI121" s="336" t="s">
        <v>411</v>
      </c>
      <c r="AJ121" s="336"/>
      <c r="AK121" s="336"/>
      <c r="AL121" s="336"/>
      <c r="AM121" s="336" t="s">
        <v>508</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359</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6" t="s">
        <v>389</v>
      </c>
      <c r="AF124" s="336"/>
      <c r="AG124" s="336"/>
      <c r="AH124" s="336"/>
      <c r="AI124" s="336" t="s">
        <v>411</v>
      </c>
      <c r="AJ124" s="336"/>
      <c r="AK124" s="336"/>
      <c r="AL124" s="336"/>
      <c r="AM124" s="336" t="s">
        <v>508</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404</v>
      </c>
      <c r="B130" s="989"/>
      <c r="C130" s="988" t="s">
        <v>236</v>
      </c>
      <c r="D130" s="989"/>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767</v>
      </c>
      <c r="AR133" s="271"/>
      <c r="AS133" s="179" t="s">
        <v>233</v>
      </c>
      <c r="AT133" s="202"/>
      <c r="AU133" s="178"/>
      <c r="AV133" s="178"/>
      <c r="AW133" s="179" t="s">
        <v>179</v>
      </c>
      <c r="AX133" s="180"/>
      <c r="AY133">
        <f>$AY$132</f>
        <v>1</v>
      </c>
    </row>
    <row r="134" spans="1:51" ht="39.75" customHeight="1" x14ac:dyDescent="0.15">
      <c r="A134" s="992"/>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728</v>
      </c>
      <c r="AC134" s="224"/>
      <c r="AD134" s="224"/>
      <c r="AE134" s="266">
        <v>912714</v>
      </c>
      <c r="AF134" s="167"/>
      <c r="AG134" s="167"/>
      <c r="AH134" s="167"/>
      <c r="AI134" s="266">
        <v>946110</v>
      </c>
      <c r="AJ134" s="167"/>
      <c r="AK134" s="167"/>
      <c r="AL134" s="167"/>
      <c r="AM134" s="266" t="s">
        <v>783</v>
      </c>
      <c r="AN134" s="167"/>
      <c r="AO134" s="167"/>
      <c r="AP134" s="167"/>
      <c r="AQ134" s="266" t="s">
        <v>723</v>
      </c>
      <c r="AR134" s="167"/>
      <c r="AS134" s="167"/>
      <c r="AT134" s="167"/>
      <c r="AU134" s="266" t="s">
        <v>723</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728</v>
      </c>
      <c r="AC135" s="175"/>
      <c r="AD135" s="175"/>
      <c r="AE135" s="266">
        <v>892445</v>
      </c>
      <c r="AF135" s="167"/>
      <c r="AG135" s="167"/>
      <c r="AH135" s="167"/>
      <c r="AI135" s="266">
        <v>912714</v>
      </c>
      <c r="AJ135" s="167"/>
      <c r="AK135" s="167"/>
      <c r="AL135" s="167"/>
      <c r="AM135" s="266">
        <v>946110</v>
      </c>
      <c r="AN135" s="167"/>
      <c r="AO135" s="167"/>
      <c r="AP135" s="167"/>
      <c r="AQ135" s="266" t="s">
        <v>723</v>
      </c>
      <c r="AR135" s="167"/>
      <c r="AS135" s="167"/>
      <c r="AT135" s="167"/>
      <c r="AU135" s="266" t="s">
        <v>778</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1</v>
      </c>
    </row>
    <row r="193" spans="1:51" ht="18.75"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789</v>
      </c>
      <c r="AR193" s="271"/>
      <c r="AS193" s="179" t="s">
        <v>233</v>
      </c>
      <c r="AT193" s="202"/>
      <c r="AU193" s="178" t="s">
        <v>789</v>
      </c>
      <c r="AV193" s="178"/>
      <c r="AW193" s="179" t="s">
        <v>179</v>
      </c>
      <c r="AX193" s="180"/>
      <c r="AY193">
        <f>$AY$192</f>
        <v>1</v>
      </c>
    </row>
    <row r="194" spans="1:51" ht="39.75" customHeight="1" x14ac:dyDescent="0.15">
      <c r="A194" s="992"/>
      <c r="B194" s="253"/>
      <c r="C194" s="252"/>
      <c r="D194" s="253"/>
      <c r="E194" s="252"/>
      <c r="F194" s="314"/>
      <c r="G194" s="232" t="s">
        <v>785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785</v>
      </c>
      <c r="AC194" s="224"/>
      <c r="AD194" s="224"/>
      <c r="AE194" s="266" t="s">
        <v>786</v>
      </c>
      <c r="AF194" s="167"/>
      <c r="AG194" s="167"/>
      <c r="AH194" s="167"/>
      <c r="AI194" s="266" t="s">
        <v>786</v>
      </c>
      <c r="AJ194" s="167"/>
      <c r="AK194" s="167"/>
      <c r="AL194" s="167"/>
      <c r="AM194" s="266" t="s">
        <v>786</v>
      </c>
      <c r="AN194" s="167"/>
      <c r="AO194" s="167"/>
      <c r="AP194" s="167"/>
      <c r="AQ194" s="266" t="s">
        <v>786</v>
      </c>
      <c r="AR194" s="167"/>
      <c r="AS194" s="167"/>
      <c r="AT194" s="167"/>
      <c r="AU194" s="266" t="s">
        <v>786</v>
      </c>
      <c r="AV194" s="167"/>
      <c r="AW194" s="167"/>
      <c r="AX194" s="208"/>
      <c r="AY194">
        <f t="shared" ref="AY194:AY195" si="23">$AY$192</f>
        <v>1</v>
      </c>
    </row>
    <row r="195" spans="1:51" ht="39.75"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785</v>
      </c>
      <c r="AC195" s="175"/>
      <c r="AD195" s="175"/>
      <c r="AE195" s="266" t="s">
        <v>786</v>
      </c>
      <c r="AF195" s="167"/>
      <c r="AG195" s="167"/>
      <c r="AH195" s="167"/>
      <c r="AI195" s="266" t="s">
        <v>786</v>
      </c>
      <c r="AJ195" s="167"/>
      <c r="AK195" s="167"/>
      <c r="AL195" s="167"/>
      <c r="AM195" s="266" t="s">
        <v>786</v>
      </c>
      <c r="AN195" s="167"/>
      <c r="AO195" s="167"/>
      <c r="AP195" s="167"/>
      <c r="AQ195" s="266" t="s">
        <v>786</v>
      </c>
      <c r="AR195" s="167"/>
      <c r="AS195" s="167"/>
      <c r="AT195" s="167"/>
      <c r="AU195" s="266" t="s">
        <v>786</v>
      </c>
      <c r="AV195" s="167"/>
      <c r="AW195" s="167"/>
      <c r="AX195" s="208"/>
      <c r="AY195">
        <f t="shared" si="23"/>
        <v>1</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92"/>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1</v>
      </c>
    </row>
    <row r="213" spans="1:51" ht="22.5"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92"/>
      <c r="B214" s="253"/>
      <c r="C214" s="252"/>
      <c r="D214" s="253"/>
      <c r="E214" s="252"/>
      <c r="F214" s="314"/>
      <c r="G214" s="232" t="s">
        <v>785</v>
      </c>
      <c r="H214" s="191"/>
      <c r="I214" s="191"/>
      <c r="J214" s="191"/>
      <c r="K214" s="191"/>
      <c r="L214" s="191"/>
      <c r="M214" s="191"/>
      <c r="N214" s="191"/>
      <c r="O214" s="191"/>
      <c r="P214" s="233"/>
      <c r="Q214" s="979" t="s">
        <v>785</v>
      </c>
      <c r="R214" s="980"/>
      <c r="S214" s="980"/>
      <c r="T214" s="980"/>
      <c r="U214" s="980"/>
      <c r="V214" s="980"/>
      <c r="W214" s="980"/>
      <c r="X214" s="980"/>
      <c r="Y214" s="980"/>
      <c r="Z214" s="980"/>
      <c r="AA214" s="981"/>
      <c r="AB214" s="256" t="s">
        <v>785</v>
      </c>
      <c r="AC214" s="257"/>
      <c r="AD214" s="257"/>
      <c r="AE214" s="262" t="s">
        <v>786</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t="s">
        <v>786</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2"/>
      <c r="B248" s="253"/>
      <c r="C248" s="252"/>
      <c r="D248" s="253"/>
      <c r="E248" s="190" t="s">
        <v>785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x14ac:dyDescent="0.2">
      <c r="A249" s="992"/>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1</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672</v>
      </c>
      <c r="D430" s="251"/>
      <c r="E430" s="239" t="s">
        <v>398</v>
      </c>
      <c r="F430" s="447"/>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2"/>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2"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719</v>
      </c>
      <c r="AE702" s="894"/>
      <c r="AF702" s="894"/>
      <c r="AG702" s="883" t="s">
        <v>738</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719</v>
      </c>
      <c r="AE703" s="185"/>
      <c r="AF703" s="185"/>
      <c r="AG703" s="667" t="s">
        <v>739</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719</v>
      </c>
      <c r="AE704" s="586"/>
      <c r="AF704" s="586"/>
      <c r="AG704" s="425" t="s">
        <v>740</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788</v>
      </c>
      <c r="AE705" s="736"/>
      <c r="AF705" s="736"/>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787</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787</v>
      </c>
      <c r="AE707" s="584"/>
      <c r="AF707" s="584"/>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742</v>
      </c>
      <c r="AE708" s="671"/>
      <c r="AF708" s="671"/>
      <c r="AG708" s="526" t="s">
        <v>723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719</v>
      </c>
      <c r="AE709" s="185"/>
      <c r="AF709" s="185"/>
      <c r="AG709" s="667" t="s">
        <v>743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742</v>
      </c>
      <c r="AE710" s="185"/>
      <c r="AF710" s="185"/>
      <c r="AG710" s="667" t="s">
        <v>723</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719</v>
      </c>
      <c r="AE711" s="185"/>
      <c r="AF711" s="185"/>
      <c r="AG711" s="667" t="s">
        <v>744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719</v>
      </c>
      <c r="AE712" s="586"/>
      <c r="AF712" s="586"/>
      <c r="AG712" s="594" t="s">
        <v>745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7" t="s">
        <v>722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742</v>
      </c>
      <c r="AE714" s="592"/>
      <c r="AF714" s="593"/>
      <c r="AG714" s="692" t="s">
        <v>722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719</v>
      </c>
      <c r="AE715" s="671"/>
      <c r="AF715" s="777"/>
      <c r="AG715" s="526" t="s">
        <v>746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742</v>
      </c>
      <c r="AE716" s="759"/>
      <c r="AF716" s="759"/>
      <c r="AG716" s="667" t="s">
        <v>723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719</v>
      </c>
      <c r="AE717" s="185"/>
      <c r="AF717" s="185"/>
      <c r="AG717" s="667" t="s">
        <v>743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742</v>
      </c>
      <c r="AE718" s="185"/>
      <c r="AF718" s="185"/>
      <c r="AG718" s="193" t="s">
        <v>723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742</v>
      </c>
      <c r="AE719" s="671"/>
      <c r="AF719" s="671"/>
      <c r="AG719" s="190" t="s">
        <v>405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337</v>
      </c>
      <c r="D720" s="930"/>
      <c r="E720" s="930"/>
      <c r="F720" s="933"/>
      <c r="G720" s="929" t="s">
        <v>338</v>
      </c>
      <c r="H720" s="930"/>
      <c r="I720" s="930"/>
      <c r="J720" s="930"/>
      <c r="K720" s="930"/>
      <c r="L720" s="930"/>
      <c r="M720" s="930"/>
      <c r="N720" s="929" t="s">
        <v>341</v>
      </c>
      <c r="O720" s="930"/>
      <c r="P720" s="930"/>
      <c r="Q720" s="930"/>
      <c r="R720" s="930"/>
      <c r="S720" s="930"/>
      <c r="T720" s="930"/>
      <c r="U720" s="930"/>
      <c r="V720" s="930"/>
      <c r="W720" s="930"/>
      <c r="X720" s="930"/>
      <c r="Y720" s="930"/>
      <c r="Z720" s="930"/>
      <c r="AA720" s="930"/>
      <c r="AB720" s="930"/>
      <c r="AC720" s="930"/>
      <c r="AD720" s="930"/>
      <c r="AE720" s="930"/>
      <c r="AF720" s="931"/>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2" t="s">
        <v>53</v>
      </c>
      <c r="D726" s="581"/>
      <c r="E726" s="581"/>
      <c r="F726" s="582"/>
      <c r="G726" s="797" t="s">
        <v>747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748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723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723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723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712</v>
      </c>
      <c r="F746" s="113"/>
      <c r="G746" s="113"/>
      <c r="H746" s="100" t="str">
        <f>IF(E746="","","-")</f>
        <v>-</v>
      </c>
      <c r="I746" s="113"/>
      <c r="J746" s="113"/>
      <c r="K746" s="100" t="str">
        <f>IF(I746="","","-")</f>
        <v/>
      </c>
      <c r="L746" s="104">
        <v>229</v>
      </c>
      <c r="M746" s="104"/>
      <c r="N746" s="100" t="str">
        <f>IF(O746="","","-")</f>
        <v>-</v>
      </c>
      <c r="O746" s="110">
        <v>0</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712</v>
      </c>
      <c r="F747" s="113"/>
      <c r="G747" s="113"/>
      <c r="H747" s="100" t="str">
        <f>IF(E747="","","-")</f>
        <v>-</v>
      </c>
      <c r="I747" s="113"/>
      <c r="J747" s="113"/>
      <c r="K747" s="100" t="str">
        <f>IF(I747="","","-")</f>
        <v/>
      </c>
      <c r="L747" s="104">
        <v>184</v>
      </c>
      <c r="M747" s="104"/>
      <c r="N747" s="100" t="str">
        <f>IF(O747="","","-")</f>
        <v>-</v>
      </c>
      <c r="O747" s="110">
        <v>0</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385</v>
      </c>
      <c r="B787" s="761"/>
      <c r="C787" s="761"/>
      <c r="D787" s="761"/>
      <c r="E787" s="761"/>
      <c r="F787" s="762"/>
      <c r="G787" s="438" t="s">
        <v>758</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776</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6"/>
      <c r="B788" s="763"/>
      <c r="C788" s="763"/>
      <c r="D788" s="763"/>
      <c r="E788" s="763"/>
      <c r="F788" s="764"/>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6"/>
      <c r="B789" s="763"/>
      <c r="C789" s="763"/>
      <c r="D789" s="763"/>
      <c r="E789" s="763"/>
      <c r="F789" s="764"/>
      <c r="G789" s="448" t="s">
        <v>755</v>
      </c>
      <c r="H789" s="449"/>
      <c r="I789" s="449"/>
      <c r="J789" s="449"/>
      <c r="K789" s="450"/>
      <c r="L789" s="451" t="s">
        <v>756</v>
      </c>
      <c r="M789" s="452"/>
      <c r="N789" s="452"/>
      <c r="O789" s="452"/>
      <c r="P789" s="452"/>
      <c r="Q789" s="452"/>
      <c r="R789" s="452"/>
      <c r="S789" s="452"/>
      <c r="T789" s="452"/>
      <c r="U789" s="452"/>
      <c r="V789" s="452"/>
      <c r="W789" s="452"/>
      <c r="X789" s="453"/>
      <c r="Y789" s="454">
        <v>369</v>
      </c>
      <c r="Z789" s="455"/>
      <c r="AA789" s="455"/>
      <c r="AB789" s="557"/>
      <c r="AC789" s="448" t="s">
        <v>755</v>
      </c>
      <c r="AD789" s="449"/>
      <c r="AE789" s="449"/>
      <c r="AF789" s="449"/>
      <c r="AG789" s="450"/>
      <c r="AH789" s="451" t="s">
        <v>759</v>
      </c>
      <c r="AI789" s="452"/>
      <c r="AJ789" s="452"/>
      <c r="AK789" s="452"/>
      <c r="AL789" s="452"/>
      <c r="AM789" s="452"/>
      <c r="AN789" s="452"/>
      <c r="AO789" s="452"/>
      <c r="AP789" s="452"/>
      <c r="AQ789" s="452"/>
      <c r="AR789" s="452"/>
      <c r="AS789" s="452"/>
      <c r="AT789" s="453"/>
      <c r="AU789" s="454">
        <v>189</v>
      </c>
      <c r="AV789" s="455"/>
      <c r="AW789" s="455"/>
      <c r="AX789" s="456"/>
    </row>
    <row r="790" spans="1:51" ht="24.75" customHeight="1" x14ac:dyDescent="0.15">
      <c r="A790" s="556"/>
      <c r="B790" s="763"/>
      <c r="C790" s="763"/>
      <c r="D790" s="763"/>
      <c r="E790" s="763"/>
      <c r="F790" s="764"/>
      <c r="G790" s="349" t="s">
        <v>755</v>
      </c>
      <c r="H790" s="350"/>
      <c r="I790" s="350"/>
      <c r="J790" s="350"/>
      <c r="K790" s="351"/>
      <c r="L790" s="399" t="s">
        <v>757</v>
      </c>
      <c r="M790" s="400"/>
      <c r="N790" s="400"/>
      <c r="O790" s="400"/>
      <c r="P790" s="400"/>
      <c r="Q790" s="400"/>
      <c r="R790" s="400"/>
      <c r="S790" s="400"/>
      <c r="T790" s="400"/>
      <c r="U790" s="400"/>
      <c r="V790" s="400"/>
      <c r="W790" s="400"/>
      <c r="X790" s="401"/>
      <c r="Y790" s="396">
        <v>70</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6"/>
      <c r="B791" s="763"/>
      <c r="C791" s="763"/>
      <c r="D791" s="763"/>
      <c r="E791" s="763"/>
      <c r="F791" s="764"/>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6"/>
      <c r="B792" s="763"/>
      <c r="C792" s="763"/>
      <c r="D792" s="763"/>
      <c r="E792" s="763"/>
      <c r="F792" s="764"/>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6"/>
      <c r="B793" s="763"/>
      <c r="C793" s="763"/>
      <c r="D793" s="763"/>
      <c r="E793" s="763"/>
      <c r="F793" s="764"/>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6"/>
      <c r="B794" s="763"/>
      <c r="C794" s="763"/>
      <c r="D794" s="763"/>
      <c r="E794" s="763"/>
      <c r="F794" s="764"/>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6"/>
      <c r="B795" s="763"/>
      <c r="C795" s="763"/>
      <c r="D795" s="763"/>
      <c r="E795" s="763"/>
      <c r="F795" s="764"/>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6"/>
      <c r="B796" s="763"/>
      <c r="C796" s="763"/>
      <c r="D796" s="763"/>
      <c r="E796" s="763"/>
      <c r="F796" s="764"/>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6"/>
      <c r="B797" s="763"/>
      <c r="C797" s="763"/>
      <c r="D797" s="763"/>
      <c r="E797" s="763"/>
      <c r="F797" s="76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6"/>
      <c r="B798" s="763"/>
      <c r="C798" s="763"/>
      <c r="D798" s="763"/>
      <c r="E798" s="763"/>
      <c r="F798" s="76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6"/>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439</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189</v>
      </c>
      <c r="AV799" s="413"/>
      <c r="AW799" s="413"/>
      <c r="AX799" s="415"/>
    </row>
    <row r="800" spans="1:51" ht="24.75" customHeight="1" x14ac:dyDescent="0.15">
      <c r="A800" s="556"/>
      <c r="B800" s="763"/>
      <c r="C800" s="763"/>
      <c r="D800" s="763"/>
      <c r="E800" s="763"/>
      <c r="F800" s="764"/>
      <c r="G800" s="438" t="s">
        <v>777</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775</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6"/>
      <c r="B801" s="763"/>
      <c r="C801" s="763"/>
      <c r="D801" s="763"/>
      <c r="E801" s="763"/>
      <c r="F801" s="764"/>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6"/>
      <c r="B802" s="763"/>
      <c r="C802" s="763"/>
      <c r="D802" s="763"/>
      <c r="E802" s="763"/>
      <c r="F802" s="764"/>
      <c r="G802" s="448" t="s">
        <v>755</v>
      </c>
      <c r="H802" s="449"/>
      <c r="I802" s="449"/>
      <c r="J802" s="449"/>
      <c r="K802" s="450"/>
      <c r="L802" s="451" t="s">
        <v>760</v>
      </c>
      <c r="M802" s="452"/>
      <c r="N802" s="452"/>
      <c r="O802" s="452"/>
      <c r="P802" s="452"/>
      <c r="Q802" s="452"/>
      <c r="R802" s="452"/>
      <c r="S802" s="452"/>
      <c r="T802" s="452"/>
      <c r="U802" s="452"/>
      <c r="V802" s="452"/>
      <c r="W802" s="452"/>
      <c r="X802" s="453"/>
      <c r="Y802" s="454">
        <v>37</v>
      </c>
      <c r="Z802" s="455"/>
      <c r="AA802" s="455"/>
      <c r="AB802" s="557"/>
      <c r="AC802" s="448" t="s">
        <v>755</v>
      </c>
      <c r="AD802" s="449"/>
      <c r="AE802" s="449"/>
      <c r="AF802" s="449"/>
      <c r="AG802" s="450"/>
      <c r="AH802" s="451" t="s">
        <v>761</v>
      </c>
      <c r="AI802" s="452"/>
      <c r="AJ802" s="452"/>
      <c r="AK802" s="452"/>
      <c r="AL802" s="452"/>
      <c r="AM802" s="452"/>
      <c r="AN802" s="452"/>
      <c r="AO802" s="452"/>
      <c r="AP802" s="452"/>
      <c r="AQ802" s="452"/>
      <c r="AR802" s="452"/>
      <c r="AS802" s="452"/>
      <c r="AT802" s="453"/>
      <c r="AU802" s="454">
        <v>9</v>
      </c>
      <c r="AV802" s="455"/>
      <c r="AW802" s="455"/>
      <c r="AX802" s="456"/>
      <c r="AY802">
        <f t="shared" ref="AY802:AY812" si="115">$AY$800</f>
        <v>2</v>
      </c>
    </row>
    <row r="803" spans="1:51" ht="24.75" hidden="1" customHeight="1" x14ac:dyDescent="0.15">
      <c r="A803" s="556"/>
      <c r="B803" s="763"/>
      <c r="C803" s="763"/>
      <c r="D803" s="763"/>
      <c r="E803" s="763"/>
      <c r="F803" s="764"/>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6"/>
      <c r="B804" s="763"/>
      <c r="C804" s="763"/>
      <c r="D804" s="763"/>
      <c r="E804" s="763"/>
      <c r="F804" s="764"/>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6"/>
      <c r="B805" s="763"/>
      <c r="C805" s="763"/>
      <c r="D805" s="763"/>
      <c r="E805" s="763"/>
      <c r="F805" s="764"/>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6"/>
      <c r="B806" s="763"/>
      <c r="C806" s="763"/>
      <c r="D806" s="763"/>
      <c r="E806" s="763"/>
      <c r="F806" s="764"/>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6"/>
      <c r="B807" s="763"/>
      <c r="C807" s="763"/>
      <c r="D807" s="763"/>
      <c r="E807" s="763"/>
      <c r="F807" s="764"/>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6"/>
      <c r="B808" s="763"/>
      <c r="C808" s="763"/>
      <c r="D808" s="763"/>
      <c r="E808" s="763"/>
      <c r="F808" s="76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6"/>
      <c r="B809" s="763"/>
      <c r="C809" s="763"/>
      <c r="D809" s="763"/>
      <c r="E809" s="763"/>
      <c r="F809" s="76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6"/>
      <c r="B810" s="763"/>
      <c r="C810" s="763"/>
      <c r="D810" s="763"/>
      <c r="E810" s="763"/>
      <c r="F810" s="76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6"/>
      <c r="B811" s="763"/>
      <c r="C811" s="763"/>
      <c r="D811" s="763"/>
      <c r="E811" s="763"/>
      <c r="F811" s="76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56"/>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37</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9</v>
      </c>
      <c r="AV812" s="413"/>
      <c r="AW812" s="413"/>
      <c r="AX812" s="415"/>
      <c r="AY812">
        <f t="shared" si="115"/>
        <v>2</v>
      </c>
    </row>
    <row r="813" spans="1:51" ht="24.75" hidden="1" customHeight="1" x14ac:dyDescent="0.15">
      <c r="A813" s="556"/>
      <c r="B813" s="763"/>
      <c r="C813" s="763"/>
      <c r="D813" s="763"/>
      <c r="E813" s="763"/>
      <c r="F813" s="764"/>
      <c r="G813" s="438" t="s">
        <v>318</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319</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6"/>
      <c r="B814" s="763"/>
      <c r="C814" s="763"/>
      <c r="D814" s="763"/>
      <c r="E814" s="763"/>
      <c r="F814" s="764"/>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6"/>
      <c r="B815" s="763"/>
      <c r="C815" s="763"/>
      <c r="D815" s="763"/>
      <c r="E815" s="763"/>
      <c r="F815" s="764"/>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7"/>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6"/>
      <c r="B816" s="763"/>
      <c r="C816" s="763"/>
      <c r="D816" s="763"/>
      <c r="E816" s="763"/>
      <c r="F816" s="764"/>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6"/>
      <c r="B817" s="763"/>
      <c r="C817" s="763"/>
      <c r="D817" s="763"/>
      <c r="E817" s="763"/>
      <c r="F817" s="764"/>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6"/>
      <c r="B818" s="763"/>
      <c r="C818" s="763"/>
      <c r="D818" s="763"/>
      <c r="E818" s="763"/>
      <c r="F818" s="764"/>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6"/>
      <c r="B819" s="763"/>
      <c r="C819" s="763"/>
      <c r="D819" s="763"/>
      <c r="E819" s="763"/>
      <c r="F819" s="764"/>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6"/>
      <c r="B820" s="763"/>
      <c r="C820" s="763"/>
      <c r="D820" s="763"/>
      <c r="E820" s="763"/>
      <c r="F820" s="764"/>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6"/>
      <c r="B821" s="763"/>
      <c r="C821" s="763"/>
      <c r="D821" s="763"/>
      <c r="E821" s="763"/>
      <c r="F821" s="76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6"/>
      <c r="B822" s="763"/>
      <c r="C822" s="763"/>
      <c r="D822" s="763"/>
      <c r="E822" s="763"/>
      <c r="F822" s="76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6"/>
      <c r="B823" s="763"/>
      <c r="C823" s="763"/>
      <c r="D823" s="763"/>
      <c r="E823" s="763"/>
      <c r="F823" s="76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6"/>
      <c r="B824" s="763"/>
      <c r="C824" s="763"/>
      <c r="D824" s="763"/>
      <c r="E824" s="763"/>
      <c r="F824" s="76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6"/>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6"/>
      <c r="B826" s="763"/>
      <c r="C826" s="763"/>
      <c r="D826" s="763"/>
      <c r="E826" s="763"/>
      <c r="F826" s="764"/>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6"/>
      <c r="B827" s="763"/>
      <c r="C827" s="763"/>
      <c r="D827" s="763"/>
      <c r="E827" s="763"/>
      <c r="F827" s="764"/>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6"/>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7"/>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6"/>
      <c r="B829" s="763"/>
      <c r="C829" s="763"/>
      <c r="D829" s="763"/>
      <c r="E829" s="763"/>
      <c r="F829" s="76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6"/>
      <c r="B830" s="763"/>
      <c r="C830" s="763"/>
      <c r="D830" s="763"/>
      <c r="E830" s="763"/>
      <c r="F830" s="764"/>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6"/>
      <c r="B831" s="763"/>
      <c r="C831" s="763"/>
      <c r="D831" s="763"/>
      <c r="E831" s="763"/>
      <c r="F831" s="764"/>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6"/>
      <c r="B832" s="763"/>
      <c r="C832" s="763"/>
      <c r="D832" s="763"/>
      <c r="E832" s="763"/>
      <c r="F832" s="764"/>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6"/>
      <c r="B833" s="763"/>
      <c r="C833" s="763"/>
      <c r="D833" s="763"/>
      <c r="E833" s="763"/>
      <c r="F833" s="764"/>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6"/>
      <c r="B834" s="763"/>
      <c r="C834" s="763"/>
      <c r="D834" s="763"/>
      <c r="E834" s="763"/>
      <c r="F834" s="764"/>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6"/>
      <c r="B835" s="763"/>
      <c r="C835" s="763"/>
      <c r="D835" s="763"/>
      <c r="E835" s="763"/>
      <c r="F835" s="764"/>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6"/>
      <c r="B836" s="763"/>
      <c r="C836" s="763"/>
      <c r="D836" s="763"/>
      <c r="E836" s="763"/>
      <c r="F836" s="764"/>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6"/>
      <c r="B837" s="763"/>
      <c r="C837" s="763"/>
      <c r="D837" s="763"/>
      <c r="E837" s="763"/>
      <c r="F837" s="764"/>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6"/>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3" t="s">
        <v>342</v>
      </c>
      <c r="AM839" s="954"/>
      <c r="AN839" s="954"/>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762</v>
      </c>
      <c r="D845" s="416"/>
      <c r="E845" s="416"/>
      <c r="F845" s="416"/>
      <c r="G845" s="416"/>
      <c r="H845" s="416"/>
      <c r="I845" s="416"/>
      <c r="J845" s="417">
        <v>9120905002657</v>
      </c>
      <c r="K845" s="418"/>
      <c r="L845" s="418"/>
      <c r="M845" s="418"/>
      <c r="N845" s="418"/>
      <c r="O845" s="418"/>
      <c r="P845" s="427" t="s">
        <v>763</v>
      </c>
      <c r="Q845" s="428"/>
      <c r="R845" s="428"/>
      <c r="S845" s="428"/>
      <c r="T845" s="428"/>
      <c r="U845" s="428"/>
      <c r="V845" s="428"/>
      <c r="W845" s="428"/>
      <c r="X845" s="428"/>
      <c r="Y845" s="318">
        <v>369</v>
      </c>
      <c r="Z845" s="319"/>
      <c r="AA845" s="319"/>
      <c r="AB845" s="320"/>
      <c r="AC845" s="329" t="s">
        <v>376</v>
      </c>
      <c r="AD845" s="329"/>
      <c r="AE845" s="329"/>
      <c r="AF845" s="329"/>
      <c r="AG845" s="329"/>
      <c r="AH845" s="419">
        <v>1</v>
      </c>
      <c r="AI845" s="420"/>
      <c r="AJ845" s="420"/>
      <c r="AK845" s="420"/>
      <c r="AL845" s="326">
        <v>100</v>
      </c>
      <c r="AM845" s="327"/>
      <c r="AN845" s="327"/>
      <c r="AO845" s="328"/>
      <c r="AP845" s="321" t="s">
        <v>764</v>
      </c>
      <c r="AQ845" s="321"/>
      <c r="AR845" s="321"/>
      <c r="AS845" s="321"/>
      <c r="AT845" s="321"/>
      <c r="AU845" s="321"/>
      <c r="AV845" s="321"/>
      <c r="AW845" s="321"/>
      <c r="AX845" s="321"/>
    </row>
    <row r="846" spans="1:51" ht="30" customHeight="1" x14ac:dyDescent="0.15">
      <c r="A846" s="402">
        <v>2</v>
      </c>
      <c r="B846" s="402">
        <v>1</v>
      </c>
      <c r="C846" s="421" t="s">
        <v>762</v>
      </c>
      <c r="D846" s="416"/>
      <c r="E846" s="416"/>
      <c r="F846" s="416"/>
      <c r="G846" s="416"/>
      <c r="H846" s="416"/>
      <c r="I846" s="416"/>
      <c r="J846" s="417">
        <v>9120905002657</v>
      </c>
      <c r="K846" s="418"/>
      <c r="L846" s="418"/>
      <c r="M846" s="418"/>
      <c r="N846" s="418"/>
      <c r="O846" s="418"/>
      <c r="P846" s="427" t="s">
        <v>765</v>
      </c>
      <c r="Q846" s="428"/>
      <c r="R846" s="428"/>
      <c r="S846" s="428"/>
      <c r="T846" s="428"/>
      <c r="U846" s="428"/>
      <c r="V846" s="428"/>
      <c r="W846" s="428"/>
      <c r="X846" s="428"/>
      <c r="Y846" s="318">
        <v>70</v>
      </c>
      <c r="Z846" s="319"/>
      <c r="AA846" s="319"/>
      <c r="AB846" s="320"/>
      <c r="AC846" s="329" t="s">
        <v>376</v>
      </c>
      <c r="AD846" s="329"/>
      <c r="AE846" s="329"/>
      <c r="AF846" s="329"/>
      <c r="AG846" s="329"/>
      <c r="AH846" s="419">
        <v>1</v>
      </c>
      <c r="AI846" s="420"/>
      <c r="AJ846" s="420"/>
      <c r="AK846" s="420"/>
      <c r="AL846" s="326">
        <v>100</v>
      </c>
      <c r="AM846" s="327"/>
      <c r="AN846" s="327"/>
      <c r="AO846" s="328"/>
      <c r="AP846" s="321" t="s">
        <v>764</v>
      </c>
      <c r="AQ846" s="321"/>
      <c r="AR846" s="321"/>
      <c r="AS846" s="321"/>
      <c r="AT846" s="321"/>
      <c r="AU846" s="321"/>
      <c r="AV846" s="321"/>
      <c r="AW846" s="321"/>
      <c r="AX846" s="321"/>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44.25" customHeight="1" x14ac:dyDescent="0.15">
      <c r="A878" s="402">
        <v>1</v>
      </c>
      <c r="B878" s="402">
        <v>1</v>
      </c>
      <c r="C878" s="421" t="s">
        <v>768</v>
      </c>
      <c r="D878" s="416"/>
      <c r="E878" s="416"/>
      <c r="F878" s="416"/>
      <c r="G878" s="416"/>
      <c r="H878" s="416"/>
      <c r="I878" s="416"/>
      <c r="J878" s="417">
        <v>6010001030403</v>
      </c>
      <c r="K878" s="418"/>
      <c r="L878" s="418"/>
      <c r="M878" s="418"/>
      <c r="N878" s="418"/>
      <c r="O878" s="418"/>
      <c r="P878" s="422" t="s">
        <v>766</v>
      </c>
      <c r="Q878" s="317"/>
      <c r="R878" s="317"/>
      <c r="S878" s="317"/>
      <c r="T878" s="317"/>
      <c r="U878" s="317"/>
      <c r="V878" s="317"/>
      <c r="W878" s="317"/>
      <c r="X878" s="317"/>
      <c r="Y878" s="318">
        <v>189</v>
      </c>
      <c r="Z878" s="319"/>
      <c r="AA878" s="319"/>
      <c r="AB878" s="320"/>
      <c r="AC878" s="322" t="s">
        <v>372</v>
      </c>
      <c r="AD878" s="323"/>
      <c r="AE878" s="323"/>
      <c r="AF878" s="323"/>
      <c r="AG878" s="323"/>
      <c r="AH878" s="419">
        <v>2</v>
      </c>
      <c r="AI878" s="420"/>
      <c r="AJ878" s="420"/>
      <c r="AK878" s="420"/>
      <c r="AL878" s="326">
        <v>93</v>
      </c>
      <c r="AM878" s="327"/>
      <c r="AN878" s="327"/>
      <c r="AO878" s="328"/>
      <c r="AP878" s="321" t="s">
        <v>767</v>
      </c>
      <c r="AQ878" s="321"/>
      <c r="AR878" s="321"/>
      <c r="AS878" s="321"/>
      <c r="AT878" s="321"/>
      <c r="AU878" s="321"/>
      <c r="AV878" s="321"/>
      <c r="AW878" s="321"/>
      <c r="AX878" s="321"/>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44.25" customHeight="1" x14ac:dyDescent="0.15">
      <c r="A911" s="402">
        <v>1</v>
      </c>
      <c r="B911" s="402">
        <v>1</v>
      </c>
      <c r="C911" s="421" t="s">
        <v>770</v>
      </c>
      <c r="D911" s="416"/>
      <c r="E911" s="416"/>
      <c r="F911" s="416"/>
      <c r="G911" s="416"/>
      <c r="H911" s="416"/>
      <c r="I911" s="416"/>
      <c r="J911" s="417">
        <v>9010601021385</v>
      </c>
      <c r="K911" s="418"/>
      <c r="L911" s="418"/>
      <c r="M911" s="418"/>
      <c r="N911" s="418"/>
      <c r="O911" s="418"/>
      <c r="P911" s="422" t="s">
        <v>760</v>
      </c>
      <c r="Q911" s="317"/>
      <c r="R911" s="317"/>
      <c r="S911" s="317"/>
      <c r="T911" s="317"/>
      <c r="U911" s="317"/>
      <c r="V911" s="317"/>
      <c r="W911" s="317"/>
      <c r="X911" s="317"/>
      <c r="Y911" s="318">
        <v>37</v>
      </c>
      <c r="Z911" s="319"/>
      <c r="AA911" s="319"/>
      <c r="AB911" s="320"/>
      <c r="AC911" s="322" t="s">
        <v>371</v>
      </c>
      <c r="AD911" s="323"/>
      <c r="AE911" s="323"/>
      <c r="AF911" s="323"/>
      <c r="AG911" s="323"/>
      <c r="AH911" s="419">
        <v>3</v>
      </c>
      <c r="AI911" s="420"/>
      <c r="AJ911" s="420"/>
      <c r="AK911" s="420"/>
      <c r="AL911" s="326">
        <v>46</v>
      </c>
      <c r="AM911" s="327"/>
      <c r="AN911" s="327"/>
      <c r="AO911" s="328"/>
      <c r="AP911" s="321" t="s">
        <v>767</v>
      </c>
      <c r="AQ911" s="321"/>
      <c r="AR911" s="321"/>
      <c r="AS911" s="321"/>
      <c r="AT911" s="321"/>
      <c r="AU911" s="321"/>
      <c r="AV911" s="321"/>
      <c r="AW911" s="321"/>
      <c r="AX911" s="321"/>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57.75" customHeight="1" x14ac:dyDescent="0.15">
      <c r="A944" s="402">
        <v>1</v>
      </c>
      <c r="B944" s="402">
        <v>1</v>
      </c>
      <c r="C944" s="421" t="s">
        <v>769</v>
      </c>
      <c r="D944" s="416"/>
      <c r="E944" s="416"/>
      <c r="F944" s="416"/>
      <c r="G944" s="416"/>
      <c r="H944" s="416"/>
      <c r="I944" s="416"/>
      <c r="J944" s="417">
        <v>5020001087831</v>
      </c>
      <c r="K944" s="418"/>
      <c r="L944" s="418"/>
      <c r="M944" s="418"/>
      <c r="N944" s="418"/>
      <c r="O944" s="418"/>
      <c r="P944" s="422" t="s">
        <v>761</v>
      </c>
      <c r="Q944" s="317"/>
      <c r="R944" s="317"/>
      <c r="S944" s="317"/>
      <c r="T944" s="317"/>
      <c r="U944" s="317"/>
      <c r="V944" s="317"/>
      <c r="W944" s="317"/>
      <c r="X944" s="317"/>
      <c r="Y944" s="318">
        <v>9</v>
      </c>
      <c r="Z944" s="319"/>
      <c r="AA944" s="319"/>
      <c r="AB944" s="320"/>
      <c r="AC944" s="322" t="s">
        <v>371</v>
      </c>
      <c r="AD944" s="323"/>
      <c r="AE944" s="323"/>
      <c r="AF944" s="323"/>
      <c r="AG944" s="323"/>
      <c r="AH944" s="419">
        <v>1</v>
      </c>
      <c r="AI944" s="420"/>
      <c r="AJ944" s="420"/>
      <c r="AK944" s="420"/>
      <c r="AL944" s="326">
        <v>93</v>
      </c>
      <c r="AM944" s="327"/>
      <c r="AN944" s="327"/>
      <c r="AO944" s="328"/>
      <c r="AP944" s="321" t="s">
        <v>774</v>
      </c>
      <c r="AQ944" s="321"/>
      <c r="AR944" s="321"/>
      <c r="AS944" s="321"/>
      <c r="AT944" s="321"/>
      <c r="AU944" s="321"/>
      <c r="AV944" s="321"/>
      <c r="AW944" s="321"/>
      <c r="AX944" s="321"/>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327</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342</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9"/>
      <c r="E1109" s="277" t="s">
        <v>262</v>
      </c>
      <c r="F1109" s="889"/>
      <c r="G1109" s="889"/>
      <c r="H1109" s="889"/>
      <c r="I1109" s="889"/>
      <c r="J1109" s="277" t="s">
        <v>297</v>
      </c>
      <c r="K1109" s="277"/>
      <c r="L1109" s="277"/>
      <c r="M1109" s="277"/>
      <c r="N1109" s="277"/>
      <c r="O1109" s="277"/>
      <c r="P1109" s="346" t="s">
        <v>27</v>
      </c>
      <c r="Q1109" s="346"/>
      <c r="R1109" s="346"/>
      <c r="S1109" s="346"/>
      <c r="T1109" s="346"/>
      <c r="U1109" s="346"/>
      <c r="V1109" s="346"/>
      <c r="W1109" s="346"/>
      <c r="X1109" s="346"/>
      <c r="Y1109" s="277" t="s">
        <v>299</v>
      </c>
      <c r="Z1109" s="889"/>
      <c r="AA1109" s="889"/>
      <c r="AB1109" s="889"/>
      <c r="AC1109" s="277" t="s">
        <v>245</v>
      </c>
      <c r="AD1109" s="277"/>
      <c r="AE1109" s="277"/>
      <c r="AF1109" s="277"/>
      <c r="AG1109" s="277"/>
      <c r="AH1109" s="346" t="s">
        <v>258</v>
      </c>
      <c r="AI1109" s="347"/>
      <c r="AJ1109" s="347"/>
      <c r="AK1109" s="347"/>
      <c r="AL1109" s="347" t="s">
        <v>21</v>
      </c>
      <c r="AM1109" s="347"/>
      <c r="AN1109" s="347"/>
      <c r="AO1109" s="892"/>
      <c r="AP1109" s="424" t="s">
        <v>328</v>
      </c>
      <c r="AQ1109" s="424"/>
      <c r="AR1109" s="424"/>
      <c r="AS1109" s="424"/>
      <c r="AT1109" s="424"/>
      <c r="AU1109" s="424"/>
      <c r="AV1109" s="424"/>
      <c r="AW1109" s="424"/>
      <c r="AX1109" s="424"/>
    </row>
    <row r="1110" spans="1:51" ht="57" customHeight="1" x14ac:dyDescent="0.15">
      <c r="A1110" s="402">
        <v>1</v>
      </c>
      <c r="B1110" s="402">
        <v>1</v>
      </c>
      <c r="C1110" s="891" t="s">
        <v>779</v>
      </c>
      <c r="D1110" s="891"/>
      <c r="E1110" s="262" t="s">
        <v>780</v>
      </c>
      <c r="F1110" s="890"/>
      <c r="G1110" s="890"/>
      <c r="H1110" s="890"/>
      <c r="I1110" s="890"/>
      <c r="J1110" s="417">
        <v>9120905002657</v>
      </c>
      <c r="K1110" s="418"/>
      <c r="L1110" s="418"/>
      <c r="M1110" s="418"/>
      <c r="N1110" s="418"/>
      <c r="O1110" s="418"/>
      <c r="P1110" s="422" t="s">
        <v>781</v>
      </c>
      <c r="Q1110" s="317"/>
      <c r="R1110" s="317"/>
      <c r="S1110" s="317"/>
      <c r="T1110" s="317"/>
      <c r="U1110" s="317"/>
      <c r="V1110" s="317"/>
      <c r="W1110" s="317"/>
      <c r="X1110" s="317"/>
      <c r="Y1110" s="318">
        <v>70</v>
      </c>
      <c r="Z1110" s="319"/>
      <c r="AA1110" s="319"/>
      <c r="AB1110" s="320"/>
      <c r="AC1110" s="322" t="s">
        <v>376</v>
      </c>
      <c r="AD1110" s="323"/>
      <c r="AE1110" s="323"/>
      <c r="AF1110" s="323"/>
      <c r="AG1110" s="323"/>
      <c r="AH1110" s="324">
        <v>1</v>
      </c>
      <c r="AI1110" s="325"/>
      <c r="AJ1110" s="325"/>
      <c r="AK1110" s="325"/>
      <c r="AL1110" s="326">
        <v>100</v>
      </c>
      <c r="AM1110" s="327"/>
      <c r="AN1110" s="327"/>
      <c r="AO1110" s="328"/>
      <c r="AP1110" s="321" t="s">
        <v>782</v>
      </c>
      <c r="AQ1110" s="321"/>
      <c r="AR1110" s="321"/>
      <c r="AS1110" s="321"/>
      <c r="AT1110" s="321"/>
      <c r="AU1110" s="321"/>
      <c r="AV1110" s="321"/>
      <c r="AW1110" s="321"/>
      <c r="AX1110" s="321"/>
    </row>
    <row r="1111" spans="1:51" ht="30" hidden="1" customHeight="1" x14ac:dyDescent="0.15">
      <c r="A1111" s="402">
        <v>2</v>
      </c>
      <c r="B1111" s="402">
        <v>1</v>
      </c>
      <c r="C1111" s="891"/>
      <c r="D1111" s="891"/>
      <c r="E1111" s="890"/>
      <c r="F1111" s="890"/>
      <c r="G1111" s="890"/>
      <c r="H1111" s="890"/>
      <c r="I1111" s="890"/>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1"/>
      <c r="D1112" s="891"/>
      <c r="E1112" s="890"/>
      <c r="F1112" s="890"/>
      <c r="G1112" s="890"/>
      <c r="H1112" s="890"/>
      <c r="I1112" s="890"/>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1"/>
      <c r="D1113" s="891"/>
      <c r="E1113" s="890"/>
      <c r="F1113" s="890"/>
      <c r="G1113" s="890"/>
      <c r="H1113" s="890"/>
      <c r="I1113" s="890"/>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1"/>
      <c r="D1114" s="891"/>
      <c r="E1114" s="890"/>
      <c r="F1114" s="890"/>
      <c r="G1114" s="890"/>
      <c r="H1114" s="890"/>
      <c r="I1114" s="890"/>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1"/>
      <c r="D1115" s="891"/>
      <c r="E1115" s="890"/>
      <c r="F1115" s="890"/>
      <c r="G1115" s="890"/>
      <c r="H1115" s="890"/>
      <c r="I1115" s="890"/>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1"/>
      <c r="D1116" s="891"/>
      <c r="E1116" s="890"/>
      <c r="F1116" s="890"/>
      <c r="G1116" s="890"/>
      <c r="H1116" s="890"/>
      <c r="I1116" s="890"/>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1"/>
      <c r="D1117" s="891"/>
      <c r="E1117" s="890"/>
      <c r="F1117" s="890"/>
      <c r="G1117" s="890"/>
      <c r="H1117" s="890"/>
      <c r="I1117" s="890"/>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1"/>
      <c r="D1118" s="891"/>
      <c r="E1118" s="890"/>
      <c r="F1118" s="890"/>
      <c r="G1118" s="890"/>
      <c r="H1118" s="890"/>
      <c r="I1118" s="890"/>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1"/>
      <c r="D1119" s="891"/>
      <c r="E1119" s="890"/>
      <c r="F1119" s="890"/>
      <c r="G1119" s="890"/>
      <c r="H1119" s="890"/>
      <c r="I1119" s="890"/>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1"/>
      <c r="D1120" s="891"/>
      <c r="E1120" s="890"/>
      <c r="F1120" s="890"/>
      <c r="G1120" s="890"/>
      <c r="H1120" s="890"/>
      <c r="I1120" s="890"/>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1"/>
      <c r="D1121" s="891"/>
      <c r="E1121" s="890"/>
      <c r="F1121" s="890"/>
      <c r="G1121" s="890"/>
      <c r="H1121" s="890"/>
      <c r="I1121" s="890"/>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1"/>
      <c r="D1122" s="891"/>
      <c r="E1122" s="890"/>
      <c r="F1122" s="890"/>
      <c r="G1122" s="890"/>
      <c r="H1122" s="890"/>
      <c r="I1122" s="890"/>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1"/>
      <c r="D1123" s="891"/>
      <c r="E1123" s="890"/>
      <c r="F1123" s="890"/>
      <c r="G1123" s="890"/>
      <c r="H1123" s="890"/>
      <c r="I1123" s="890"/>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1"/>
      <c r="D1124" s="891"/>
      <c r="E1124" s="890"/>
      <c r="F1124" s="890"/>
      <c r="G1124" s="890"/>
      <c r="H1124" s="890"/>
      <c r="I1124" s="890"/>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1"/>
      <c r="D1125" s="891"/>
      <c r="E1125" s="890"/>
      <c r="F1125" s="890"/>
      <c r="G1125" s="890"/>
      <c r="H1125" s="890"/>
      <c r="I1125" s="890"/>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1"/>
      <c r="D1126" s="891"/>
      <c r="E1126" s="890"/>
      <c r="F1126" s="890"/>
      <c r="G1126" s="890"/>
      <c r="H1126" s="890"/>
      <c r="I1126" s="890"/>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1"/>
      <c r="D1127" s="891"/>
      <c r="E1127" s="262"/>
      <c r="F1127" s="890"/>
      <c r="G1127" s="890"/>
      <c r="H1127" s="890"/>
      <c r="I1127" s="890"/>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1"/>
      <c r="D1128" s="891"/>
      <c r="E1128" s="890"/>
      <c r="F1128" s="890"/>
      <c r="G1128" s="890"/>
      <c r="H1128" s="890"/>
      <c r="I1128" s="890"/>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1"/>
      <c r="D1129" s="891"/>
      <c r="E1129" s="890"/>
      <c r="F1129" s="890"/>
      <c r="G1129" s="890"/>
      <c r="H1129" s="890"/>
      <c r="I1129" s="890"/>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1"/>
      <c r="D1130" s="891"/>
      <c r="E1130" s="890"/>
      <c r="F1130" s="890"/>
      <c r="G1130" s="890"/>
      <c r="H1130" s="890"/>
      <c r="I1130" s="890"/>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1"/>
      <c r="D1131" s="891"/>
      <c r="E1131" s="890"/>
      <c r="F1131" s="890"/>
      <c r="G1131" s="890"/>
      <c r="H1131" s="890"/>
      <c r="I1131" s="890"/>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1"/>
      <c r="D1132" s="891"/>
      <c r="E1132" s="890"/>
      <c r="F1132" s="890"/>
      <c r="G1132" s="890"/>
      <c r="H1132" s="890"/>
      <c r="I1132" s="890"/>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1"/>
      <c r="D1133" s="891"/>
      <c r="E1133" s="890"/>
      <c r="F1133" s="890"/>
      <c r="G1133" s="890"/>
      <c r="H1133" s="890"/>
      <c r="I1133" s="890"/>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1"/>
      <c r="D1134" s="891"/>
      <c r="E1134" s="890"/>
      <c r="F1134" s="890"/>
      <c r="G1134" s="890"/>
      <c r="H1134" s="890"/>
      <c r="I1134" s="890"/>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1"/>
      <c r="D1135" s="891"/>
      <c r="E1135" s="890"/>
      <c r="F1135" s="890"/>
      <c r="G1135" s="890"/>
      <c r="H1135" s="890"/>
      <c r="I1135" s="890"/>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1"/>
      <c r="D1136" s="891"/>
      <c r="E1136" s="890"/>
      <c r="F1136" s="890"/>
      <c r="G1136" s="890"/>
      <c r="H1136" s="890"/>
      <c r="I1136" s="890"/>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1"/>
      <c r="D1137" s="891"/>
      <c r="E1137" s="890"/>
      <c r="F1137" s="890"/>
      <c r="G1137" s="890"/>
      <c r="H1137" s="890"/>
      <c r="I1137" s="890"/>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1"/>
      <c r="D1138" s="891"/>
      <c r="E1138" s="890"/>
      <c r="F1138" s="890"/>
      <c r="G1138" s="890"/>
      <c r="H1138" s="890"/>
      <c r="I1138" s="890"/>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1"/>
      <c r="D1139" s="891"/>
      <c r="E1139" s="890"/>
      <c r="F1139" s="890"/>
      <c r="G1139" s="890"/>
      <c r="H1139" s="890"/>
      <c r="I1139" s="890"/>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7:AO874">
    <cfRule type="expression" dxfId="2497" priority="6631">
      <formula>IF(AND(AL847&gt;=0, RIGHT(TEXT(AL847,"0.#"),1)&lt;&gt;"."),TRUE,FALSE)</formula>
    </cfRule>
    <cfRule type="expression" dxfId="2496" priority="6632">
      <formula>IF(AND(AL847&gt;=0, RIGHT(TEXT(AL847,"0.#"),1)="."),TRUE,FALSE)</formula>
    </cfRule>
    <cfRule type="expression" dxfId="2495" priority="6633">
      <formula>IF(AND(AL847&lt;0, RIGHT(TEXT(AL847,"0.#"),1)&lt;&gt;"."),TRUE,FALSE)</formula>
    </cfRule>
    <cfRule type="expression" dxfId="2494" priority="6634">
      <formula>IF(AND(AL847&lt;0, RIGHT(TEXT(AL847,"0.#"),1)="."),TRUE,FALSE)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7:Y874">
    <cfRule type="expression" dxfId="2423" priority="2959">
      <formula>IF(RIGHT(TEXT(Y847,"0.#"),1)=".",FALSE,TRUE)</formula>
    </cfRule>
    <cfRule type="expression" dxfId="2422" priority="2960">
      <formula>IF(RIGHT(TEXT(Y847,"0.#"),1)=".",TRUE,FALSE)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10:AO1139">
    <cfRule type="expression" dxfId="2393" priority="2865">
      <formula>IF(AND(AL1110&gt;=0, RIGHT(TEXT(AL1110,"0.#"),1)&lt;&gt;"."),TRUE,FALSE)</formula>
    </cfRule>
    <cfRule type="expression" dxfId="2392" priority="2866">
      <formula>IF(AND(AL1110&gt;=0, RIGHT(TEXT(AL1110,"0.#"),1)="."),TRUE,FALSE)</formula>
    </cfRule>
    <cfRule type="expression" dxfId="2391" priority="2867">
      <formula>IF(AND(AL1110&lt;0, RIGHT(TEXT(AL1110,"0.#"),1)&lt;&gt;"."),TRUE,FALSE)</formula>
    </cfRule>
    <cfRule type="expression" dxfId="2390" priority="2868">
      <formula>IF(AND(AL1110&lt;0, RIGHT(TEXT(AL1110,"0.#"),1)="."),TRUE,FALSE)</formula>
    </cfRule>
  </conditionalFormatting>
  <conditionalFormatting sqref="Y1110:Y1139">
    <cfRule type="expression" dxfId="2389" priority="2863">
      <formula>IF(RIGHT(TEXT(Y1110,"0.#"),1)=".",FALSE,TRUE)</formula>
    </cfRule>
    <cfRule type="expression" dxfId="2388" priority="2864">
      <formula>IF(RIGHT(TEXT(Y1110,"0.#"),1)=".",TRUE,FALSE)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45:Y846">
    <cfRule type="expression" dxfId="705" priority="5">
      <formula>IF(RIGHT(TEXT(Y845,"0.#"),1)=".",FALSE,TRUE)</formula>
    </cfRule>
    <cfRule type="expression" dxfId="704" priority="6">
      <formula>IF(RIGHT(TEXT(Y845,"0.#"),1)=".",TRUE,FALSE)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16383" man="1"/>
    <brk id="731"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5" sqref="A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347</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10"/>
      <c r="AA2" s="411"/>
      <c r="AB2" s="1006" t="s">
        <v>11</v>
      </c>
      <c r="AC2" s="1007"/>
      <c r="AD2" s="1008"/>
      <c r="AE2" s="994" t="s">
        <v>389</v>
      </c>
      <c r="AF2" s="994"/>
      <c r="AG2" s="994"/>
      <c r="AH2" s="994"/>
      <c r="AI2" s="994" t="s">
        <v>411</v>
      </c>
      <c r="AJ2" s="994"/>
      <c r="AK2" s="994"/>
      <c r="AL2" s="458"/>
      <c r="AM2" s="994" t="s">
        <v>508</v>
      </c>
      <c r="AN2" s="994"/>
      <c r="AO2" s="994"/>
      <c r="AP2" s="458"/>
      <c r="AQ2" s="215" t="s">
        <v>232</v>
      </c>
      <c r="AR2" s="199"/>
      <c r="AS2" s="199"/>
      <c r="AT2" s="200"/>
      <c r="AU2" s="370" t="s">
        <v>134</v>
      </c>
      <c r="AV2" s="370"/>
      <c r="AW2" s="370"/>
      <c r="AX2" s="371"/>
      <c r="AY2" s="34">
        <f>COUNTA($G$4)</f>
        <v>0</v>
      </c>
    </row>
    <row r="3" spans="1:51"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03"/>
      <c r="Z3" s="1004"/>
      <c r="AA3" s="1005"/>
      <c r="AB3" s="1009"/>
      <c r="AC3" s="1010"/>
      <c r="AD3" s="1011"/>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5" t="s">
        <v>379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347</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10"/>
      <c r="AA9" s="411"/>
      <c r="AB9" s="1006" t="s">
        <v>11</v>
      </c>
      <c r="AC9" s="1007"/>
      <c r="AD9" s="1008"/>
      <c r="AE9" s="994" t="s">
        <v>389</v>
      </c>
      <c r="AF9" s="994"/>
      <c r="AG9" s="994"/>
      <c r="AH9" s="994"/>
      <c r="AI9" s="994" t="s">
        <v>411</v>
      </c>
      <c r="AJ9" s="994"/>
      <c r="AK9" s="994"/>
      <c r="AL9" s="458"/>
      <c r="AM9" s="994" t="s">
        <v>508</v>
      </c>
      <c r="AN9" s="994"/>
      <c r="AO9" s="994"/>
      <c r="AP9" s="458"/>
      <c r="AQ9" s="215" t="s">
        <v>232</v>
      </c>
      <c r="AR9" s="199"/>
      <c r="AS9" s="199"/>
      <c r="AT9" s="200"/>
      <c r="AU9" s="370" t="s">
        <v>134</v>
      </c>
      <c r="AV9" s="370"/>
      <c r="AW9" s="370"/>
      <c r="AX9" s="371"/>
      <c r="AY9" s="34">
        <f>COUNTA($G$11)</f>
        <v>0</v>
      </c>
    </row>
    <row r="10" spans="1:51"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3"/>
      <c r="Z10" s="1004"/>
      <c r="AA10" s="1005"/>
      <c r="AB10" s="1009"/>
      <c r="AC10" s="1010"/>
      <c r="AD10" s="1011"/>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5" t="s">
        <v>379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347</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10"/>
      <c r="AA16" s="411"/>
      <c r="AB16" s="1006" t="s">
        <v>11</v>
      </c>
      <c r="AC16" s="1007"/>
      <c r="AD16" s="1008"/>
      <c r="AE16" s="994" t="s">
        <v>389</v>
      </c>
      <c r="AF16" s="994"/>
      <c r="AG16" s="994"/>
      <c r="AH16" s="994"/>
      <c r="AI16" s="994" t="s">
        <v>411</v>
      </c>
      <c r="AJ16" s="994"/>
      <c r="AK16" s="994"/>
      <c r="AL16" s="458"/>
      <c r="AM16" s="994" t="s">
        <v>508</v>
      </c>
      <c r="AN16" s="994"/>
      <c r="AO16" s="994"/>
      <c r="AP16" s="458"/>
      <c r="AQ16" s="215" t="s">
        <v>232</v>
      </c>
      <c r="AR16" s="199"/>
      <c r="AS16" s="199"/>
      <c r="AT16" s="200"/>
      <c r="AU16" s="370" t="s">
        <v>134</v>
      </c>
      <c r="AV16" s="370"/>
      <c r="AW16" s="370"/>
      <c r="AX16" s="371"/>
      <c r="AY16" s="34">
        <f>COUNTA($G$18)</f>
        <v>0</v>
      </c>
    </row>
    <row r="17" spans="1:51"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3"/>
      <c r="Z17" s="1004"/>
      <c r="AA17" s="1005"/>
      <c r="AB17" s="1009"/>
      <c r="AC17" s="1010"/>
      <c r="AD17" s="1011"/>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5" t="s">
        <v>379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347</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10"/>
      <c r="AA23" s="411"/>
      <c r="AB23" s="1006" t="s">
        <v>11</v>
      </c>
      <c r="AC23" s="1007"/>
      <c r="AD23" s="1008"/>
      <c r="AE23" s="994" t="s">
        <v>389</v>
      </c>
      <c r="AF23" s="994"/>
      <c r="AG23" s="994"/>
      <c r="AH23" s="994"/>
      <c r="AI23" s="994" t="s">
        <v>411</v>
      </c>
      <c r="AJ23" s="994"/>
      <c r="AK23" s="994"/>
      <c r="AL23" s="458"/>
      <c r="AM23" s="994" t="s">
        <v>508</v>
      </c>
      <c r="AN23" s="994"/>
      <c r="AO23" s="994"/>
      <c r="AP23" s="458"/>
      <c r="AQ23" s="215" t="s">
        <v>232</v>
      </c>
      <c r="AR23" s="199"/>
      <c r="AS23" s="199"/>
      <c r="AT23" s="200"/>
      <c r="AU23" s="370" t="s">
        <v>134</v>
      </c>
      <c r="AV23" s="370"/>
      <c r="AW23" s="370"/>
      <c r="AX23" s="371"/>
      <c r="AY23" s="34">
        <f>COUNTA($G$25)</f>
        <v>0</v>
      </c>
    </row>
    <row r="24" spans="1:51"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3"/>
      <c r="Z24" s="1004"/>
      <c r="AA24" s="1005"/>
      <c r="AB24" s="1009"/>
      <c r="AC24" s="1010"/>
      <c r="AD24" s="1011"/>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5" t="s">
        <v>379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347</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10"/>
      <c r="AA30" s="411"/>
      <c r="AB30" s="1006" t="s">
        <v>11</v>
      </c>
      <c r="AC30" s="1007"/>
      <c r="AD30" s="1008"/>
      <c r="AE30" s="994" t="s">
        <v>389</v>
      </c>
      <c r="AF30" s="994"/>
      <c r="AG30" s="994"/>
      <c r="AH30" s="994"/>
      <c r="AI30" s="994" t="s">
        <v>411</v>
      </c>
      <c r="AJ30" s="994"/>
      <c r="AK30" s="994"/>
      <c r="AL30" s="458"/>
      <c r="AM30" s="994" t="s">
        <v>508</v>
      </c>
      <c r="AN30" s="994"/>
      <c r="AO30" s="994"/>
      <c r="AP30" s="458"/>
      <c r="AQ30" s="215" t="s">
        <v>232</v>
      </c>
      <c r="AR30" s="199"/>
      <c r="AS30" s="199"/>
      <c r="AT30" s="200"/>
      <c r="AU30" s="370" t="s">
        <v>134</v>
      </c>
      <c r="AV30" s="370"/>
      <c r="AW30" s="370"/>
      <c r="AX30" s="371"/>
      <c r="AY30" s="34">
        <f>COUNTA($G$32)</f>
        <v>0</v>
      </c>
    </row>
    <row r="31" spans="1:51"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3"/>
      <c r="Z31" s="1004"/>
      <c r="AA31" s="1005"/>
      <c r="AB31" s="1009"/>
      <c r="AC31" s="1010"/>
      <c r="AD31" s="1011"/>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5" t="s">
        <v>379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347</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10"/>
      <c r="AA37" s="411"/>
      <c r="AB37" s="1006" t="s">
        <v>11</v>
      </c>
      <c r="AC37" s="1007"/>
      <c r="AD37" s="1008"/>
      <c r="AE37" s="994" t="s">
        <v>389</v>
      </c>
      <c r="AF37" s="994"/>
      <c r="AG37" s="994"/>
      <c r="AH37" s="994"/>
      <c r="AI37" s="994" t="s">
        <v>411</v>
      </c>
      <c r="AJ37" s="994"/>
      <c r="AK37" s="994"/>
      <c r="AL37" s="458"/>
      <c r="AM37" s="994" t="s">
        <v>508</v>
      </c>
      <c r="AN37" s="994"/>
      <c r="AO37" s="994"/>
      <c r="AP37" s="458"/>
      <c r="AQ37" s="215" t="s">
        <v>232</v>
      </c>
      <c r="AR37" s="199"/>
      <c r="AS37" s="199"/>
      <c r="AT37" s="200"/>
      <c r="AU37" s="370" t="s">
        <v>134</v>
      </c>
      <c r="AV37" s="370"/>
      <c r="AW37" s="370"/>
      <c r="AX37" s="371"/>
      <c r="AY37" s="34">
        <f>COUNTA($G$39)</f>
        <v>0</v>
      </c>
    </row>
    <row r="38" spans="1:51"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3"/>
      <c r="Z38" s="1004"/>
      <c r="AA38" s="1005"/>
      <c r="AB38" s="1009"/>
      <c r="AC38" s="1010"/>
      <c r="AD38" s="1011"/>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347</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10"/>
      <c r="AA44" s="411"/>
      <c r="AB44" s="1006" t="s">
        <v>11</v>
      </c>
      <c r="AC44" s="1007"/>
      <c r="AD44" s="1008"/>
      <c r="AE44" s="994" t="s">
        <v>389</v>
      </c>
      <c r="AF44" s="994"/>
      <c r="AG44" s="994"/>
      <c r="AH44" s="994"/>
      <c r="AI44" s="994" t="s">
        <v>411</v>
      </c>
      <c r="AJ44" s="994"/>
      <c r="AK44" s="994"/>
      <c r="AL44" s="458"/>
      <c r="AM44" s="994" t="s">
        <v>508</v>
      </c>
      <c r="AN44" s="994"/>
      <c r="AO44" s="994"/>
      <c r="AP44" s="458"/>
      <c r="AQ44" s="215" t="s">
        <v>232</v>
      </c>
      <c r="AR44" s="199"/>
      <c r="AS44" s="199"/>
      <c r="AT44" s="200"/>
      <c r="AU44" s="370" t="s">
        <v>134</v>
      </c>
      <c r="AV44" s="370"/>
      <c r="AW44" s="370"/>
      <c r="AX44" s="371"/>
      <c r="AY44" s="34">
        <f>COUNTA($G$46)</f>
        <v>0</v>
      </c>
    </row>
    <row r="45" spans="1:51"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3"/>
      <c r="Z45" s="1004"/>
      <c r="AA45" s="1005"/>
      <c r="AB45" s="1009"/>
      <c r="AC45" s="1010"/>
      <c r="AD45" s="1011"/>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347</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10"/>
      <c r="AA51" s="411"/>
      <c r="AB51" s="458" t="s">
        <v>11</v>
      </c>
      <c r="AC51" s="1007"/>
      <c r="AD51" s="1008"/>
      <c r="AE51" s="994" t="s">
        <v>389</v>
      </c>
      <c r="AF51" s="994"/>
      <c r="AG51" s="994"/>
      <c r="AH51" s="994"/>
      <c r="AI51" s="994" t="s">
        <v>411</v>
      </c>
      <c r="AJ51" s="994"/>
      <c r="AK51" s="994"/>
      <c r="AL51" s="458"/>
      <c r="AM51" s="994" t="s">
        <v>508</v>
      </c>
      <c r="AN51" s="994"/>
      <c r="AO51" s="994"/>
      <c r="AP51" s="458"/>
      <c r="AQ51" s="215" t="s">
        <v>232</v>
      </c>
      <c r="AR51" s="199"/>
      <c r="AS51" s="199"/>
      <c r="AT51" s="200"/>
      <c r="AU51" s="370" t="s">
        <v>134</v>
      </c>
      <c r="AV51" s="370"/>
      <c r="AW51" s="370"/>
      <c r="AX51" s="371"/>
      <c r="AY51" s="34">
        <f>COUNTA($G$53)</f>
        <v>0</v>
      </c>
    </row>
    <row r="52" spans="1:51"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3"/>
      <c r="Z52" s="1004"/>
      <c r="AA52" s="1005"/>
      <c r="AB52" s="1009"/>
      <c r="AC52" s="1010"/>
      <c r="AD52" s="1011"/>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347</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10"/>
      <c r="AA58" s="411"/>
      <c r="AB58" s="1006" t="s">
        <v>11</v>
      </c>
      <c r="AC58" s="1007"/>
      <c r="AD58" s="1008"/>
      <c r="AE58" s="994" t="s">
        <v>389</v>
      </c>
      <c r="AF58" s="994"/>
      <c r="AG58" s="994"/>
      <c r="AH58" s="994"/>
      <c r="AI58" s="994" t="s">
        <v>411</v>
      </c>
      <c r="AJ58" s="994"/>
      <c r="AK58" s="994"/>
      <c r="AL58" s="458"/>
      <c r="AM58" s="994" t="s">
        <v>508</v>
      </c>
      <c r="AN58" s="994"/>
      <c r="AO58" s="994"/>
      <c r="AP58" s="458"/>
      <c r="AQ58" s="215" t="s">
        <v>232</v>
      </c>
      <c r="AR58" s="199"/>
      <c r="AS58" s="199"/>
      <c r="AT58" s="200"/>
      <c r="AU58" s="370" t="s">
        <v>134</v>
      </c>
      <c r="AV58" s="370"/>
      <c r="AW58" s="370"/>
      <c r="AX58" s="371"/>
      <c r="AY58" s="34">
        <f>COUNTA($G$60)</f>
        <v>0</v>
      </c>
    </row>
    <row r="59" spans="1:51"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3"/>
      <c r="Z59" s="1004"/>
      <c r="AA59" s="1005"/>
      <c r="AB59" s="1009"/>
      <c r="AC59" s="1010"/>
      <c r="AD59" s="1011"/>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347</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10"/>
      <c r="AA65" s="411"/>
      <c r="AB65" s="1006" t="s">
        <v>11</v>
      </c>
      <c r="AC65" s="1007"/>
      <c r="AD65" s="1008"/>
      <c r="AE65" s="994" t="s">
        <v>389</v>
      </c>
      <c r="AF65" s="994"/>
      <c r="AG65" s="994"/>
      <c r="AH65" s="994"/>
      <c r="AI65" s="994" t="s">
        <v>411</v>
      </c>
      <c r="AJ65" s="994"/>
      <c r="AK65" s="994"/>
      <c r="AL65" s="458"/>
      <c r="AM65" s="994" t="s">
        <v>508</v>
      </c>
      <c r="AN65" s="994"/>
      <c r="AO65" s="994"/>
      <c r="AP65" s="458"/>
      <c r="AQ65" s="215" t="s">
        <v>232</v>
      </c>
      <c r="AR65" s="199"/>
      <c r="AS65" s="199"/>
      <c r="AT65" s="200"/>
      <c r="AU65" s="370" t="s">
        <v>134</v>
      </c>
      <c r="AV65" s="370"/>
      <c r="AW65" s="370"/>
      <c r="AX65" s="371"/>
      <c r="AY65" s="34">
        <f>COUNTA($G$67)</f>
        <v>0</v>
      </c>
    </row>
    <row r="66" spans="1:51"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3"/>
      <c r="Z66" s="1004"/>
      <c r="AA66" s="1005"/>
      <c r="AB66" s="1009"/>
      <c r="AC66" s="1010"/>
      <c r="AD66" s="1011"/>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5" t="s">
        <v>379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4"/>
      <c r="B5" s="1035"/>
      <c r="C5" s="1035"/>
      <c r="D5" s="1035"/>
      <c r="E5" s="1035"/>
      <c r="F5" s="1036"/>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4"/>
      <c r="B6" s="1035"/>
      <c r="C6" s="1035"/>
      <c r="D6" s="1035"/>
      <c r="E6" s="1035"/>
      <c r="F6" s="1036"/>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4"/>
      <c r="B7" s="1035"/>
      <c r="C7" s="1035"/>
      <c r="D7" s="1035"/>
      <c r="E7" s="1035"/>
      <c r="F7" s="1036"/>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4"/>
      <c r="B8" s="1035"/>
      <c r="C8" s="1035"/>
      <c r="D8" s="1035"/>
      <c r="E8" s="1035"/>
      <c r="F8" s="1036"/>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4"/>
      <c r="B9" s="1035"/>
      <c r="C9" s="1035"/>
      <c r="D9" s="1035"/>
      <c r="E9" s="1035"/>
      <c r="F9" s="1036"/>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4"/>
      <c r="B10" s="1035"/>
      <c r="C10" s="1035"/>
      <c r="D10" s="1035"/>
      <c r="E10" s="1035"/>
      <c r="F10" s="1036"/>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4"/>
      <c r="B11" s="1035"/>
      <c r="C11" s="1035"/>
      <c r="D11" s="1035"/>
      <c r="E11" s="1035"/>
      <c r="F11" s="1036"/>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4"/>
      <c r="B12" s="1035"/>
      <c r="C12" s="1035"/>
      <c r="D12" s="1035"/>
      <c r="E12" s="1035"/>
      <c r="F12" s="1036"/>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4"/>
      <c r="B13" s="1035"/>
      <c r="C13" s="1035"/>
      <c r="D13" s="1035"/>
      <c r="E13" s="1035"/>
      <c r="F13" s="1036"/>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4"/>
      <c r="B15" s="1035"/>
      <c r="C15" s="1035"/>
      <c r="D15" s="1035"/>
      <c r="E15" s="1035"/>
      <c r="F15" s="1036"/>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4"/>
      <c r="B18" s="1035"/>
      <c r="C18" s="1035"/>
      <c r="D18" s="1035"/>
      <c r="E18" s="1035"/>
      <c r="F18" s="1036"/>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4"/>
      <c r="B19" s="1035"/>
      <c r="C19" s="1035"/>
      <c r="D19" s="1035"/>
      <c r="E19" s="1035"/>
      <c r="F19" s="1036"/>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4"/>
      <c r="B20" s="1035"/>
      <c r="C20" s="1035"/>
      <c r="D20" s="1035"/>
      <c r="E20" s="1035"/>
      <c r="F20" s="1036"/>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4"/>
      <c r="B21" s="1035"/>
      <c r="C21" s="1035"/>
      <c r="D21" s="1035"/>
      <c r="E21" s="1035"/>
      <c r="F21" s="1036"/>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4"/>
      <c r="B22" s="1035"/>
      <c r="C22" s="1035"/>
      <c r="D22" s="1035"/>
      <c r="E22" s="1035"/>
      <c r="F22" s="1036"/>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4"/>
      <c r="B23" s="1035"/>
      <c r="C23" s="1035"/>
      <c r="D23" s="1035"/>
      <c r="E23" s="1035"/>
      <c r="F23" s="1036"/>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4"/>
      <c r="B24" s="1035"/>
      <c r="C24" s="1035"/>
      <c r="D24" s="1035"/>
      <c r="E24" s="1035"/>
      <c r="F24" s="1036"/>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4"/>
      <c r="B25" s="1035"/>
      <c r="C25" s="1035"/>
      <c r="D25" s="1035"/>
      <c r="E25" s="1035"/>
      <c r="F25" s="1036"/>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4"/>
      <c r="B26" s="1035"/>
      <c r="C26" s="1035"/>
      <c r="D26" s="1035"/>
      <c r="E26" s="1035"/>
      <c r="F26" s="1036"/>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4"/>
      <c r="B28" s="1035"/>
      <c r="C28" s="1035"/>
      <c r="D28" s="1035"/>
      <c r="E28" s="1035"/>
      <c r="F28" s="1036"/>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4"/>
      <c r="B31" s="1035"/>
      <c r="C31" s="1035"/>
      <c r="D31" s="1035"/>
      <c r="E31" s="1035"/>
      <c r="F31" s="1036"/>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4"/>
      <c r="B32" s="1035"/>
      <c r="C32" s="1035"/>
      <c r="D32" s="1035"/>
      <c r="E32" s="1035"/>
      <c r="F32" s="1036"/>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4"/>
      <c r="B33" s="1035"/>
      <c r="C33" s="1035"/>
      <c r="D33" s="1035"/>
      <c r="E33" s="1035"/>
      <c r="F33" s="1036"/>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4"/>
      <c r="B34" s="1035"/>
      <c r="C34" s="1035"/>
      <c r="D34" s="1035"/>
      <c r="E34" s="1035"/>
      <c r="F34" s="1036"/>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4"/>
      <c r="B35" s="1035"/>
      <c r="C35" s="1035"/>
      <c r="D35" s="1035"/>
      <c r="E35" s="1035"/>
      <c r="F35" s="1036"/>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4"/>
      <c r="B36" s="1035"/>
      <c r="C36" s="1035"/>
      <c r="D36" s="1035"/>
      <c r="E36" s="1035"/>
      <c r="F36" s="1036"/>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4"/>
      <c r="B37" s="1035"/>
      <c r="C37" s="1035"/>
      <c r="D37" s="1035"/>
      <c r="E37" s="1035"/>
      <c r="F37" s="1036"/>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4"/>
      <c r="B38" s="1035"/>
      <c r="C38" s="1035"/>
      <c r="D38" s="1035"/>
      <c r="E38" s="1035"/>
      <c r="F38" s="1036"/>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4"/>
      <c r="B39" s="1035"/>
      <c r="C39" s="1035"/>
      <c r="D39" s="1035"/>
      <c r="E39" s="1035"/>
      <c r="F39" s="1036"/>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4"/>
      <c r="B41" s="1035"/>
      <c r="C41" s="1035"/>
      <c r="D41" s="1035"/>
      <c r="E41" s="1035"/>
      <c r="F41" s="1036"/>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4"/>
      <c r="B44" s="1035"/>
      <c r="C44" s="1035"/>
      <c r="D44" s="1035"/>
      <c r="E44" s="1035"/>
      <c r="F44" s="1036"/>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4"/>
      <c r="B45" s="1035"/>
      <c r="C45" s="1035"/>
      <c r="D45" s="1035"/>
      <c r="E45" s="1035"/>
      <c r="F45" s="1036"/>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4"/>
      <c r="B46" s="1035"/>
      <c r="C46" s="1035"/>
      <c r="D46" s="1035"/>
      <c r="E46" s="1035"/>
      <c r="F46" s="1036"/>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4"/>
      <c r="B47" s="1035"/>
      <c r="C47" s="1035"/>
      <c r="D47" s="1035"/>
      <c r="E47" s="1035"/>
      <c r="F47" s="1036"/>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4"/>
      <c r="B48" s="1035"/>
      <c r="C48" s="1035"/>
      <c r="D48" s="1035"/>
      <c r="E48" s="1035"/>
      <c r="F48" s="1036"/>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4"/>
      <c r="B49" s="1035"/>
      <c r="C49" s="1035"/>
      <c r="D49" s="1035"/>
      <c r="E49" s="1035"/>
      <c r="F49" s="1036"/>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4"/>
      <c r="B50" s="1035"/>
      <c r="C50" s="1035"/>
      <c r="D50" s="1035"/>
      <c r="E50" s="1035"/>
      <c r="F50" s="1036"/>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4"/>
      <c r="B51" s="1035"/>
      <c r="C51" s="1035"/>
      <c r="D51" s="1035"/>
      <c r="E51" s="1035"/>
      <c r="F51" s="1036"/>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4"/>
      <c r="B52" s="1035"/>
      <c r="C52" s="1035"/>
      <c r="D52" s="1035"/>
      <c r="E52" s="1035"/>
      <c r="F52" s="1036"/>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4"/>
      <c r="B58" s="1035"/>
      <c r="C58" s="1035"/>
      <c r="D58" s="1035"/>
      <c r="E58" s="1035"/>
      <c r="F58" s="1036"/>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4"/>
      <c r="B59" s="1035"/>
      <c r="C59" s="1035"/>
      <c r="D59" s="1035"/>
      <c r="E59" s="1035"/>
      <c r="F59" s="1036"/>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4"/>
      <c r="B60" s="1035"/>
      <c r="C60" s="1035"/>
      <c r="D60" s="1035"/>
      <c r="E60" s="1035"/>
      <c r="F60" s="1036"/>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4"/>
      <c r="B61" s="1035"/>
      <c r="C61" s="1035"/>
      <c r="D61" s="1035"/>
      <c r="E61" s="1035"/>
      <c r="F61" s="1036"/>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4"/>
      <c r="B62" s="1035"/>
      <c r="C62" s="1035"/>
      <c r="D62" s="1035"/>
      <c r="E62" s="1035"/>
      <c r="F62" s="1036"/>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4"/>
      <c r="B63" s="1035"/>
      <c r="C63" s="1035"/>
      <c r="D63" s="1035"/>
      <c r="E63" s="1035"/>
      <c r="F63" s="1036"/>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4"/>
      <c r="B64" s="1035"/>
      <c r="C64" s="1035"/>
      <c r="D64" s="1035"/>
      <c r="E64" s="1035"/>
      <c r="F64" s="1036"/>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4"/>
      <c r="B65" s="1035"/>
      <c r="C65" s="1035"/>
      <c r="D65" s="1035"/>
      <c r="E65" s="1035"/>
      <c r="F65" s="1036"/>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4"/>
      <c r="B66" s="1035"/>
      <c r="C66" s="1035"/>
      <c r="D66" s="1035"/>
      <c r="E66" s="1035"/>
      <c r="F66" s="1036"/>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4"/>
      <c r="B68" s="1035"/>
      <c r="C68" s="1035"/>
      <c r="D68" s="1035"/>
      <c r="E68" s="1035"/>
      <c r="F68" s="1036"/>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4"/>
      <c r="B71" s="1035"/>
      <c r="C71" s="1035"/>
      <c r="D71" s="1035"/>
      <c r="E71" s="1035"/>
      <c r="F71" s="1036"/>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4"/>
      <c r="B72" s="1035"/>
      <c r="C72" s="1035"/>
      <c r="D72" s="1035"/>
      <c r="E72" s="1035"/>
      <c r="F72" s="1036"/>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4"/>
      <c r="B73" s="1035"/>
      <c r="C73" s="1035"/>
      <c r="D73" s="1035"/>
      <c r="E73" s="1035"/>
      <c r="F73" s="1036"/>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4"/>
      <c r="B74" s="1035"/>
      <c r="C74" s="1035"/>
      <c r="D74" s="1035"/>
      <c r="E74" s="1035"/>
      <c r="F74" s="1036"/>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4"/>
      <c r="B75" s="1035"/>
      <c r="C75" s="1035"/>
      <c r="D75" s="1035"/>
      <c r="E75" s="1035"/>
      <c r="F75" s="1036"/>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4"/>
      <c r="B76" s="1035"/>
      <c r="C76" s="1035"/>
      <c r="D76" s="1035"/>
      <c r="E76" s="1035"/>
      <c r="F76" s="1036"/>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4"/>
      <c r="B77" s="1035"/>
      <c r="C77" s="1035"/>
      <c r="D77" s="1035"/>
      <c r="E77" s="1035"/>
      <c r="F77" s="1036"/>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4"/>
      <c r="B78" s="1035"/>
      <c r="C78" s="1035"/>
      <c r="D78" s="1035"/>
      <c r="E78" s="1035"/>
      <c r="F78" s="1036"/>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4"/>
      <c r="B79" s="1035"/>
      <c r="C79" s="1035"/>
      <c r="D79" s="1035"/>
      <c r="E79" s="1035"/>
      <c r="F79" s="1036"/>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4"/>
      <c r="B81" s="1035"/>
      <c r="C81" s="1035"/>
      <c r="D81" s="1035"/>
      <c r="E81" s="1035"/>
      <c r="F81" s="1036"/>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4"/>
      <c r="B84" s="1035"/>
      <c r="C84" s="1035"/>
      <c r="D84" s="1035"/>
      <c r="E84" s="1035"/>
      <c r="F84" s="1036"/>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4"/>
      <c r="B85" s="1035"/>
      <c r="C85" s="1035"/>
      <c r="D85" s="1035"/>
      <c r="E85" s="1035"/>
      <c r="F85" s="1036"/>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4"/>
      <c r="B86" s="1035"/>
      <c r="C86" s="1035"/>
      <c r="D86" s="1035"/>
      <c r="E86" s="1035"/>
      <c r="F86" s="1036"/>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4"/>
      <c r="B87" s="1035"/>
      <c r="C87" s="1035"/>
      <c r="D87" s="1035"/>
      <c r="E87" s="1035"/>
      <c r="F87" s="1036"/>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4"/>
      <c r="B88" s="1035"/>
      <c r="C88" s="1035"/>
      <c r="D88" s="1035"/>
      <c r="E88" s="1035"/>
      <c r="F88" s="1036"/>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4"/>
      <c r="B89" s="1035"/>
      <c r="C89" s="1035"/>
      <c r="D89" s="1035"/>
      <c r="E89" s="1035"/>
      <c r="F89" s="1036"/>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4"/>
      <c r="B90" s="1035"/>
      <c r="C90" s="1035"/>
      <c r="D90" s="1035"/>
      <c r="E90" s="1035"/>
      <c r="F90" s="1036"/>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4"/>
      <c r="B91" s="1035"/>
      <c r="C91" s="1035"/>
      <c r="D91" s="1035"/>
      <c r="E91" s="1035"/>
      <c r="F91" s="1036"/>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4"/>
      <c r="B92" s="1035"/>
      <c r="C92" s="1035"/>
      <c r="D92" s="1035"/>
      <c r="E92" s="1035"/>
      <c r="F92" s="1036"/>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4"/>
      <c r="B94" s="1035"/>
      <c r="C94" s="1035"/>
      <c r="D94" s="1035"/>
      <c r="E94" s="1035"/>
      <c r="F94" s="1036"/>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4"/>
      <c r="B97" s="1035"/>
      <c r="C97" s="1035"/>
      <c r="D97" s="1035"/>
      <c r="E97" s="1035"/>
      <c r="F97" s="1036"/>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4"/>
      <c r="B98" s="1035"/>
      <c r="C98" s="1035"/>
      <c r="D98" s="1035"/>
      <c r="E98" s="1035"/>
      <c r="F98" s="1036"/>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4"/>
      <c r="B99" s="1035"/>
      <c r="C99" s="1035"/>
      <c r="D99" s="1035"/>
      <c r="E99" s="1035"/>
      <c r="F99" s="1036"/>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4"/>
      <c r="B100" s="1035"/>
      <c r="C100" s="1035"/>
      <c r="D100" s="1035"/>
      <c r="E100" s="1035"/>
      <c r="F100" s="103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4"/>
      <c r="B101" s="1035"/>
      <c r="C101" s="1035"/>
      <c r="D101" s="1035"/>
      <c r="E101" s="1035"/>
      <c r="F101" s="103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4"/>
      <c r="B102" s="1035"/>
      <c r="C102" s="1035"/>
      <c r="D102" s="1035"/>
      <c r="E102" s="1035"/>
      <c r="F102" s="103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4"/>
      <c r="B103" s="1035"/>
      <c r="C103" s="1035"/>
      <c r="D103" s="1035"/>
      <c r="E103" s="1035"/>
      <c r="F103" s="103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4"/>
      <c r="B104" s="1035"/>
      <c r="C104" s="1035"/>
      <c r="D104" s="1035"/>
      <c r="E104" s="1035"/>
      <c r="F104" s="103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4"/>
      <c r="B105" s="1035"/>
      <c r="C105" s="1035"/>
      <c r="D105" s="1035"/>
      <c r="E105" s="1035"/>
      <c r="F105" s="103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4"/>
      <c r="B111" s="1035"/>
      <c r="C111" s="1035"/>
      <c r="D111" s="1035"/>
      <c r="E111" s="1035"/>
      <c r="F111" s="103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4"/>
      <c r="B112" s="1035"/>
      <c r="C112" s="1035"/>
      <c r="D112" s="1035"/>
      <c r="E112" s="1035"/>
      <c r="F112" s="103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4"/>
      <c r="B113" s="1035"/>
      <c r="C113" s="1035"/>
      <c r="D113" s="1035"/>
      <c r="E113" s="1035"/>
      <c r="F113" s="103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4"/>
      <c r="B114" s="1035"/>
      <c r="C114" s="1035"/>
      <c r="D114" s="1035"/>
      <c r="E114" s="1035"/>
      <c r="F114" s="103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4"/>
      <c r="B115" s="1035"/>
      <c r="C115" s="1035"/>
      <c r="D115" s="1035"/>
      <c r="E115" s="1035"/>
      <c r="F115" s="103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4"/>
      <c r="B116" s="1035"/>
      <c r="C116" s="1035"/>
      <c r="D116" s="1035"/>
      <c r="E116" s="1035"/>
      <c r="F116" s="103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4"/>
      <c r="B117" s="1035"/>
      <c r="C117" s="1035"/>
      <c r="D117" s="1035"/>
      <c r="E117" s="1035"/>
      <c r="F117" s="103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4"/>
      <c r="B118" s="1035"/>
      <c r="C118" s="1035"/>
      <c r="D118" s="1035"/>
      <c r="E118" s="1035"/>
      <c r="F118" s="103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4"/>
      <c r="B119" s="1035"/>
      <c r="C119" s="1035"/>
      <c r="D119" s="1035"/>
      <c r="E119" s="1035"/>
      <c r="F119" s="103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4"/>
      <c r="B121" s="1035"/>
      <c r="C121" s="1035"/>
      <c r="D121" s="1035"/>
      <c r="E121" s="1035"/>
      <c r="F121" s="1036"/>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4"/>
      <c r="B124" s="1035"/>
      <c r="C124" s="1035"/>
      <c r="D124" s="1035"/>
      <c r="E124" s="1035"/>
      <c r="F124" s="103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4"/>
      <c r="B125" s="1035"/>
      <c r="C125" s="1035"/>
      <c r="D125" s="1035"/>
      <c r="E125" s="1035"/>
      <c r="F125" s="103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4"/>
      <c r="B126" s="1035"/>
      <c r="C126" s="1035"/>
      <c r="D126" s="1035"/>
      <c r="E126" s="1035"/>
      <c r="F126" s="103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4"/>
      <c r="B127" s="1035"/>
      <c r="C127" s="1035"/>
      <c r="D127" s="1035"/>
      <c r="E127" s="1035"/>
      <c r="F127" s="103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4"/>
      <c r="B128" s="1035"/>
      <c r="C128" s="1035"/>
      <c r="D128" s="1035"/>
      <c r="E128" s="1035"/>
      <c r="F128" s="103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4"/>
      <c r="B129" s="1035"/>
      <c r="C129" s="1035"/>
      <c r="D129" s="1035"/>
      <c r="E129" s="1035"/>
      <c r="F129" s="103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4"/>
      <c r="B130" s="1035"/>
      <c r="C130" s="1035"/>
      <c r="D130" s="1035"/>
      <c r="E130" s="1035"/>
      <c r="F130" s="103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4"/>
      <c r="B131" s="1035"/>
      <c r="C131" s="1035"/>
      <c r="D131" s="1035"/>
      <c r="E131" s="1035"/>
      <c r="F131" s="103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4"/>
      <c r="B132" s="1035"/>
      <c r="C132" s="1035"/>
      <c r="D132" s="1035"/>
      <c r="E132" s="1035"/>
      <c r="F132" s="103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4"/>
      <c r="B134" s="1035"/>
      <c r="C134" s="1035"/>
      <c r="D134" s="1035"/>
      <c r="E134" s="1035"/>
      <c r="F134" s="1036"/>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4"/>
      <c r="B137" s="1035"/>
      <c r="C137" s="1035"/>
      <c r="D137" s="1035"/>
      <c r="E137" s="1035"/>
      <c r="F137" s="103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4"/>
      <c r="B138" s="1035"/>
      <c r="C138" s="1035"/>
      <c r="D138" s="1035"/>
      <c r="E138" s="1035"/>
      <c r="F138" s="103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4"/>
      <c r="B139" s="1035"/>
      <c r="C139" s="1035"/>
      <c r="D139" s="1035"/>
      <c r="E139" s="1035"/>
      <c r="F139" s="103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4"/>
      <c r="B140" s="1035"/>
      <c r="C140" s="1035"/>
      <c r="D140" s="1035"/>
      <c r="E140" s="1035"/>
      <c r="F140" s="103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4"/>
      <c r="B141" s="1035"/>
      <c r="C141" s="1035"/>
      <c r="D141" s="1035"/>
      <c r="E141" s="1035"/>
      <c r="F141" s="103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4"/>
      <c r="B142" s="1035"/>
      <c r="C142" s="1035"/>
      <c r="D142" s="1035"/>
      <c r="E142" s="1035"/>
      <c r="F142" s="103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4"/>
      <c r="B143" s="1035"/>
      <c r="C143" s="1035"/>
      <c r="D143" s="1035"/>
      <c r="E143" s="1035"/>
      <c r="F143" s="103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4"/>
      <c r="B144" s="1035"/>
      <c r="C144" s="1035"/>
      <c r="D144" s="1035"/>
      <c r="E144" s="1035"/>
      <c r="F144" s="103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4"/>
      <c r="B145" s="1035"/>
      <c r="C145" s="1035"/>
      <c r="D145" s="1035"/>
      <c r="E145" s="1035"/>
      <c r="F145" s="103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4"/>
      <c r="B147" s="1035"/>
      <c r="C147" s="1035"/>
      <c r="D147" s="1035"/>
      <c r="E147" s="1035"/>
      <c r="F147" s="1036"/>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4"/>
      <c r="B150" s="1035"/>
      <c r="C150" s="1035"/>
      <c r="D150" s="1035"/>
      <c r="E150" s="1035"/>
      <c r="F150" s="103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4"/>
      <c r="B151" s="1035"/>
      <c r="C151" s="1035"/>
      <c r="D151" s="1035"/>
      <c r="E151" s="1035"/>
      <c r="F151" s="103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4"/>
      <c r="B152" s="1035"/>
      <c r="C152" s="1035"/>
      <c r="D152" s="1035"/>
      <c r="E152" s="1035"/>
      <c r="F152" s="103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4"/>
      <c r="B153" s="1035"/>
      <c r="C153" s="1035"/>
      <c r="D153" s="1035"/>
      <c r="E153" s="1035"/>
      <c r="F153" s="103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4"/>
      <c r="B154" s="1035"/>
      <c r="C154" s="1035"/>
      <c r="D154" s="1035"/>
      <c r="E154" s="1035"/>
      <c r="F154" s="103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4"/>
      <c r="B155" s="1035"/>
      <c r="C155" s="1035"/>
      <c r="D155" s="1035"/>
      <c r="E155" s="1035"/>
      <c r="F155" s="103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4"/>
      <c r="B156" s="1035"/>
      <c r="C156" s="1035"/>
      <c r="D156" s="1035"/>
      <c r="E156" s="1035"/>
      <c r="F156" s="103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4"/>
      <c r="B157" s="1035"/>
      <c r="C157" s="1035"/>
      <c r="D157" s="1035"/>
      <c r="E157" s="1035"/>
      <c r="F157" s="103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4"/>
      <c r="B158" s="1035"/>
      <c r="C158" s="1035"/>
      <c r="D158" s="1035"/>
      <c r="E158" s="1035"/>
      <c r="F158" s="103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4"/>
      <c r="B164" s="1035"/>
      <c r="C164" s="1035"/>
      <c r="D164" s="1035"/>
      <c r="E164" s="1035"/>
      <c r="F164" s="103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4"/>
      <c r="B165" s="1035"/>
      <c r="C165" s="1035"/>
      <c r="D165" s="1035"/>
      <c r="E165" s="1035"/>
      <c r="F165" s="103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4"/>
      <c r="B166" s="1035"/>
      <c r="C166" s="1035"/>
      <c r="D166" s="1035"/>
      <c r="E166" s="1035"/>
      <c r="F166" s="103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4"/>
      <c r="B167" s="1035"/>
      <c r="C167" s="1035"/>
      <c r="D167" s="1035"/>
      <c r="E167" s="1035"/>
      <c r="F167" s="103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4"/>
      <c r="B168" s="1035"/>
      <c r="C168" s="1035"/>
      <c r="D168" s="1035"/>
      <c r="E168" s="1035"/>
      <c r="F168" s="103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4"/>
      <c r="B169" s="1035"/>
      <c r="C169" s="1035"/>
      <c r="D169" s="1035"/>
      <c r="E169" s="1035"/>
      <c r="F169" s="103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4"/>
      <c r="B170" s="1035"/>
      <c r="C170" s="1035"/>
      <c r="D170" s="1035"/>
      <c r="E170" s="1035"/>
      <c r="F170" s="103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4"/>
      <c r="B171" s="1035"/>
      <c r="C171" s="1035"/>
      <c r="D171" s="1035"/>
      <c r="E171" s="1035"/>
      <c r="F171" s="103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4"/>
      <c r="B172" s="1035"/>
      <c r="C172" s="1035"/>
      <c r="D172" s="1035"/>
      <c r="E172" s="1035"/>
      <c r="F172" s="103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4"/>
      <c r="B174" s="1035"/>
      <c r="C174" s="1035"/>
      <c r="D174" s="1035"/>
      <c r="E174" s="1035"/>
      <c r="F174" s="1036"/>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4"/>
      <c r="B177" s="1035"/>
      <c r="C177" s="1035"/>
      <c r="D177" s="1035"/>
      <c r="E177" s="1035"/>
      <c r="F177" s="103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4"/>
      <c r="B178" s="1035"/>
      <c r="C178" s="1035"/>
      <c r="D178" s="1035"/>
      <c r="E178" s="1035"/>
      <c r="F178" s="103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4"/>
      <c r="B179" s="1035"/>
      <c r="C179" s="1035"/>
      <c r="D179" s="1035"/>
      <c r="E179" s="1035"/>
      <c r="F179" s="103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4"/>
      <c r="B180" s="1035"/>
      <c r="C180" s="1035"/>
      <c r="D180" s="1035"/>
      <c r="E180" s="1035"/>
      <c r="F180" s="103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4"/>
      <c r="B181" s="1035"/>
      <c r="C181" s="1035"/>
      <c r="D181" s="1035"/>
      <c r="E181" s="1035"/>
      <c r="F181" s="103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4"/>
      <c r="B182" s="1035"/>
      <c r="C182" s="1035"/>
      <c r="D182" s="1035"/>
      <c r="E182" s="1035"/>
      <c r="F182" s="103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4"/>
      <c r="B183" s="1035"/>
      <c r="C183" s="1035"/>
      <c r="D183" s="1035"/>
      <c r="E183" s="1035"/>
      <c r="F183" s="103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4"/>
      <c r="B184" s="1035"/>
      <c r="C184" s="1035"/>
      <c r="D184" s="1035"/>
      <c r="E184" s="1035"/>
      <c r="F184" s="103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4"/>
      <c r="B185" s="1035"/>
      <c r="C185" s="1035"/>
      <c r="D185" s="1035"/>
      <c r="E185" s="1035"/>
      <c r="F185" s="103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4"/>
      <c r="B187" s="1035"/>
      <c r="C187" s="1035"/>
      <c r="D187" s="1035"/>
      <c r="E187" s="1035"/>
      <c r="F187" s="1036"/>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4"/>
      <c r="B190" s="1035"/>
      <c r="C190" s="1035"/>
      <c r="D190" s="1035"/>
      <c r="E190" s="1035"/>
      <c r="F190" s="103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4"/>
      <c r="B191" s="1035"/>
      <c r="C191" s="1035"/>
      <c r="D191" s="1035"/>
      <c r="E191" s="1035"/>
      <c r="F191" s="103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4"/>
      <c r="B192" s="1035"/>
      <c r="C192" s="1035"/>
      <c r="D192" s="1035"/>
      <c r="E192" s="1035"/>
      <c r="F192" s="103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4"/>
      <c r="B193" s="1035"/>
      <c r="C193" s="1035"/>
      <c r="D193" s="1035"/>
      <c r="E193" s="1035"/>
      <c r="F193" s="103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4"/>
      <c r="B194" s="1035"/>
      <c r="C194" s="1035"/>
      <c r="D194" s="1035"/>
      <c r="E194" s="1035"/>
      <c r="F194" s="103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4"/>
      <c r="B195" s="1035"/>
      <c r="C195" s="1035"/>
      <c r="D195" s="1035"/>
      <c r="E195" s="1035"/>
      <c r="F195" s="103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4"/>
      <c r="B196" s="1035"/>
      <c r="C196" s="1035"/>
      <c r="D196" s="1035"/>
      <c r="E196" s="1035"/>
      <c r="F196" s="103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4"/>
      <c r="B197" s="1035"/>
      <c r="C197" s="1035"/>
      <c r="D197" s="1035"/>
      <c r="E197" s="1035"/>
      <c r="F197" s="103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4"/>
      <c r="B198" s="1035"/>
      <c r="C198" s="1035"/>
      <c r="D198" s="1035"/>
      <c r="E198" s="1035"/>
      <c r="F198" s="103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4"/>
      <c r="B200" s="1035"/>
      <c r="C200" s="1035"/>
      <c r="D200" s="1035"/>
      <c r="E200" s="1035"/>
      <c r="F200" s="1036"/>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4"/>
      <c r="B203" s="1035"/>
      <c r="C203" s="1035"/>
      <c r="D203" s="1035"/>
      <c r="E203" s="1035"/>
      <c r="F203" s="103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4"/>
      <c r="B204" s="1035"/>
      <c r="C204" s="1035"/>
      <c r="D204" s="1035"/>
      <c r="E204" s="1035"/>
      <c r="F204" s="103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4"/>
      <c r="B205" s="1035"/>
      <c r="C205" s="1035"/>
      <c r="D205" s="1035"/>
      <c r="E205" s="1035"/>
      <c r="F205" s="103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4"/>
      <c r="B206" s="1035"/>
      <c r="C206" s="1035"/>
      <c r="D206" s="1035"/>
      <c r="E206" s="1035"/>
      <c r="F206" s="103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4"/>
      <c r="B207" s="1035"/>
      <c r="C207" s="1035"/>
      <c r="D207" s="1035"/>
      <c r="E207" s="1035"/>
      <c r="F207" s="103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4"/>
      <c r="B208" s="1035"/>
      <c r="C208" s="1035"/>
      <c r="D208" s="1035"/>
      <c r="E208" s="1035"/>
      <c r="F208" s="103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4"/>
      <c r="B209" s="1035"/>
      <c r="C209" s="1035"/>
      <c r="D209" s="1035"/>
      <c r="E209" s="1035"/>
      <c r="F209" s="103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4"/>
      <c r="B210" s="1035"/>
      <c r="C210" s="1035"/>
      <c r="D210" s="1035"/>
      <c r="E210" s="1035"/>
      <c r="F210" s="103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4"/>
      <c r="B211" s="1035"/>
      <c r="C211" s="1035"/>
      <c r="D211" s="1035"/>
      <c r="E211" s="1035"/>
      <c r="F211" s="103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4"/>
      <c r="B217" s="1035"/>
      <c r="C217" s="1035"/>
      <c r="D217" s="1035"/>
      <c r="E217" s="1035"/>
      <c r="F217" s="103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4"/>
      <c r="B218" s="1035"/>
      <c r="C218" s="1035"/>
      <c r="D218" s="1035"/>
      <c r="E218" s="1035"/>
      <c r="F218" s="103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4"/>
      <c r="B219" s="1035"/>
      <c r="C219" s="1035"/>
      <c r="D219" s="1035"/>
      <c r="E219" s="1035"/>
      <c r="F219" s="103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4"/>
      <c r="B220" s="1035"/>
      <c r="C220" s="1035"/>
      <c r="D220" s="1035"/>
      <c r="E220" s="1035"/>
      <c r="F220" s="103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4"/>
      <c r="B221" s="1035"/>
      <c r="C221" s="1035"/>
      <c r="D221" s="1035"/>
      <c r="E221" s="1035"/>
      <c r="F221" s="103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4"/>
      <c r="B222" s="1035"/>
      <c r="C222" s="1035"/>
      <c r="D222" s="1035"/>
      <c r="E222" s="1035"/>
      <c r="F222" s="103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4"/>
      <c r="B223" s="1035"/>
      <c r="C223" s="1035"/>
      <c r="D223" s="1035"/>
      <c r="E223" s="1035"/>
      <c r="F223" s="103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4"/>
      <c r="B224" s="1035"/>
      <c r="C224" s="1035"/>
      <c r="D224" s="1035"/>
      <c r="E224" s="1035"/>
      <c r="F224" s="103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4"/>
      <c r="B225" s="1035"/>
      <c r="C225" s="1035"/>
      <c r="D225" s="1035"/>
      <c r="E225" s="1035"/>
      <c r="F225" s="103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4"/>
      <c r="B227" s="1035"/>
      <c r="C227" s="1035"/>
      <c r="D227" s="1035"/>
      <c r="E227" s="1035"/>
      <c r="F227" s="1036"/>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4"/>
      <c r="B230" s="1035"/>
      <c r="C230" s="1035"/>
      <c r="D230" s="1035"/>
      <c r="E230" s="1035"/>
      <c r="F230" s="103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4"/>
      <c r="B231" s="1035"/>
      <c r="C231" s="1035"/>
      <c r="D231" s="1035"/>
      <c r="E231" s="1035"/>
      <c r="F231" s="103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4"/>
      <c r="B232" s="1035"/>
      <c r="C232" s="1035"/>
      <c r="D232" s="1035"/>
      <c r="E232" s="1035"/>
      <c r="F232" s="103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4"/>
      <c r="B233" s="1035"/>
      <c r="C233" s="1035"/>
      <c r="D233" s="1035"/>
      <c r="E233" s="1035"/>
      <c r="F233" s="103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4"/>
      <c r="B234" s="1035"/>
      <c r="C234" s="1035"/>
      <c r="D234" s="1035"/>
      <c r="E234" s="1035"/>
      <c r="F234" s="103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4"/>
      <c r="B235" s="1035"/>
      <c r="C235" s="1035"/>
      <c r="D235" s="1035"/>
      <c r="E235" s="1035"/>
      <c r="F235" s="103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4"/>
      <c r="B236" s="1035"/>
      <c r="C236" s="1035"/>
      <c r="D236" s="1035"/>
      <c r="E236" s="1035"/>
      <c r="F236" s="103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4"/>
      <c r="B237" s="1035"/>
      <c r="C237" s="1035"/>
      <c r="D237" s="1035"/>
      <c r="E237" s="1035"/>
      <c r="F237" s="103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4"/>
      <c r="B238" s="1035"/>
      <c r="C238" s="1035"/>
      <c r="D238" s="1035"/>
      <c r="E238" s="1035"/>
      <c r="F238" s="103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4"/>
      <c r="B240" s="1035"/>
      <c r="C240" s="1035"/>
      <c r="D240" s="1035"/>
      <c r="E240" s="1035"/>
      <c r="F240" s="1036"/>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4"/>
      <c r="B243" s="1035"/>
      <c r="C243" s="1035"/>
      <c r="D243" s="1035"/>
      <c r="E243" s="1035"/>
      <c r="F243" s="103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4"/>
      <c r="B244" s="1035"/>
      <c r="C244" s="1035"/>
      <c r="D244" s="1035"/>
      <c r="E244" s="1035"/>
      <c r="F244" s="103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4"/>
      <c r="B245" s="1035"/>
      <c r="C245" s="1035"/>
      <c r="D245" s="1035"/>
      <c r="E245" s="1035"/>
      <c r="F245" s="103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4"/>
      <c r="B246" s="1035"/>
      <c r="C246" s="1035"/>
      <c r="D246" s="1035"/>
      <c r="E246" s="1035"/>
      <c r="F246" s="103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4"/>
      <c r="B247" s="1035"/>
      <c r="C247" s="1035"/>
      <c r="D247" s="1035"/>
      <c r="E247" s="1035"/>
      <c r="F247" s="103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4"/>
      <c r="B248" s="1035"/>
      <c r="C248" s="1035"/>
      <c r="D248" s="1035"/>
      <c r="E248" s="1035"/>
      <c r="F248" s="103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4"/>
      <c r="B249" s="1035"/>
      <c r="C249" s="1035"/>
      <c r="D249" s="1035"/>
      <c r="E249" s="1035"/>
      <c r="F249" s="103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4"/>
      <c r="B250" s="1035"/>
      <c r="C250" s="1035"/>
      <c r="D250" s="1035"/>
      <c r="E250" s="1035"/>
      <c r="F250" s="103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4"/>
      <c r="B251" s="1035"/>
      <c r="C251" s="1035"/>
      <c r="D251" s="1035"/>
      <c r="E251" s="1035"/>
      <c r="F251" s="103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4"/>
      <c r="B253" s="1035"/>
      <c r="C253" s="1035"/>
      <c r="D253" s="1035"/>
      <c r="E253" s="1035"/>
      <c r="F253" s="1036"/>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4"/>
      <c r="B256" s="1035"/>
      <c r="C256" s="1035"/>
      <c r="D256" s="1035"/>
      <c r="E256" s="1035"/>
      <c r="F256" s="103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4"/>
      <c r="B257" s="1035"/>
      <c r="C257" s="1035"/>
      <c r="D257" s="1035"/>
      <c r="E257" s="1035"/>
      <c r="F257" s="103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4"/>
      <c r="B258" s="1035"/>
      <c r="C258" s="1035"/>
      <c r="D258" s="1035"/>
      <c r="E258" s="1035"/>
      <c r="F258" s="103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4"/>
      <c r="B259" s="1035"/>
      <c r="C259" s="1035"/>
      <c r="D259" s="1035"/>
      <c r="E259" s="1035"/>
      <c r="F259" s="103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4"/>
      <c r="B260" s="1035"/>
      <c r="C260" s="1035"/>
      <c r="D260" s="1035"/>
      <c r="E260" s="1035"/>
      <c r="F260" s="103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4"/>
      <c r="B261" s="1035"/>
      <c r="C261" s="1035"/>
      <c r="D261" s="1035"/>
      <c r="E261" s="1035"/>
      <c r="F261" s="103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4"/>
      <c r="B262" s="1035"/>
      <c r="C262" s="1035"/>
      <c r="D262" s="1035"/>
      <c r="E262" s="1035"/>
      <c r="F262" s="103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4"/>
      <c r="B263" s="1035"/>
      <c r="C263" s="1035"/>
      <c r="D263" s="1035"/>
      <c r="E263" s="1035"/>
      <c r="F263" s="103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4"/>
      <c r="B264" s="1035"/>
      <c r="C264" s="1035"/>
      <c r="D264" s="1035"/>
      <c r="E264" s="1035"/>
      <c r="F264" s="103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5">
        <v>1</v>
      </c>
      <c r="B4" s="105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2021-05-27T01:16:19Z</cp:lastPrinted>
  <dcterms:created xsi:type="dcterms:W3CDTF">2012-03-13T00:50:25Z</dcterms:created>
  <dcterms:modified xsi:type="dcterms:W3CDTF">2021-05-27T05:07:26Z</dcterms:modified>
</cp:coreProperties>
</file>