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<sst xmlns="http://schemas.openxmlformats.org/spreadsheetml/2006/main" count="3146" uniqueCount="808">
  <si>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</si>
  <si>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</si>
  <si>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</si>
  <si>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</si>
  <si>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</si>
  <si>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</si>
  <si>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</si>
  <si>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</si>
  <si>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</si>
  <si>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</si>
  <si>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</si>
  <si>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</si>
  <si>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</si>
  <si>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</si>
  <si>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</si>
  <si>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</si>
  <si>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</si>
  <si>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</si>
  <si>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</si>
  <si>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</si>
  <si>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</si>
  <si>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</si>
  <si>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</si>
  <si>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</si>
  <si>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</si>
  <si>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</si>
  <si>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</si>
  <si>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</si>
  <si>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</si>
  <si>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</si>
  <si>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</si>
  <si>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</si>
  <si>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</si>
  <si>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</si>
  <si>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</si>
  <si>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</si>
  <si>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</si>
  <si>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</si>
  <si>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</si>
  <si>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</si>
  <si>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</si>
  <si>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</si>
  <si>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</si>
  <si>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</si>
  <si>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</si>
  <si>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</si>
  <si>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</si>
  <si>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</si>
  <si>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</si>
  <si>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</si>
  <si>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</si>
  <si>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</si>
  <si>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</si>
  <si>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</si>
  <si>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</si>
  <si>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</si>
  <si>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</si>
  <si>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</si>
  <si>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</si>
  <si>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</si>
  <si>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</si>
  <si>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</si>
  <si>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</si>
  <si>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</si>
  <si>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</si>
  <si>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</si>
  <si>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</si>
  <si>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</si>
  <si>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</si>
  <si>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</si>
  <si>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</si>
  <si>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</si>
  <si>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</si>
  <si>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</si>
  <si>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</si>
  <si>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</si>
  <si>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</si>
  <si>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</si>
  <si>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</si>
  <si>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</si>
  <si>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</si>
  <si>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</si>
  <si>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</si>
  <si>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</si>
  <si>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</si>
  <si>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</si>
  <si>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</si>
  <si>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</si>
  <si>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</si>
  <si>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</si>
  <si>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</si>
  <si>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</si>
  <si>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</si>
  <si>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</si>
  <si>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</si>
  <si>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</si>
  <si>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</si>
  <si>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</si>
  <si>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</si>
  <si>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</si>
  <si>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</si>
  <si>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</si>
  <si>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</si>
  <si>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</si>
  <si>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</si>
  <si>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</si>
  <si>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</si>
  <si>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</si>
  <si>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</si>
  <si>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</si>
  <si>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</si>
  <si>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</si>
  <si>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</si>
  <si>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</si>
  <si>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</si>
  <si>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</si>
  <si>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</si>
  <si>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</si>
  <si>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</si>
  <si>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</si>
  <si>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</si>
  <si>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</si>
  <si>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</si>
  <si>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</si>
  <si>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</si>
  <si>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</si>
  <si>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</si>
  <si>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</si>
  <si>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</si>
  <si>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</si>
  <si>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</si>
  <si>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</si>
  <si>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</si>
  <si>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</si>
  <si>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</si>
  <si>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</si>
  <si>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</si>
  <si>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</si>
  <si>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</si>
  <si>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</si>
  <si>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</si>
  <si>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</si>
  <si>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</si>
  <si>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</si>
  <si>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</si>
  <si>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</si>
  <si>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</si>
  <si>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</si>
  <si>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</si>
  <si>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</si>
  <si>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</si>
  <si>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</si>
  <si>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</si>
  <si>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</si>
  <si>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</si>
  <si>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</si>
  <si>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</si>
  <si>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</si>
  <si>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</si>
  <si>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</si>
  <si>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</si>
  <si>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</si>
  <si>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</si>
  <si>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</si>
  <si>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</si>
  <si>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</si>
  <si>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</si>
  <si>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</si>
  <si>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</si>
  <si>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</si>
  <si>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</si>
  <si>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</si>
  <si>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</si>
  <si>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</si>
  <si>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</si>
  <si>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</si>
  <si>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</si>
  <si>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</si>
  <si>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</si>
  <si>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</si>
  <si>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</si>
  <si>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</si>
  <si>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</si>
  <si>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</si>
  <si>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</si>
  <si>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</si>
  <si>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</si>
  <si>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</si>
  <si>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</si>
  <si>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</si>
  <si>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</si>
  <si>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</si>
  <si>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</si>
  <si>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</si>
  <si>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</si>
  <si>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</si>
  <si>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</si>
  <si>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</si>
  <si>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</si>
  <si>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</si>
  <si>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</si>
  <si>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</si>
  <si>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</si>
  <si>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</si>
  <si>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</si>
  <si>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</si>
  <si>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</si>
  <si>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</si>
  <si>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</si>
  <si>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</si>
  <si>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</si>
  <si>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</si>
  <si>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</si>
  <si>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</si>
  <si>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</si>
  <si>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</si>
  <si>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</si>
  <si>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</si>
  <si>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</si>
  <si>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</si>
  <si>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</si>
  <si>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</si>
  <si>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</si>
  <si>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</si>
  <si>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</si>
  <si>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</si>
  <si>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</si>
  <si>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</si>
  <si>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</si>
  <si>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</si>
  <si>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</si>
  <si>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</si>
  <si>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</si>
  <si>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</si>
  <si>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</si>
  <si>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</si>
  <si>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</si>
  <si>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</si>
  <si>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</si>
  <si>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</si>
  <si>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</si>
  <si>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</si>
  <si>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</si>
  <si>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</si>
  <si>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</si>
  <si>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</si>
  <si>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</si>
  <si>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</si>
  <si>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</si>
  <si>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</si>
  <si>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</si>
  <si>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</si>
  <si>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</si>
  <si>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</si>
  <si>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</si>
  <si>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</si>
  <si>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</si>
  <si>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</si>
  <si>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</si>
  <si>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</si>
  <si>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</si>
  <si>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</si>
  <si>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</si>
  <si>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</si>
  <si>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</si>
  <si>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</si>
  <si>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</si>
  <si>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</si>
  <si>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</si>
  <si>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</si>
  <si>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</si>
  <si>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</si>
  <si>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</si>
  <si>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</si>
  <si>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</si>
  <si>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</si>
  <si>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</si>
  <si>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</si>
  <si>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</si>
  <si>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</si>
  <si>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</si>
  <si>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</si>
  <si>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</si>
  <si>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</si>
  <si>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</si>
  <si>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</si>
  <si>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</si>
  <si>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</si>
  <si>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</si>
  <si>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</si>
  <si>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</si>
  <si>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</si>
  <si>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</si>
  <si>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</si>
  <si>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</si>
  <si>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</si>
  <si>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</si>
  <si>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</si>
  <si>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</si>
  <si>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</si>
  <si>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</si>
  <si>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</si>
  <si>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</si>
  <si>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</si>
  <si>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</si>
  <si>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</si>
  <si>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</si>
  <si>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</si>
  <si>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</si>
  <si>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</si>
  <si>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</si>
  <si>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</si>
  <si>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</si>
  <si>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</si>
  <si>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</si>
  <si>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</si>
  <si>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</si>
  <si>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</si>
  <si>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</si>
  <si>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</si>
  <si>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</si>
  <si>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</si>
  <si>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</si>
  <si>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</si>
  <si>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</si>
  <si>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</si>
  <si>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</si>
  <si>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</si>
  <si>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</si>
  <si>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</si>
  <si>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</si>
  <si>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</si>
  <si>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</si>
  <si>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</si>
  <si>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</si>
  <si>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</si>
  <si>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</si>
  <si>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</si>
  <si>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</si>
  <si>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</si>
  <si>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</si>
  <si>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</si>
  <si>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</si>
  <si>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</si>
  <si>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</si>
  <si>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</si>
  <si>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</si>
  <si>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</si>
  <si>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</si>
  <si>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</si>
  <si>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</si>
  <si>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</si>
  <si>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</si>
  <si>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</si>
  <si>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</si>
  <si>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</si>
  <si>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</si>
  <si>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</si>
  <si>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</si>
  <si>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</si>
  <si>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</si>
  <si>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</si>
  <si>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</si>
  <si>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</si>
  <si>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</si>
  <si>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</si>
  <si>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</si>
  <si>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</si>
  <si>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</si>
  <si>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</si>
  <si>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</si>
  <si>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</si>
  <si>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</si>
  <si>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</si>
  <si>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</si>
  <si>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</si>
  <si>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</si>
  <si>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</si>
  <si>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</si>
  <si>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</si>
  <si>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</si>
  <si>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</si>
  <si>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</si>
  <si>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</si>
  <si>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</si>
  <si>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</si>
  <si>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</si>
  <si>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</si>
  <si>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</si>
  <si>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</si>
  <si>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</si>
  <si>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</si>
  <si>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</si>
  <si>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</si>
  <si>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</si>
  <si>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</si>
  <si>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</si>
  <si>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</si>
  <si>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</si>
  <si>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</si>
  <si>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</si>
  <si>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</si>
  <si>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</si>
  <si>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</si>
  <si>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</si>
  <si>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</si>
  <si>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</si>
  <si>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</si>
  <si>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</si>
  <si>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</si>
  <si>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</si>
  <si>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</si>
  <si>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</si>
  <si>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</si>
  <si>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</si>
  <si>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</si>
  <si>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</si>
  <si>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</si>
  <si>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</si>
  <si>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</si>
  <si>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</si>
  <si>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</si>
  <si>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</si>
  <si>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</si>
  <si>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</si>
  <si>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</si>
  <si>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</si>
  <si>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</si>
  <si>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</si>
  <si>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</si>
  <si>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</si>
  <si>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</si>
  <si>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</si>
  <si>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</si>
  <si>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</si>
  <si>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</si>
  <si>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</si>
  <si>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</si>
  <si>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</si>
  <si>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</si>
  <si>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</si>
  <si>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</si>
  <si>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</si>
  <si>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</si>
  <si>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</si>
  <si>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</si>
  <si>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</si>
  <si>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</si>
  <si>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</si>
  <si>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</si>
  <si>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</si>
  <si>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</si>
  <si>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</si>
  <si>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</si>
  <si>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</si>
  <si>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</si>
  <si>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</si>
  <si>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</si>
  <si>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</si>
  <si>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</si>
  <si>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</si>
  <si>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</si>
  <si>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</si>
  <si>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</si>
  <si>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</si>
  <si>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</si>
  <si>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</si>
  <si>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</si>
  <si>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</si>
  <si>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</si>
  <si>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</si>
  <si>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</si>
  <si>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</si>
  <si>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</si>
  <si>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</si>
  <si>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</si>
  <si>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</si>
  <si>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</si>
  <si>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</si>
  <si>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</si>
  <si>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</si>
  <si>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</si>
  <si>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</si>
  <si>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</si>
  <si>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</si>
  <si>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</si>
  <si>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</si>
  <si>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</si>
  <si>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</si>
  <si>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</si>
  <si>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</si>
  <si>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</si>
  <si>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</si>
  <si>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</si>
  <si>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</si>
  <si>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</si>
  <si>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</si>
  <si>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</si>
  <si>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</si>
  <si>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</si>
  <si>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</si>
  <si>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</si>
  <si>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</si>
  <si>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</si>
  <si>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</si>
  <si>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</si>
  <si>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</si>
  <si>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</si>
  <si>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</si>
  <si>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</si>
  <si>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</si>
  <si>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</si>
  <si>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</si>
  <si>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</si>
  <si>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</si>
  <si>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</si>
  <si>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</si>
  <si>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</si>
  <si>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</si>
  <si>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</si>
  <si>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</si>
  <si>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</si>
  <si>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</si>
  <si>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</si>
  <si>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</si>
  <si>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</si>
  <si>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</si>
  <si>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</si>
  <si>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</si>
  <si>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</si>
  <si>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</si>
  <si>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</si>
  <si>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</si>
  <si>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</si>
  <si>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</si>
  <si>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</si>
  <si>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</si>
  <si>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</si>
  <si>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</si>
  <si>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</si>
  <si>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</si>
  <si>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</si>
  <si>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</si>
  <si>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</si>
  <si>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</si>
  <si>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</si>
  <si>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</si>
  <si>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</si>
  <si>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</si>
  <si>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</si>
  <si>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</si>
  <si>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</si>
  <si>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</si>
  <si>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</si>
  <si>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</si>
  <si>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</si>
  <si>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</si>
  <si>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</si>
  <si>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</si>
  <si>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</si>
  <si>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</si>
  <si>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</si>
  <si>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</si>
  <si>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</si>
  <si>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</si>
  <si>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</si>
  <si>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</si>
  <si>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</si>
  <si>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</si>
  <si>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</si>
  <si>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</si>
  <si>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</si>
  <si>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</si>
  <si>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</si>
  <si>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</si>
  <si>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</si>
  <si>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</si>
  <si>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</si>
  <si>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</si>
  <si>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</si>
  <si>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</si>
  <si>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</si>
  <si>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</si>
  <si>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</si>
  <si>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</si>
  <si>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</si>
  <si>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</si>
  <si>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</si>
  <si>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</si>
  <si>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</si>
  <si>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</si>
  <si>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</si>
  <si>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</si>
  <si>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</si>
  <si>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</si>
  <si>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</si>
  <si>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</si>
  <si>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</si>
  <si>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</si>
  <si>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</si>
  <si>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</si>
  <si>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</si>
  <si>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</si>
  <si>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</si>
  <si>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</si>
  <si>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</si>
  <si>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</si>
  <si>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</si>
  <si>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</si>
  <si>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</si>
  <si>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</si>
  <si>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</si>
  <si>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</si>
  <si>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</si>
  <si>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</si>
  <si>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</si>
  <si>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</si>
  <si>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</si>
  <si>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</si>
  <si>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</si>
  <si>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</si>
  <si>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</si>
  <si>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</si>
  <si>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</si>
  <si>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</si>
  <si>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</si>
  <si>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</si>
  <si>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</si>
  <si>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</si>
  <si>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</si>
  <si>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</si>
  <si>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</si>
  <si>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</si>
  <si>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</si>
  <si>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</si>
  <si>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</si>
  <si>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</si>
  <si>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</si>
  <si>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</si>
  <si>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</si>
  <si>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</si>
  <si>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</si>
  <si>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</si>
  <si>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</si>
  <si>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</si>
  <si>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</si>
  <si>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</si>
  <si>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</si>
  <si>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</si>
  <si>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</si>
  <si>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</si>
  <si>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</si>
  <si>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</si>
  <si>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</si>
  <si>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</si>
  <si>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</si>
  <si>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</si>
  <si>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</si>
  <si>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</si>
  <si>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</si>
  <si>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</si>
  <si>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</si>
  <si>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</si>
  <si>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</si>
  <si>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</si>
  <si>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</si>
  <si>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</si>
  <si>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</si>
  <si>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</si>
  <si>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</si>
  <si>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</si>
  <si>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</si>
  <si>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</si>
  <si>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</si>
  <si>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</si>
  <si>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</si>
  <si>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</si>
  <si>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</si>
  <si>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</si>
  <si>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</si>
  <si>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</si>
  <si>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</si>
  <si>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</si>
  <si>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</si>
  <si>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</si>
  <si>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</si>
  <si>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</si>
  <si>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</si>
  <si>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</si>
  <si>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</si>
  <si>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</si>
  <si>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</si>
  <si>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</si>
  <si>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</si>
  <si>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</si>
  <si>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</si>
  <si>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</si>
  <si>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</si>
  <si>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</si>
  <si>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</si>
  <si>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</si>
  <si>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</si>
  <si>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</si>
  <si>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</si>
  <si>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</si>
  <si>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</si>
  <si>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</si>
  <si>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</si>
  <si>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</si>
  <si>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</si>
  <si>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</si>
  <si>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国立ハンセン病療養所施設費</t>
  </si>
  <si>
    <t>医政局</t>
  </si>
  <si>
    <t>室長：新川 浩二</t>
  </si>
  <si>
    <t>昭和２４年度</t>
  </si>
  <si>
    <t>終了予定なし</t>
  </si>
  <si>
    <t>医療経営支援課国立ハンセン病療養所将来構想実現等推進室</t>
  </si>
  <si>
    <t>・厚生労働省設置法（平成１１年法律第９７号）第１６条
・ハンセン病問題の解決の促進に関する法律
　（平成２０年法律第８２号）</t>
  </si>
  <si>
    <t>・国立ハンセン病療養所における療養体制の充実に関する決議（衆参）
　　　衆議院における決議（平成２１年７月９日）
　　　参議院における決議（平成２２年５月２１日）</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</si>
  <si>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</si>
  <si>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建物、その他の施設の整備を行う。</t>
  </si>
  <si>
    <t>-</t>
  </si>
  <si>
    <t>施設整備費</t>
  </si>
  <si>
    <t>施設施工旅費</t>
  </si>
  <si>
    <t>施設施工庁費</t>
  </si>
  <si>
    <t>全国に13箇所設置されている国立ハンセン病療養所において、施設の整備を施工させる。</t>
  </si>
  <si>
    <t>施設の整備を施工している国立ハンセン病療養所の施設数</t>
  </si>
  <si>
    <t>園</t>
  </si>
  <si>
    <t>単位当たりコスト＝X／Y
X：当該年度執行額
Y：当該施設数</t>
    <phoneticPr fontId="5"/>
  </si>
  <si>
    <t>百万円</t>
  </si>
  <si>
    <t>　　Ｘ/Ｙ</t>
    <phoneticPr fontId="5"/>
  </si>
  <si>
    <t>2,615/13</t>
  </si>
  <si>
    <t>3,069/13</t>
  </si>
  <si>
    <t>施策大目標５　感染症など健康を脅かす疾病を予防・防止するとともに、感染者等に必要な医療等を確保すること</t>
  </si>
  <si>
    <t>難病等の予防・治療等を充実させること（施策目標Ⅰ－５－２）</t>
  </si>
  <si>
    <t>国立ハンセン病療養所運営費</t>
  </si>
  <si>
    <t>575</t>
  </si>
  <si>
    <t>524</t>
  </si>
  <si>
    <t>464</t>
  </si>
  <si>
    <t>138</t>
  </si>
  <si>
    <t>149</t>
  </si>
  <si>
    <t>156</t>
  </si>
  <si>
    <t>154</t>
  </si>
  <si>
    <t>157</t>
  </si>
  <si>
    <t>166</t>
  </si>
  <si>
    <t>○</t>
  </si>
  <si>
    <t>-</t>
    <phoneticPr fontId="5"/>
  </si>
  <si>
    <t>国立ハンセン病療養所における施設整備は、各施設の病院設備の整備による病院機能の充実や地域住民との交流を活性化させるための施設の整備等を実施するもので、入所者の療養環境の充実に密接に関連する政策であり、適切な施設整備を実施していくことで、良好な療養環境を整備することができる。</t>
    <phoneticPr fontId="5"/>
  </si>
  <si>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</si>
  <si>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る。</t>
  </si>
  <si>
    <t>ハンセン病問題の解決の促進に関する法律（平成２０年法律第８２号）第７条において、「国は、国立ハンセン病療養所において、入所者に対して、必要な療養を行うものとする。」と規定されており、優先度は高い。</t>
  </si>
  <si>
    <t>会計法（昭和２２年法律第３５号）等の法令に基づき、競争性を確保した契約を行っている。</t>
  </si>
  <si>
    <t>有</t>
  </si>
  <si>
    <t>無</t>
  </si>
  <si>
    <t>入所者の療養に要する費用については無料とされているなど、入所者との負担関係は妥当である。</t>
  </si>
  <si>
    <t>事業の目的を達成するための必要な費用を計上しており、妥当である。</t>
  </si>
  <si>
    <t>‐</t>
  </si>
  <si>
    <t>事業計画を確認し、真に必要なものに限定した整備を行っている。</t>
  </si>
  <si>
    <t>立地の特殊性により、請負事業者の入札参加が困難となっていることによる入札不調が主な原因であるが、多くの応札者を確保するため、公告期間の確保、応札要件の緩和等を実施している。</t>
  </si>
  <si>
    <t>立地の特殊性により、請負事業者の入札参加が困難となっていることによる入札不調が主な原因であり、適切な手続きを経た上で繰り越しを行っている。</t>
  </si>
  <si>
    <t>整備計画において、整備しようとする建物の目的に沿った適切な設計を行い、安全性を考慮しつつ、適切な材料を採用するなどコスト削減に努めている。</t>
  </si>
  <si>
    <t>全国の国立ハンセン病療養所において、施設整備を実施しており、成果目標を達成している。</t>
  </si>
  <si>
    <t>全国の国立ハンセン病療養所において、入所者に対して必要な療養を行うための実績をあげている。</t>
  </si>
  <si>
    <t>国立ハンセン病療養所の入所者に対して必要な療養を行う上で、十分に活用されている。</t>
  </si>
  <si>
    <t>国立ハンセン病療養所施設費は居住者棟などの整備を行うための費用であり、医薬品等購入費や入所者食糧費などの入所者が療養生活を送る上で必要な費用である国立ハンセン病療養所運営費とは重複しない。</t>
  </si>
  <si>
    <t>国は、国立ハンセン病療養所の入所者に対して必要な療養を行うこととされており、その運営を地方公共団体等に委ねることはできない（国費を投入しなければ事業目的は達せられない）。
当該事業の実施にかかる費用については、費目や使途が事業目的に即し真に必要なものに限定し執行しており、また、整備された施設は十分に活用していることから妥当と考えている。</t>
  </si>
  <si>
    <t>入所者の良好かつ平穏な療養・生活環境の確保を図るため、国立ハンセン病療養所の建物、その他の施設の整備を行う。</t>
  </si>
  <si>
    <t>国立療養所邑久光明園</t>
  </si>
  <si>
    <t>国立療養所星塚敬愛園</t>
  </si>
  <si>
    <t>国立療養所松丘保養園</t>
  </si>
  <si>
    <t>国立療養所栗生楽泉園</t>
  </si>
  <si>
    <t>一般競争契約
（総合評価）</t>
  </si>
  <si>
    <t>一般競争契約
（最低価格）</t>
  </si>
  <si>
    <t>随意契約
（その他）</t>
  </si>
  <si>
    <t>B</t>
  </si>
  <si>
    <t>-</t>
    <phoneticPr fontId="5"/>
  </si>
  <si>
    <t>全国的な資材高騰等や建設業界における人手不足等の影響を受け、入札不落・不調となった整備計画が多くなり執行率が低くなったため、可能な限り施設整備を実施できるよう各国立ハンセン病療養所担当者とともに対策を講じた。</t>
    <rPh sb="62" eb="64">
      <t>カノウ</t>
    </rPh>
    <rPh sb="65" eb="66">
      <t>カギ</t>
    </rPh>
    <rPh sb="67" eb="69">
      <t>シセツ</t>
    </rPh>
    <rPh sb="69" eb="71">
      <t>セイビ</t>
    </rPh>
    <rPh sb="72" eb="74">
      <t>ジッシ</t>
    </rPh>
    <rPh sb="90" eb="93">
      <t>タントウシャ</t>
    </rPh>
    <rPh sb="97" eb="99">
      <t>タイサク</t>
    </rPh>
    <phoneticPr fontId="5"/>
  </si>
  <si>
    <t>-</t>
    <phoneticPr fontId="5"/>
  </si>
  <si>
    <t>3,498/13</t>
    <phoneticPr fontId="5"/>
  </si>
  <si>
    <t>第２センター新築整備工事（建築）</t>
    <rPh sb="0" eb="1">
      <t>ダイ</t>
    </rPh>
    <rPh sb="6" eb="12">
      <t>シンチクセイビコウジ</t>
    </rPh>
    <rPh sb="13" eb="15">
      <t>ケンチク</t>
    </rPh>
    <phoneticPr fontId="5"/>
  </si>
  <si>
    <t>建設費</t>
    <rPh sb="0" eb="3">
      <t>ケンセツヒ</t>
    </rPh>
    <phoneticPr fontId="5"/>
  </si>
  <si>
    <t>B.東洋建設株式会社</t>
    <rPh sb="2" eb="4">
      <t>トウヨウ</t>
    </rPh>
    <rPh sb="4" eb="6">
      <t>ケンセツ</t>
    </rPh>
    <rPh sb="6" eb="10">
      <t>カブシキガイシャ</t>
    </rPh>
    <phoneticPr fontId="5"/>
  </si>
  <si>
    <t>国立療養所沖縄愛楽園</t>
    <rPh sb="5" eb="7">
      <t>オキナワ</t>
    </rPh>
    <rPh sb="7" eb="10">
      <t>アイラクエン</t>
    </rPh>
    <phoneticPr fontId="5"/>
  </si>
  <si>
    <t>国立療養所菊池恵楓園</t>
    <rPh sb="5" eb="7">
      <t>キクチ</t>
    </rPh>
    <rPh sb="7" eb="9">
      <t>ケイフウ</t>
    </rPh>
    <phoneticPr fontId="5"/>
  </si>
  <si>
    <t>国立療養所東北新生園</t>
    <rPh sb="5" eb="7">
      <t>トウホク</t>
    </rPh>
    <rPh sb="7" eb="8">
      <t>シン</t>
    </rPh>
    <phoneticPr fontId="5"/>
  </si>
  <si>
    <t>国立療養所長島愛生園</t>
    <rPh sb="5" eb="7">
      <t>ナガシマ</t>
    </rPh>
    <rPh sb="8" eb="9">
      <t>ナマ</t>
    </rPh>
    <phoneticPr fontId="5"/>
  </si>
  <si>
    <t>国立駿河療養所</t>
    <rPh sb="2" eb="4">
      <t>スルガ</t>
    </rPh>
    <phoneticPr fontId="5"/>
  </si>
  <si>
    <t>国立療奄美和光園</t>
    <rPh sb="3" eb="5">
      <t>アマミ</t>
    </rPh>
    <rPh sb="5" eb="7">
      <t>ワコウ</t>
    </rPh>
    <rPh sb="7" eb="8">
      <t>エン</t>
    </rPh>
    <phoneticPr fontId="5"/>
  </si>
  <si>
    <t>東洋建設株式会社</t>
  </si>
  <si>
    <t>第２センター新築整備工事</t>
  </si>
  <si>
    <t>沖縄水質改良株式会社</t>
  </si>
  <si>
    <t>総合汚水処理場等更新整備工事</t>
  </si>
  <si>
    <t>有限会社アトリエ・門口</t>
  </si>
  <si>
    <t>第２センター新築整備工事設計業務</t>
  </si>
  <si>
    <t>随意契約
（企画競争）</t>
  </si>
  <si>
    <t>有限会社丸正工業</t>
  </si>
  <si>
    <t>蒸気配管更新整備工事</t>
  </si>
  <si>
    <t>有限会社環境空間</t>
  </si>
  <si>
    <t>総合汚水処理場等更新整備工事監理業務</t>
  </si>
  <si>
    <t>株式会社国吉設計</t>
  </si>
  <si>
    <t>第２センター新築整備工事実施設計完成検査補助業務</t>
  </si>
  <si>
    <t>第２センター新築整備工事監理業務</t>
  </si>
  <si>
    <t>株式会社飛勝</t>
  </si>
  <si>
    <t>総合汚水処理場用地造成工事</t>
  </si>
  <si>
    <t>総合汚水処理場産廃土排出工事</t>
  </si>
  <si>
    <t>厚労</t>
  </si>
  <si>
    <t>A.国立療養所沖縄愛楽園</t>
    <rPh sb="2" eb="4">
      <t>コクリツ</t>
    </rPh>
    <rPh sb="4" eb="7">
      <t>リョウヨウショ</t>
    </rPh>
    <rPh sb="7" eb="9">
      <t>オキナワ</t>
    </rPh>
    <rPh sb="9" eb="12">
      <t>アイラクエン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</si>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</sst>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1061</xdr:colOff>
      <xdr:row>748</xdr:row>
      <xdr:rowOff>308919</xdr:rowOff>
    </xdr:from>
    <xdr:to>
      <xdr:col>41</xdr:col>
      <xdr:colOff>92564</xdr:colOff>
      <xdr:row>751</xdr:row>
      <xdr:rowOff>154460</xdr:rowOff>
    </xdr:to>
    <xdr:sp macro="" textlink="">
      <xdr:nvSpPr>
        <xdr:cNvPr id="2" name="正方形/長方形 1"/>
        <xdr:cNvSpPr/>
      </xdr:nvSpPr>
      <xdr:spPr>
        <a:xfrm>
          <a:off x="2601386" y="44485869"/>
          <a:ext cx="5692203" cy="90281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chemeClr val="tx1">
                  <a:lumMod val="95000"/>
                  <a:lumOff val="5000"/>
                </a:schemeClr>
              </a:solidFill>
            </a:rPr>
            <a:t>厚生労働省</a:t>
          </a:r>
          <a:endParaRPr kumimoji="1" lang="en-US" altLang="ja-JP" sz="1600">
            <a:solidFill>
              <a:schemeClr val="tx1">
                <a:lumMod val="95000"/>
                <a:lumOff val="5000"/>
              </a:schemeClr>
            </a:solidFill>
          </a:endParaRPr>
        </a:p>
        <a:p>
          <a:pPr algn="ctr"/>
          <a:r>
            <a:rPr kumimoji="1" lang="ja-JP" altLang="en-US" sz="1600">
              <a:solidFill>
                <a:schemeClr val="tx1">
                  <a:lumMod val="95000"/>
                  <a:lumOff val="5000"/>
                </a:schemeClr>
              </a:solidFill>
            </a:rPr>
            <a:t>３，４９８百万円</a:t>
          </a:r>
        </a:p>
      </xdr:txBody>
    </xdr:sp>
    <xdr:clientData/>
  </xdr:twoCellAnchor>
  <xdr:twoCellAnchor>
    <xdr:from>
      <xdr:col>27</xdr:col>
      <xdr:colOff>35727</xdr:colOff>
      <xdr:row>751</xdr:row>
      <xdr:rowOff>170946</xdr:rowOff>
    </xdr:from>
    <xdr:to>
      <xdr:col>27</xdr:col>
      <xdr:colOff>35729</xdr:colOff>
      <xdr:row>754</xdr:row>
      <xdr:rowOff>1836</xdr:rowOff>
    </xdr:to>
    <xdr:cxnSp macro="">
      <xdr:nvCxnSpPr>
        <xdr:cNvPr id="3" name="直線矢印コネクタ 2"/>
        <xdr:cNvCxnSpPr/>
      </xdr:nvCxnSpPr>
      <xdr:spPr>
        <a:xfrm flipH="1">
          <a:off x="5436402" y="45405171"/>
          <a:ext cx="2" cy="8881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131837</xdr:colOff>
      <xdr:row>752</xdr:row>
      <xdr:rowOff>22483</xdr:rowOff>
    </xdr:from>
    <xdr:to>
      <xdr:col>31</xdr:col>
      <xdr:colOff>179850</xdr:colOff>
      <xdr:row>753</xdr:row>
      <xdr:rowOff>90298</xdr:rowOff>
    </xdr:to>
    <xdr:sp macro="" textlink="">
      <xdr:nvSpPr>
        <xdr:cNvPr id="4" name="正方形/長方形 3"/>
        <xdr:cNvSpPr/>
      </xdr:nvSpPr>
      <xdr:spPr>
        <a:xfrm>
          <a:off x="5732537" y="45609133"/>
          <a:ext cx="648088" cy="420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13</xdr:col>
      <xdr:colOff>1061</xdr:colOff>
      <xdr:row>754</xdr:row>
      <xdr:rowOff>67447</xdr:rowOff>
    </xdr:from>
    <xdr:to>
      <xdr:col>41</xdr:col>
      <xdr:colOff>114975</xdr:colOff>
      <xdr:row>760</xdr:row>
      <xdr:rowOff>278543</xdr:rowOff>
    </xdr:to>
    <xdr:sp macro="" textlink="">
      <xdr:nvSpPr>
        <xdr:cNvPr id="5" name="正方形/長方形 4"/>
        <xdr:cNvSpPr/>
      </xdr:nvSpPr>
      <xdr:spPr>
        <a:xfrm>
          <a:off x="2601386" y="46358947"/>
          <a:ext cx="5714614" cy="232564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aseline="0">
              <a:solidFill>
                <a:schemeClr val="tx1">
                  <a:lumMod val="95000"/>
                  <a:lumOff val="5000"/>
                </a:schemeClr>
              </a:solidFill>
              <a:latin typeface="+mn-ea"/>
              <a:ea typeface="+mn-ea"/>
            </a:rPr>
            <a:t>Ａ．</a:t>
          </a:r>
          <a:r>
            <a:rPr kumimoji="1" lang="ja-JP" altLang="en-US" sz="1600">
              <a:solidFill>
                <a:schemeClr val="tx1">
                  <a:lumMod val="95000"/>
                  <a:lumOff val="5000"/>
                </a:schemeClr>
              </a:solidFill>
              <a:latin typeface="+mn-ea"/>
              <a:ea typeface="+mn-ea"/>
            </a:rPr>
            <a:t>国立ハンセン病療養所（１３施設）　３，４９８百万円</a:t>
          </a:r>
        </a:p>
        <a:p>
          <a:pPr algn="l"/>
          <a:endParaRPr kumimoji="1" lang="ja-JP" altLang="en-US" sz="1600">
            <a:solidFill>
              <a:schemeClr val="tx1">
                <a:lumMod val="95000"/>
                <a:lumOff val="5000"/>
              </a:schemeClr>
            </a:solidFill>
            <a:latin typeface="+mn-ea"/>
            <a:ea typeface="+mn-ea"/>
          </a:endParaRPr>
        </a:p>
        <a:p>
          <a:pPr algn="l"/>
          <a:r>
            <a:rPr kumimoji="1" lang="ja-JP" altLang="en-US" sz="1600">
              <a:solidFill>
                <a:schemeClr val="tx1">
                  <a:lumMod val="95000"/>
                  <a:lumOff val="5000"/>
                </a:schemeClr>
              </a:solidFill>
              <a:latin typeface="+mn-ea"/>
              <a:ea typeface="+mn-ea"/>
            </a:rPr>
            <a:t>入所者の良好かつ平穏な療養・生活環境の確保を図るため、国立ハンセン病療養所の建物、その他の施設の整備を行う。</a:t>
          </a:r>
          <a:endParaRPr kumimoji="1" lang="en-US" altLang="ja-JP" sz="1600">
            <a:solidFill>
              <a:schemeClr val="tx1">
                <a:lumMod val="95000"/>
                <a:lumOff val="5000"/>
              </a:schemeClr>
            </a:solidFill>
            <a:latin typeface="+mn-ea"/>
            <a:ea typeface="+mn-ea"/>
          </a:endParaRPr>
        </a:p>
        <a:p>
          <a:pPr algn="l"/>
          <a:endParaRPr kumimoji="1" lang="en-US" altLang="ja-JP" sz="1600">
            <a:solidFill>
              <a:schemeClr val="tx1">
                <a:lumMod val="95000"/>
                <a:lumOff val="5000"/>
              </a:schemeClr>
            </a:solidFill>
            <a:latin typeface="+mn-ea"/>
            <a:ea typeface="+mn-ea"/>
          </a:endParaRPr>
        </a:p>
        <a:p>
          <a:pPr algn="l"/>
          <a:r>
            <a:rPr kumimoji="1" lang="ja-JP" altLang="en-US" sz="1600">
              <a:solidFill>
                <a:schemeClr val="dk1"/>
              </a:solidFill>
              <a:effectLst/>
              <a:latin typeface="+mn-lt"/>
              <a:ea typeface="+mn-ea"/>
              <a:cs typeface="+mn-cs"/>
            </a:rPr>
            <a:t>最大支出</a:t>
          </a:r>
          <a:endParaRPr kumimoji="1" lang="en-US" altLang="ja-JP" sz="1600">
            <a:solidFill>
              <a:schemeClr val="dk1"/>
            </a:solidFill>
            <a:effectLst/>
            <a:latin typeface="+mn-lt"/>
            <a:ea typeface="+mn-ea"/>
            <a:cs typeface="+mn-cs"/>
          </a:endParaRPr>
        </a:p>
        <a:p>
          <a:pPr algn="l"/>
          <a:r>
            <a:rPr kumimoji="1" lang="ja-JP" altLang="ja-JP" sz="1600">
              <a:solidFill>
                <a:schemeClr val="dk1"/>
              </a:solidFill>
              <a:effectLst/>
              <a:latin typeface="+mn-lt"/>
              <a:ea typeface="+mn-ea"/>
              <a:cs typeface="+mn-cs"/>
            </a:rPr>
            <a:t>国立療養所</a:t>
          </a:r>
          <a:r>
            <a:rPr kumimoji="1" lang="ja-JP" altLang="en-US" sz="1600">
              <a:solidFill>
                <a:schemeClr val="dk1"/>
              </a:solidFill>
              <a:effectLst/>
              <a:latin typeface="+mn-lt"/>
              <a:ea typeface="+mn-ea"/>
              <a:cs typeface="+mn-cs"/>
            </a:rPr>
            <a:t>沖縄愛楽</a:t>
          </a:r>
          <a:r>
            <a:rPr kumimoji="1" lang="ja-JP" altLang="ja-JP" sz="1600">
              <a:solidFill>
                <a:schemeClr val="dk1"/>
              </a:solidFill>
              <a:effectLst/>
              <a:latin typeface="+mn-lt"/>
              <a:ea typeface="+mn-ea"/>
              <a:cs typeface="+mn-cs"/>
            </a:rPr>
            <a:t>園</a:t>
          </a:r>
          <a:r>
            <a:rPr kumimoji="1" lang="ja-JP" altLang="en-US" sz="1600">
              <a:solidFill>
                <a:schemeClr val="dk1"/>
              </a:solidFill>
              <a:effectLst/>
              <a:latin typeface="+mn-lt"/>
              <a:ea typeface="+mn-ea"/>
              <a:cs typeface="+mn-cs"/>
            </a:rPr>
            <a:t>　９８３百万円</a:t>
          </a:r>
          <a:endParaRPr kumimoji="1" lang="ja-JP" altLang="en-US" sz="2400">
            <a:solidFill>
              <a:schemeClr val="tx1">
                <a:lumMod val="95000"/>
                <a:lumOff val="5000"/>
              </a:schemeClr>
            </a:solidFill>
            <a:latin typeface="+mn-ea"/>
            <a:ea typeface="+mn-ea"/>
          </a:endParaRPr>
        </a:p>
      </xdr:txBody>
    </xdr:sp>
    <xdr:clientData/>
  </xdr:twoCellAnchor>
  <xdr:twoCellAnchor>
    <xdr:from>
      <xdr:col>27</xdr:col>
      <xdr:colOff>23027</xdr:colOff>
      <xdr:row>760</xdr:row>
      <xdr:rowOff>287395</xdr:rowOff>
    </xdr:from>
    <xdr:to>
      <xdr:col>27</xdr:col>
      <xdr:colOff>23027</xdr:colOff>
      <xdr:row>763</xdr:row>
      <xdr:rowOff>224304</xdr:rowOff>
    </xdr:to>
    <xdr:cxnSp macro="">
      <xdr:nvCxnSpPr>
        <xdr:cNvPr id="6" name="直線矢印コネクタ 5"/>
        <xdr:cNvCxnSpPr/>
      </xdr:nvCxnSpPr>
      <xdr:spPr>
        <a:xfrm flipH="1">
          <a:off x="5423702" y="48693445"/>
          <a:ext cx="0" cy="9941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83053</xdr:colOff>
      <xdr:row>761</xdr:row>
      <xdr:rowOff>11540</xdr:rowOff>
    </xdr:from>
    <xdr:to>
      <xdr:col>43</xdr:col>
      <xdr:colOff>112956</xdr:colOff>
      <xdr:row>762</xdr:row>
      <xdr:rowOff>266731</xdr:rowOff>
    </xdr:to>
    <xdr:sp macro="" textlink="">
      <xdr:nvSpPr>
        <xdr:cNvPr id="7" name="正方形/長方形 6"/>
        <xdr:cNvSpPr/>
      </xdr:nvSpPr>
      <xdr:spPr>
        <a:xfrm>
          <a:off x="5283703" y="48770015"/>
          <a:ext cx="3430328" cy="6076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一般競争契約（総合評価）等</a:t>
          </a:r>
          <a:endParaRPr kumimoji="1" lang="en-US" altLang="ja-JP" sz="1400"/>
        </a:p>
      </xdr:txBody>
    </xdr:sp>
    <xdr:clientData/>
  </xdr:twoCellAnchor>
  <xdr:twoCellAnchor>
    <xdr:from>
      <xdr:col>12</xdr:col>
      <xdr:colOff>152472</xdr:colOff>
      <xdr:row>763</xdr:row>
      <xdr:rowOff>291079</xdr:rowOff>
    </xdr:from>
    <xdr:to>
      <xdr:col>41</xdr:col>
      <xdr:colOff>49235</xdr:colOff>
      <xdr:row>765</xdr:row>
      <xdr:rowOff>125758</xdr:rowOff>
    </xdr:to>
    <xdr:sp macro="" textlink="">
      <xdr:nvSpPr>
        <xdr:cNvPr id="8" name="正方形/長方形 7"/>
        <xdr:cNvSpPr/>
      </xdr:nvSpPr>
      <xdr:spPr>
        <a:xfrm>
          <a:off x="2552772" y="49754404"/>
          <a:ext cx="5697488" cy="85385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Ｂ．東洋建設（（株））</a:t>
          </a:r>
          <a:r>
            <a:rPr kumimoji="1" lang="ja-JP" altLang="ja-JP" sz="1600" b="0">
              <a:solidFill>
                <a:schemeClr val="dk1"/>
              </a:solidFill>
              <a:effectLst/>
              <a:latin typeface="+mn-lt"/>
              <a:ea typeface="+mn-ea"/>
              <a:cs typeface="+mn-cs"/>
            </a:rPr>
            <a:t>　他（</a:t>
          </a:r>
          <a:r>
            <a:rPr kumimoji="1" lang="ja-JP" altLang="en-US" sz="1600" b="0">
              <a:solidFill>
                <a:schemeClr val="dk1"/>
              </a:solidFill>
              <a:effectLst/>
              <a:latin typeface="+mn-lt"/>
              <a:ea typeface="+mn-ea"/>
              <a:cs typeface="+mn-cs"/>
            </a:rPr>
            <a:t>７</a:t>
          </a:r>
          <a:r>
            <a:rPr kumimoji="1" lang="ja-JP" altLang="ja-JP" sz="1600" b="0">
              <a:solidFill>
                <a:schemeClr val="dk1"/>
              </a:solidFill>
              <a:effectLst/>
              <a:latin typeface="+mn-lt"/>
              <a:ea typeface="+mn-ea"/>
              <a:cs typeface="+mn-cs"/>
            </a:rPr>
            <a:t>者）　　</a:t>
          </a:r>
          <a:r>
            <a:rPr kumimoji="1" lang="ja-JP" altLang="en-US" sz="1600" b="0">
              <a:solidFill>
                <a:schemeClr val="dk1"/>
              </a:solidFill>
              <a:effectLst/>
              <a:latin typeface="+mn-lt"/>
              <a:ea typeface="+mn-ea"/>
              <a:cs typeface="+mn-cs"/>
            </a:rPr>
            <a:t>９８３</a:t>
          </a:r>
          <a:r>
            <a:rPr kumimoji="1" lang="ja-JP" altLang="ja-JP" sz="1600" b="0">
              <a:solidFill>
                <a:schemeClr val="dk1"/>
              </a:solidFill>
              <a:effectLst/>
              <a:latin typeface="+mn-lt"/>
              <a:ea typeface="+mn-ea"/>
              <a:cs typeface="+mn-cs"/>
            </a:rPr>
            <a:t>百万円</a:t>
          </a:r>
          <a:endParaRPr kumimoji="1" lang="en-US" altLang="ja-JP" sz="1600" b="0">
            <a:solidFill>
              <a:sysClr val="windowText" lastClr="000000"/>
            </a:solidFill>
            <a:latin typeface="+mn-ea"/>
            <a:ea typeface="+mn-ea"/>
          </a:endParaRPr>
        </a:p>
      </xdr:txBody>
    </xdr:sp>
    <xdr:clientData/>
  </xdr:twoCellAnchor>
  <xdr:twoCellAnchor>
    <xdr:from>
      <xdr:col>9</xdr:col>
      <xdr:colOff>64357</xdr:colOff>
      <xdr:row>765</xdr:row>
      <xdr:rowOff>263218</xdr:rowOff>
    </xdr:from>
    <xdr:to>
      <xdr:col>42</xdr:col>
      <xdr:colOff>163515</xdr:colOff>
      <xdr:row>766</xdr:row>
      <xdr:rowOff>162633</xdr:rowOff>
    </xdr:to>
    <xdr:sp macro="" textlink="">
      <xdr:nvSpPr>
        <xdr:cNvPr id="9" name="正方形/長方形 8"/>
        <xdr:cNvSpPr/>
      </xdr:nvSpPr>
      <xdr:spPr>
        <a:xfrm>
          <a:off x="1864582" y="50745718"/>
          <a:ext cx="6699983" cy="5661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b="0">
              <a:solidFill>
                <a:schemeClr val="dk1"/>
              </a:solidFill>
              <a:effectLst/>
              <a:latin typeface="+mn-lt"/>
              <a:ea typeface="+mn-ea"/>
              <a:cs typeface="+mn-cs"/>
            </a:rPr>
            <a:t>〔</a:t>
          </a:r>
          <a:r>
            <a:rPr kumimoji="1" lang="ja-JP" altLang="en-US" sz="1600" b="0">
              <a:solidFill>
                <a:schemeClr val="dk1"/>
              </a:solidFill>
              <a:effectLst/>
              <a:latin typeface="+mn-lt"/>
              <a:ea typeface="+mn-ea"/>
              <a:cs typeface="+mn-cs"/>
            </a:rPr>
            <a:t>第２センター新築整備工事（建築</a:t>
          </a:r>
          <a:r>
            <a:rPr kumimoji="1" lang="en-US" altLang="ja-JP" sz="1600" b="0">
              <a:solidFill>
                <a:schemeClr val="dk1"/>
              </a:solidFill>
              <a:effectLst/>
              <a:latin typeface="+mn-lt"/>
              <a:ea typeface="+mn-ea"/>
              <a:cs typeface="+mn-cs"/>
            </a:rPr>
            <a:t>〕</a:t>
          </a:r>
          <a:endParaRPr kumimoji="1" lang="ja-JP" altLang="ja-JP" sz="1600" b="0">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5" zoomScaleNormal="70" zoomScaleSheetLayoutView="85" zoomScalePageLayoutView="85" workbookViewId="0">
      <selection activeCell="AE842" sqref="AE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805</v>
      </c>
      <c r="AK2" s="940"/>
      <c r="AL2" s="940"/>
      <c r="AM2" s="940"/>
      <c r="AN2" s="98" t="s">
        <v>406</v>
      </c>
      <c r="AO2" s="940">
        <v>20</v>
      </c>
      <c r="AP2" s="940"/>
      <c r="AQ2" s="940"/>
      <c r="AR2" s="99" t="s">
        <v>709</v>
      </c>
      <c r="AS2" s="946">
        <v>225</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6.75"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3510</v>
      </c>
      <c r="Q13" s="656"/>
      <c r="R13" s="656"/>
      <c r="S13" s="656"/>
      <c r="T13" s="656"/>
      <c r="U13" s="656"/>
      <c r="V13" s="657"/>
      <c r="W13" s="655">
        <v>3507</v>
      </c>
      <c r="X13" s="656"/>
      <c r="Y13" s="656"/>
      <c r="Z13" s="656"/>
      <c r="AA13" s="656"/>
      <c r="AB13" s="656"/>
      <c r="AC13" s="657"/>
      <c r="AD13" s="655">
        <v>3488</v>
      </c>
      <c r="AE13" s="656"/>
      <c r="AF13" s="656"/>
      <c r="AG13" s="656"/>
      <c r="AH13" s="656"/>
      <c r="AI13" s="656"/>
      <c r="AJ13" s="657"/>
      <c r="AK13" s="655">
        <v>3447</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777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1934</v>
      </c>
      <c r="Q15" s="656"/>
      <c r="R15" s="656"/>
      <c r="S15" s="656"/>
      <c r="T15" s="656"/>
      <c r="U15" s="656"/>
      <c r="V15" s="657"/>
      <c r="W15" s="655">
        <v>2264</v>
      </c>
      <c r="X15" s="656"/>
      <c r="Y15" s="656"/>
      <c r="Z15" s="656"/>
      <c r="AA15" s="656"/>
      <c r="AB15" s="656"/>
      <c r="AC15" s="657"/>
      <c r="AD15" s="655">
        <v>2065</v>
      </c>
      <c r="AE15" s="656"/>
      <c r="AF15" s="656"/>
      <c r="AG15" s="656"/>
      <c r="AH15" s="656"/>
      <c r="AI15" s="656"/>
      <c r="AJ15" s="657"/>
      <c r="AK15" s="655">
        <v>1454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-2264</v>
      </c>
      <c r="Q16" s="656"/>
      <c r="R16" s="656"/>
      <c r="S16" s="656"/>
      <c r="T16" s="656"/>
      <c r="U16" s="656"/>
      <c r="V16" s="657"/>
      <c r="W16" s="655">
        <v>-2065</v>
      </c>
      <c r="X16" s="656"/>
      <c r="Y16" s="656"/>
      <c r="Z16" s="656"/>
      <c r="AA16" s="656"/>
      <c r="AB16" s="656"/>
      <c r="AC16" s="657"/>
      <c r="AD16" s="655">
        <v>-1454</v>
      </c>
      <c r="AE16" s="656"/>
      <c r="AF16" s="656"/>
      <c r="AG16" s="656"/>
      <c r="AH16" s="656"/>
      <c r="AI16" s="656"/>
      <c r="AJ16" s="657"/>
      <c r="AK16" s="655" t="s">
        <v>777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777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3180</v>
      </c>
      <c r="Q18" s="874"/>
      <c r="R18" s="874"/>
      <c r="S18" s="874"/>
      <c r="T18" s="874"/>
      <c r="U18" s="874"/>
      <c r="V18" s="875"/>
      <c r="W18" s="873">
        <f>SUM(W13:AC17)</f>
        <v>3706</v>
      </c>
      <c r="X18" s="874"/>
      <c r="Y18" s="874"/>
      <c r="Z18" s="874"/>
      <c r="AA18" s="874"/>
      <c r="AB18" s="874"/>
      <c r="AC18" s="875"/>
      <c r="AD18" s="873">
        <f>SUM(AD13:AJ17)</f>
        <v>4099</v>
      </c>
      <c r="AE18" s="874"/>
      <c r="AF18" s="874"/>
      <c r="AG18" s="874"/>
      <c r="AH18" s="874"/>
      <c r="AI18" s="874"/>
      <c r="AJ18" s="875"/>
      <c r="AK18" s="873">
        <f>SUM(AK13:AQ17)</f>
        <v>4901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2615</v>
      </c>
      <c r="Q19" s="656"/>
      <c r="R19" s="656"/>
      <c r="S19" s="656"/>
      <c r="T19" s="656"/>
      <c r="U19" s="656"/>
      <c r="V19" s="657"/>
      <c r="W19" s="655">
        <v>3069</v>
      </c>
      <c r="X19" s="656"/>
      <c r="Y19" s="656"/>
      <c r="Z19" s="656"/>
      <c r="AA19" s="656"/>
      <c r="AB19" s="656"/>
      <c r="AC19" s="657"/>
      <c r="AD19" s="655">
        <v>3498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0.82232704402515722</v>
      </c>
      <c r="Q20" s="316"/>
      <c r="R20" s="316"/>
      <c r="S20" s="316"/>
      <c r="T20" s="316"/>
      <c r="U20" s="316"/>
      <c r="V20" s="316"/>
      <c r="W20" s="316">
        <f t="shared" ref="W20" si="0">IF(W18=0, "-", SUM(W19)/W18)</f>
        <v>0.82811656772800868</v>
      </c>
      <c r="X20" s="316"/>
      <c r="Y20" s="316"/>
      <c r="Z20" s="316"/>
      <c r="AA20" s="316"/>
      <c r="AB20" s="316"/>
      <c r="AC20" s="316"/>
      <c r="AD20" s="316">
        <f t="shared" ref="AD20" si="1">IF(AD18=0, "-", SUM(AD19)/AD18)</f>
        <v>0.85337887289582826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0.74501424501424507</v>
      </c>
      <c r="Q21" s="316"/>
      <c r="R21" s="316"/>
      <c r="S21" s="316"/>
      <c r="T21" s="316"/>
      <c r="U21" s="316"/>
      <c r="V21" s="316"/>
      <c r="W21" s="316">
        <f t="shared" ref="W21" si="2">IF(W19=0, "-", SUM(W19)/SUM(W13,W14))</f>
        <v>0.87510692899914455</v>
      </c>
      <c r="X21" s="316"/>
      <c r="Y21" s="316"/>
      <c r="Z21" s="316"/>
      <c r="AA21" s="316"/>
      <c r="AB21" s="316"/>
      <c r="AC21" s="316"/>
      <c r="AD21" s="316">
        <f t="shared" ref="AD21" si="3">IF(AD19=0, "-", SUM(AD19)/SUM(AD13,AD14))</f>
        <v>1.0028669724770642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3153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723</v>
      </c>
      <c r="H24" s="932"/>
      <c r="I24" s="932"/>
      <c r="J24" s="932"/>
      <c r="K24" s="932"/>
      <c r="L24" s="932"/>
      <c r="M24" s="932"/>
      <c r="N24" s="932"/>
      <c r="O24" s="933"/>
      <c r="P24" s="655">
        <v>2</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724</v>
      </c>
      <c r="H25" s="932"/>
      <c r="I25" s="932"/>
      <c r="J25" s="932"/>
      <c r="K25" s="932"/>
      <c r="L25" s="932"/>
      <c r="M25" s="932"/>
      <c r="N25" s="932"/>
      <c r="O25" s="933"/>
      <c r="P25" s="655">
        <v>292</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947">
        <f>AK13</f>
        <v>3447</v>
      </c>
      <c r="Q29" s="948"/>
      <c r="R29" s="948"/>
      <c r="S29" s="948"/>
      <c r="T29" s="948"/>
      <c r="U29" s="948"/>
      <c r="V29" s="949"/>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t="s">
        <v>721</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727</v>
      </c>
      <c r="AC32" s="460"/>
      <c r="AD32" s="460"/>
      <c r="AE32" s="218">
        <v>13</v>
      </c>
      <c r="AF32" s="219"/>
      <c r="AG32" s="219"/>
      <c r="AH32" s="219"/>
      <c r="AI32" s="218">
        <v>13</v>
      </c>
      <c r="AJ32" s="219"/>
      <c r="AK32" s="219"/>
      <c r="AL32" s="219"/>
      <c r="AM32" s="218">
        <v>13</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727</v>
      </c>
      <c r="AC33" s="522"/>
      <c r="AD33" s="522"/>
      <c r="AE33" s="218">
        <v>13</v>
      </c>
      <c r="AF33" s="219"/>
      <c r="AG33" s="219"/>
      <c r="AH33" s="219"/>
      <c r="AI33" s="218">
        <v>13</v>
      </c>
      <c r="AJ33" s="219"/>
      <c r="AK33" s="219"/>
      <c r="AL33" s="219"/>
      <c r="AM33" s="218">
        <v>13</v>
      </c>
      <c r="AN33" s="219"/>
      <c r="AO33" s="219"/>
      <c r="AP33" s="219"/>
      <c r="AQ33" s="336" t="s">
        <v>721</v>
      </c>
      <c r="AR33" s="208"/>
      <c r="AS33" s="208"/>
      <c r="AT33" s="337"/>
      <c r="AU33" s="219">
        <v>13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721</v>
      </c>
      <c r="AR34" s="208"/>
      <c r="AS34" s="208"/>
      <c r="AT34" s="337"/>
      <c r="AU34" s="219" t="s">
        <v>721</v>
      </c>
      <c r="AV34" s="219"/>
      <c r="AW34" s="219"/>
      <c r="AX34" s="221"/>
    </row>
    <row r="35" spans="1:51" ht="23.25" customHeight="1" x14ac:dyDescent="0.15">
      <c r="A35" s="228" t="s">
        <v>380</v>
      </c>
      <c r="B35" s="229"/>
      <c r="C35" s="229"/>
      <c r="D35" s="229"/>
      <c r="E35" s="229"/>
      <c r="F35" s="230"/>
      <c r="G35" s="234" t="s">
        <v>746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13</v>
      </c>
      <c r="AF101" s="282"/>
      <c r="AG101" s="282"/>
      <c r="AH101" s="282"/>
      <c r="AI101" s="282">
        <v>13</v>
      </c>
      <c r="AJ101" s="282"/>
      <c r="AK101" s="282"/>
      <c r="AL101" s="282"/>
      <c r="AM101" s="282">
        <v>13</v>
      </c>
      <c r="AN101" s="282"/>
      <c r="AO101" s="282"/>
      <c r="AP101" s="282"/>
      <c r="AQ101" s="282" t="s">
        <v>775</v>
      </c>
      <c r="AR101" s="282"/>
      <c r="AS101" s="282"/>
      <c r="AT101" s="282"/>
      <c r="AU101" s="218" t="s">
        <v>775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13</v>
      </c>
      <c r="AF102" s="282"/>
      <c r="AG102" s="282"/>
      <c r="AH102" s="282"/>
      <c r="AI102" s="282">
        <v>13</v>
      </c>
      <c r="AJ102" s="282"/>
      <c r="AK102" s="282"/>
      <c r="AL102" s="282"/>
      <c r="AM102" s="282">
        <v>13</v>
      </c>
      <c r="AN102" s="282"/>
      <c r="AO102" s="282"/>
      <c r="AP102" s="282"/>
      <c r="AQ102" s="282">
        <v>13</v>
      </c>
      <c r="AR102" s="282"/>
      <c r="AS102" s="282"/>
      <c r="AT102" s="282"/>
      <c r="AU102" s="225">
        <v>13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201.2</v>
      </c>
      <c r="AF116" s="282"/>
      <c r="AG116" s="282"/>
      <c r="AH116" s="282"/>
      <c r="AI116" s="282">
        <v>236</v>
      </c>
      <c r="AJ116" s="282"/>
      <c r="AK116" s="282"/>
      <c r="AL116" s="282"/>
      <c r="AM116" s="282">
        <v>269</v>
      </c>
      <c r="AN116" s="282"/>
      <c r="AO116" s="282"/>
      <c r="AP116" s="282"/>
      <c r="AQ116" s="218" t="s">
        <v>777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778</v>
      </c>
      <c r="AN117" s="550"/>
      <c r="AO117" s="550"/>
      <c r="AP117" s="550"/>
      <c r="AQ117" s="550" t="s">
        <v>777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775</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775</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775</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775</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775</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775</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775</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775</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7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36.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59.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t="s">
        <v>758</v>
      </c>
      <c r="AH712" s="806"/>
      <c r="AI712" s="806"/>
      <c r="AJ712" s="806"/>
      <c r="AK712" s="806"/>
      <c r="AL712" s="806"/>
      <c r="AM712" s="806"/>
      <c r="AN712" s="806"/>
      <c r="AO712" s="806"/>
      <c r="AP712" s="806"/>
      <c r="AQ712" s="806"/>
      <c r="AR712" s="806"/>
      <c r="AS712" s="806"/>
      <c r="AT712" s="806"/>
      <c r="AU712" s="806"/>
      <c r="AV712" s="806"/>
      <c r="AW712" s="806"/>
      <c r="AX712" s="807"/>
    </row>
    <row r="713" spans="1:50" ht="59.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t="s">
        <v>759</v>
      </c>
      <c r="AH713" s="105"/>
      <c r="AI713" s="105"/>
      <c r="AJ713" s="105"/>
      <c r="AK713" s="105"/>
      <c r="AL713" s="105"/>
      <c r="AM713" s="105"/>
      <c r="AN713" s="105"/>
      <c r="AO713" s="105"/>
      <c r="AP713" s="105"/>
      <c r="AQ713" s="105"/>
      <c r="AR713" s="105"/>
      <c r="AS713" s="105"/>
      <c r="AT713" s="105"/>
      <c r="AU713" s="105"/>
      <c r="AV713" s="105"/>
      <c r="AW713" s="105"/>
      <c r="AX713" s="106"/>
    </row>
    <row r="714" spans="1:50" ht="59.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760</v>
      </c>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756</v>
      </c>
      <c r="AE716" s="625"/>
      <c r="AF716" s="625"/>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36.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807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172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180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806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722</v>
      </c>
      <c r="H789" s="669"/>
      <c r="I789" s="669"/>
      <c r="J789" s="669"/>
      <c r="K789" s="670"/>
      <c r="L789" s="662" t="s">
        <v>779</v>
      </c>
      <c r="M789" s="663"/>
      <c r="N789" s="663"/>
      <c r="O789" s="663"/>
      <c r="P789" s="663"/>
      <c r="Q789" s="663"/>
      <c r="R789" s="663"/>
      <c r="S789" s="663"/>
      <c r="T789" s="663"/>
      <c r="U789" s="663"/>
      <c r="V789" s="663"/>
      <c r="W789" s="663"/>
      <c r="X789" s="664"/>
      <c r="Y789" s="382">
        <v>733</v>
      </c>
      <c r="Z789" s="383"/>
      <c r="AA789" s="383"/>
      <c r="AB789" s="800"/>
      <c r="AC789" s="668" t="s">
        <v>780</v>
      </c>
      <c r="AD789" s="669"/>
      <c r="AE789" s="669"/>
      <c r="AF789" s="669"/>
      <c r="AG789" s="670"/>
      <c r="AH789" s="662" t="s">
        <v>779</v>
      </c>
      <c r="AI789" s="663"/>
      <c r="AJ789" s="663"/>
      <c r="AK789" s="663"/>
      <c r="AL789" s="663"/>
      <c r="AM789" s="663"/>
      <c r="AN789" s="663"/>
      <c r="AO789" s="663"/>
      <c r="AP789" s="663"/>
      <c r="AQ789" s="663"/>
      <c r="AR789" s="663"/>
      <c r="AS789" s="663"/>
      <c r="AT789" s="664"/>
      <c r="AU789" s="382">
        <v>361</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733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361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72.75" customHeight="1" x14ac:dyDescent="0.15">
      <c r="A845" s="370">
        <v>1</v>
      </c>
      <c r="B845" s="370">
        <v>1</v>
      </c>
      <c r="C845" s="358" t="s">
        <v>782</v>
      </c>
      <c r="D845" s="343"/>
      <c r="E845" s="343"/>
      <c r="F845" s="343"/>
      <c r="G845" s="343"/>
      <c r="H845" s="343"/>
      <c r="I845" s="343"/>
      <c r="J845" s="344" t="s">
        <v>721</v>
      </c>
      <c r="K845" s="345"/>
      <c r="L845" s="345"/>
      <c r="M845" s="345"/>
      <c r="N845" s="345"/>
      <c r="O845" s="345"/>
      <c r="P845" s="346" t="s">
        <v>766</v>
      </c>
      <c r="Q845" s="346"/>
      <c r="R845" s="346"/>
      <c r="S845" s="346"/>
      <c r="T845" s="346"/>
      <c r="U845" s="346"/>
      <c r="V845" s="346"/>
      <c r="W845" s="346"/>
      <c r="X845" s="346"/>
      <c r="Y845" s="347">
        <v>983</v>
      </c>
      <c r="Z845" s="348"/>
      <c r="AA845" s="348"/>
      <c r="AB845" s="349"/>
      <c r="AC845" s="350" t="s">
        <v>80</v>
      </c>
      <c r="AD845" s="351"/>
      <c r="AE845" s="351"/>
      <c r="AF845" s="351"/>
      <c r="AG845" s="351"/>
      <c r="AH845" s="366" t="s">
        <v>721</v>
      </c>
      <c r="AI845" s="367"/>
      <c r="AJ845" s="367"/>
      <c r="AK845" s="367"/>
      <c r="AL845" s="354" t="s">
        <v>721</v>
      </c>
      <c r="AM845" s="355"/>
      <c r="AN845" s="355"/>
      <c r="AO845" s="356"/>
      <c r="AP845" s="357" t="s">
        <v>721</v>
      </c>
      <c r="AQ845" s="357"/>
      <c r="AR845" s="357"/>
      <c r="AS845" s="357"/>
      <c r="AT845" s="357"/>
      <c r="AU845" s="357"/>
      <c r="AV845" s="357"/>
      <c r="AW845" s="357"/>
      <c r="AX845" s="357"/>
    </row>
    <row r="846" spans="1:51" ht="72.75" customHeight="1" x14ac:dyDescent="0.15">
      <c r="A846" s="370">
        <v>2</v>
      </c>
      <c r="B846" s="370">
        <v>1</v>
      </c>
      <c r="C846" s="358" t="s">
        <v>767</v>
      </c>
      <c r="D846" s="343"/>
      <c r="E846" s="343"/>
      <c r="F846" s="343"/>
      <c r="G846" s="343"/>
      <c r="H846" s="343"/>
      <c r="I846" s="343"/>
      <c r="J846" s="344" t="s">
        <v>721</v>
      </c>
      <c r="K846" s="345"/>
      <c r="L846" s="345"/>
      <c r="M846" s="345"/>
      <c r="N846" s="345"/>
      <c r="O846" s="345"/>
      <c r="P846" s="346" t="s">
        <v>766</v>
      </c>
      <c r="Q846" s="346"/>
      <c r="R846" s="346"/>
      <c r="S846" s="346"/>
      <c r="T846" s="346"/>
      <c r="U846" s="346"/>
      <c r="V846" s="346"/>
      <c r="W846" s="346"/>
      <c r="X846" s="346"/>
      <c r="Y846" s="347">
        <v>681</v>
      </c>
      <c r="Z846" s="348"/>
      <c r="AA846" s="348"/>
      <c r="AB846" s="349"/>
      <c r="AC846" s="350" t="s">
        <v>80</v>
      </c>
      <c r="AD846" s="351"/>
      <c r="AE846" s="351"/>
      <c r="AF846" s="351"/>
      <c r="AG846" s="351"/>
      <c r="AH846" s="366" t="s">
        <v>721</v>
      </c>
      <c r="AI846" s="367"/>
      <c r="AJ846" s="367"/>
      <c r="AK846" s="367"/>
      <c r="AL846" s="354" t="s">
        <v>721</v>
      </c>
      <c r="AM846" s="355"/>
      <c r="AN846" s="355"/>
      <c r="AO846" s="356"/>
      <c r="AP846" s="357" t="s">
        <v>721</v>
      </c>
      <c r="AQ846" s="357"/>
      <c r="AR846" s="357"/>
      <c r="AS846" s="357"/>
      <c r="AT846" s="357"/>
      <c r="AU846" s="357"/>
      <c r="AV846" s="357"/>
      <c r="AW846" s="357"/>
      <c r="AX846" s="357"/>
      <c r="AY846">
        <f>COUNTA($C$846)</f>
        <v>1</v>
      </c>
    </row>
    <row r="847" spans="1:51" ht="72.75" customHeight="1" x14ac:dyDescent="0.15">
      <c r="A847" s="370">
        <v>3</v>
      </c>
      <c r="B847" s="370">
        <v>1</v>
      </c>
      <c r="C847" s="343" t="s">
        <v>770</v>
      </c>
      <c r="D847" s="343"/>
      <c r="E847" s="343"/>
      <c r="F847" s="343"/>
      <c r="G847" s="343"/>
      <c r="H847" s="343"/>
      <c r="I847" s="343"/>
      <c r="J847" s="344" t="s">
        <v>721</v>
      </c>
      <c r="K847" s="345"/>
      <c r="L847" s="345"/>
      <c r="M847" s="345"/>
      <c r="N847" s="345"/>
      <c r="O847" s="345"/>
      <c r="P847" s="359" t="s">
        <v>766</v>
      </c>
      <c r="Q847" s="346"/>
      <c r="R847" s="346"/>
      <c r="S847" s="346"/>
      <c r="T847" s="346"/>
      <c r="U847" s="346"/>
      <c r="V847" s="346"/>
      <c r="W847" s="346"/>
      <c r="X847" s="346"/>
      <c r="Y847" s="347">
        <v>416</v>
      </c>
      <c r="Z847" s="348"/>
      <c r="AA847" s="348"/>
      <c r="AB847" s="349"/>
      <c r="AC847" s="350" t="s">
        <v>80</v>
      </c>
      <c r="AD847" s="351"/>
      <c r="AE847" s="351"/>
      <c r="AF847" s="351"/>
      <c r="AG847" s="351"/>
      <c r="AH847" s="352" t="s">
        <v>721</v>
      </c>
      <c r="AI847" s="353"/>
      <c r="AJ847" s="353"/>
      <c r="AK847" s="353"/>
      <c r="AL847" s="354" t="s">
        <v>721</v>
      </c>
      <c r="AM847" s="355"/>
      <c r="AN847" s="355"/>
      <c r="AO847" s="356"/>
      <c r="AP847" s="357" t="s">
        <v>721</v>
      </c>
      <c r="AQ847" s="357"/>
      <c r="AR847" s="357"/>
      <c r="AS847" s="357"/>
      <c r="AT847" s="357"/>
      <c r="AU847" s="357"/>
      <c r="AV847" s="357"/>
      <c r="AW847" s="357"/>
      <c r="AX847" s="357"/>
      <c r="AY847">
        <f>COUNTA($C$847)</f>
        <v>1</v>
      </c>
    </row>
    <row r="848" spans="1:51" ht="72.75" customHeight="1" x14ac:dyDescent="0.15">
      <c r="A848" s="370">
        <v>4</v>
      </c>
      <c r="B848" s="370">
        <v>1</v>
      </c>
      <c r="C848" s="358" t="s">
        <v>768</v>
      </c>
      <c r="D848" s="343"/>
      <c r="E848" s="343"/>
      <c r="F848" s="343"/>
      <c r="G848" s="343"/>
      <c r="H848" s="343"/>
      <c r="I848" s="343"/>
      <c r="J848" s="344" t="s">
        <v>721</v>
      </c>
      <c r="K848" s="345"/>
      <c r="L848" s="345"/>
      <c r="M848" s="345"/>
      <c r="N848" s="345"/>
      <c r="O848" s="345"/>
      <c r="P848" s="359" t="s">
        <v>766</v>
      </c>
      <c r="Q848" s="346"/>
      <c r="R848" s="346"/>
      <c r="S848" s="346"/>
      <c r="T848" s="346"/>
      <c r="U848" s="346"/>
      <c r="V848" s="346"/>
      <c r="W848" s="346"/>
      <c r="X848" s="346"/>
      <c r="Y848" s="347">
        <v>401</v>
      </c>
      <c r="Z848" s="348"/>
      <c r="AA848" s="348"/>
      <c r="AB848" s="349"/>
      <c r="AC848" s="350" t="s">
        <v>80</v>
      </c>
      <c r="AD848" s="351"/>
      <c r="AE848" s="351"/>
      <c r="AF848" s="351"/>
      <c r="AG848" s="351"/>
      <c r="AH848" s="352" t="s">
        <v>721</v>
      </c>
      <c r="AI848" s="353"/>
      <c r="AJ848" s="353"/>
      <c r="AK848" s="353"/>
      <c r="AL848" s="354" t="s">
        <v>721</v>
      </c>
      <c r="AM848" s="355"/>
      <c r="AN848" s="355"/>
      <c r="AO848" s="356"/>
      <c r="AP848" s="357" t="s">
        <v>721</v>
      </c>
      <c r="AQ848" s="357"/>
      <c r="AR848" s="357"/>
      <c r="AS848" s="357"/>
      <c r="AT848" s="357"/>
      <c r="AU848" s="357"/>
      <c r="AV848" s="357"/>
      <c r="AW848" s="357"/>
      <c r="AX848" s="357"/>
      <c r="AY848">
        <f>COUNTA($C$848)</f>
        <v>1</v>
      </c>
    </row>
    <row r="849" spans="1:51" ht="72.75" customHeight="1" x14ac:dyDescent="0.15">
      <c r="A849" s="370">
        <v>5</v>
      </c>
      <c r="B849" s="370">
        <v>1</v>
      </c>
      <c r="C849" s="358" t="s">
        <v>783</v>
      </c>
      <c r="D849" s="343"/>
      <c r="E849" s="343"/>
      <c r="F849" s="343"/>
      <c r="G849" s="343"/>
      <c r="H849" s="343"/>
      <c r="I849" s="343"/>
      <c r="J849" s="344" t="s">
        <v>721</v>
      </c>
      <c r="K849" s="345"/>
      <c r="L849" s="345"/>
      <c r="M849" s="345"/>
      <c r="N849" s="345"/>
      <c r="O849" s="345"/>
      <c r="P849" s="346" t="s">
        <v>766</v>
      </c>
      <c r="Q849" s="346"/>
      <c r="R849" s="346"/>
      <c r="S849" s="346"/>
      <c r="T849" s="346"/>
      <c r="U849" s="346"/>
      <c r="V849" s="346"/>
      <c r="W849" s="346"/>
      <c r="X849" s="346"/>
      <c r="Y849" s="347">
        <v>257</v>
      </c>
      <c r="Z849" s="348"/>
      <c r="AA849" s="348"/>
      <c r="AB849" s="349"/>
      <c r="AC849" s="350" t="s">
        <v>80</v>
      </c>
      <c r="AD849" s="351"/>
      <c r="AE849" s="351"/>
      <c r="AF849" s="351"/>
      <c r="AG849" s="351"/>
      <c r="AH849" s="352" t="s">
        <v>721</v>
      </c>
      <c r="AI849" s="353"/>
      <c r="AJ849" s="353"/>
      <c r="AK849" s="353"/>
      <c r="AL849" s="354" t="s">
        <v>721</v>
      </c>
      <c r="AM849" s="355"/>
      <c r="AN849" s="355"/>
      <c r="AO849" s="356"/>
      <c r="AP849" s="357" t="s">
        <v>721</v>
      </c>
      <c r="AQ849" s="357"/>
      <c r="AR849" s="357"/>
      <c r="AS849" s="357"/>
      <c r="AT849" s="357"/>
      <c r="AU849" s="357"/>
      <c r="AV849" s="357"/>
      <c r="AW849" s="357"/>
      <c r="AX849" s="357"/>
      <c r="AY849">
        <f>COUNTA($C$849)</f>
        <v>1</v>
      </c>
    </row>
    <row r="850" spans="1:51" ht="72.75" customHeight="1" x14ac:dyDescent="0.15">
      <c r="A850" s="370">
        <v>6</v>
      </c>
      <c r="B850" s="370">
        <v>1</v>
      </c>
      <c r="C850" s="358" t="s">
        <v>784</v>
      </c>
      <c r="D850" s="343"/>
      <c r="E850" s="343"/>
      <c r="F850" s="343"/>
      <c r="G850" s="343"/>
      <c r="H850" s="343"/>
      <c r="I850" s="343"/>
      <c r="J850" s="344" t="s">
        <v>721</v>
      </c>
      <c r="K850" s="345"/>
      <c r="L850" s="345"/>
      <c r="M850" s="345"/>
      <c r="N850" s="345"/>
      <c r="O850" s="345"/>
      <c r="P850" s="346" t="s">
        <v>766</v>
      </c>
      <c r="Q850" s="346"/>
      <c r="R850" s="346"/>
      <c r="S850" s="346"/>
      <c r="T850" s="346"/>
      <c r="U850" s="346"/>
      <c r="V850" s="346"/>
      <c r="W850" s="346"/>
      <c r="X850" s="346"/>
      <c r="Y850" s="347">
        <v>248</v>
      </c>
      <c r="Z850" s="348"/>
      <c r="AA850" s="348"/>
      <c r="AB850" s="349"/>
      <c r="AC850" s="350" t="s">
        <v>80</v>
      </c>
      <c r="AD850" s="351"/>
      <c r="AE850" s="351"/>
      <c r="AF850" s="351"/>
      <c r="AG850" s="351"/>
      <c r="AH850" s="352" t="s">
        <v>721</v>
      </c>
      <c r="AI850" s="353"/>
      <c r="AJ850" s="353"/>
      <c r="AK850" s="353"/>
      <c r="AL850" s="354" t="s">
        <v>721</v>
      </c>
      <c r="AM850" s="355"/>
      <c r="AN850" s="355"/>
      <c r="AO850" s="356"/>
      <c r="AP850" s="357" t="s">
        <v>721</v>
      </c>
      <c r="AQ850" s="357"/>
      <c r="AR850" s="357"/>
      <c r="AS850" s="357"/>
      <c r="AT850" s="357"/>
      <c r="AU850" s="357"/>
      <c r="AV850" s="357"/>
      <c r="AW850" s="357"/>
      <c r="AX850" s="357"/>
      <c r="AY850">
        <f>COUNTA($C$850)</f>
        <v>1</v>
      </c>
    </row>
    <row r="851" spans="1:51" ht="72.75" customHeight="1" x14ac:dyDescent="0.15">
      <c r="A851" s="370">
        <v>7</v>
      </c>
      <c r="B851" s="370">
        <v>1</v>
      </c>
      <c r="C851" s="343" t="s">
        <v>769</v>
      </c>
      <c r="D851" s="343"/>
      <c r="E851" s="343"/>
      <c r="F851" s="343"/>
      <c r="G851" s="343"/>
      <c r="H851" s="343"/>
      <c r="I851" s="343"/>
      <c r="J851" s="344" t="s">
        <v>721</v>
      </c>
      <c r="K851" s="345"/>
      <c r="L851" s="345"/>
      <c r="M851" s="345"/>
      <c r="N851" s="345"/>
      <c r="O851" s="345"/>
      <c r="P851" s="346" t="s">
        <v>766</v>
      </c>
      <c r="Q851" s="346"/>
      <c r="R851" s="346"/>
      <c r="S851" s="346"/>
      <c r="T851" s="346"/>
      <c r="U851" s="346"/>
      <c r="V851" s="346"/>
      <c r="W851" s="346"/>
      <c r="X851" s="346"/>
      <c r="Y851" s="347">
        <v>139</v>
      </c>
      <c r="Z851" s="348"/>
      <c r="AA851" s="348"/>
      <c r="AB851" s="349"/>
      <c r="AC851" s="350" t="s">
        <v>80</v>
      </c>
      <c r="AD851" s="351"/>
      <c r="AE851" s="351"/>
      <c r="AF851" s="351"/>
      <c r="AG851" s="351"/>
      <c r="AH851" s="352" t="s">
        <v>721</v>
      </c>
      <c r="AI851" s="353"/>
      <c r="AJ851" s="353"/>
      <c r="AK851" s="353"/>
      <c r="AL851" s="354" t="s">
        <v>721</v>
      </c>
      <c r="AM851" s="355"/>
      <c r="AN851" s="355"/>
      <c r="AO851" s="356"/>
      <c r="AP851" s="357" t="s">
        <v>721</v>
      </c>
      <c r="AQ851" s="357"/>
      <c r="AR851" s="357"/>
      <c r="AS851" s="357"/>
      <c r="AT851" s="357"/>
      <c r="AU851" s="357"/>
      <c r="AV851" s="357"/>
      <c r="AW851" s="357"/>
      <c r="AX851" s="357"/>
      <c r="AY851">
        <f>COUNTA($C$851)</f>
        <v>1</v>
      </c>
    </row>
    <row r="852" spans="1:51" ht="72.75" customHeight="1" x14ac:dyDescent="0.15">
      <c r="A852" s="370">
        <v>8</v>
      </c>
      <c r="B852" s="370">
        <v>1</v>
      </c>
      <c r="C852" s="358" t="s">
        <v>785</v>
      </c>
      <c r="D852" s="343"/>
      <c r="E852" s="343"/>
      <c r="F852" s="343"/>
      <c r="G852" s="343"/>
      <c r="H852" s="343"/>
      <c r="I852" s="343"/>
      <c r="J852" s="344" t="s">
        <v>721</v>
      </c>
      <c r="K852" s="345"/>
      <c r="L852" s="345"/>
      <c r="M852" s="345"/>
      <c r="N852" s="345"/>
      <c r="O852" s="345"/>
      <c r="P852" s="346" t="s">
        <v>766</v>
      </c>
      <c r="Q852" s="346"/>
      <c r="R852" s="346"/>
      <c r="S852" s="346"/>
      <c r="T852" s="346"/>
      <c r="U852" s="346"/>
      <c r="V852" s="346"/>
      <c r="W852" s="346"/>
      <c r="X852" s="346"/>
      <c r="Y852" s="347">
        <v>132</v>
      </c>
      <c r="Z852" s="348"/>
      <c r="AA852" s="348"/>
      <c r="AB852" s="349"/>
      <c r="AC852" s="350" t="s">
        <v>80</v>
      </c>
      <c r="AD852" s="351"/>
      <c r="AE852" s="351"/>
      <c r="AF852" s="351"/>
      <c r="AG852" s="351"/>
      <c r="AH852" s="352" t="s">
        <v>721</v>
      </c>
      <c r="AI852" s="353"/>
      <c r="AJ852" s="353"/>
      <c r="AK852" s="353"/>
      <c r="AL852" s="354" t="s">
        <v>721</v>
      </c>
      <c r="AM852" s="355"/>
      <c r="AN852" s="355"/>
      <c r="AO852" s="356"/>
      <c r="AP852" s="357" t="s">
        <v>721</v>
      </c>
      <c r="AQ852" s="357"/>
      <c r="AR852" s="357"/>
      <c r="AS852" s="357"/>
      <c r="AT852" s="357"/>
      <c r="AU852" s="357"/>
      <c r="AV852" s="357"/>
      <c r="AW852" s="357"/>
      <c r="AX852" s="357"/>
      <c r="AY852">
        <f>COUNTA($C$852)</f>
        <v>1</v>
      </c>
    </row>
    <row r="853" spans="1:51" ht="72.75" customHeight="1" x14ac:dyDescent="0.15">
      <c r="A853" s="370">
        <v>9</v>
      </c>
      <c r="B853" s="370">
        <v>1</v>
      </c>
      <c r="C853" s="358" t="s">
        <v>786</v>
      </c>
      <c r="D853" s="343"/>
      <c r="E853" s="343"/>
      <c r="F853" s="343"/>
      <c r="G853" s="343"/>
      <c r="H853" s="343"/>
      <c r="I853" s="343"/>
      <c r="J853" s="344" t="s">
        <v>721</v>
      </c>
      <c r="K853" s="345"/>
      <c r="L853" s="345"/>
      <c r="M853" s="345"/>
      <c r="N853" s="345"/>
      <c r="O853" s="345"/>
      <c r="P853" s="346" t="s">
        <v>766</v>
      </c>
      <c r="Q853" s="346"/>
      <c r="R853" s="346"/>
      <c r="S853" s="346"/>
      <c r="T853" s="346"/>
      <c r="U853" s="346"/>
      <c r="V853" s="346"/>
      <c r="W853" s="346"/>
      <c r="X853" s="346"/>
      <c r="Y853" s="347">
        <v>67</v>
      </c>
      <c r="Z853" s="348"/>
      <c r="AA853" s="348"/>
      <c r="AB853" s="349"/>
      <c r="AC853" s="350" t="s">
        <v>80</v>
      </c>
      <c r="AD853" s="351"/>
      <c r="AE853" s="351"/>
      <c r="AF853" s="351"/>
      <c r="AG853" s="351"/>
      <c r="AH853" s="352" t="s">
        <v>721</v>
      </c>
      <c r="AI853" s="353"/>
      <c r="AJ853" s="353"/>
      <c r="AK853" s="353"/>
      <c r="AL853" s="354" t="s">
        <v>721</v>
      </c>
      <c r="AM853" s="355"/>
      <c r="AN853" s="355"/>
      <c r="AO853" s="356"/>
      <c r="AP853" s="357" t="s">
        <v>721</v>
      </c>
      <c r="AQ853" s="357"/>
      <c r="AR853" s="357"/>
      <c r="AS853" s="357"/>
      <c r="AT853" s="357"/>
      <c r="AU853" s="357"/>
      <c r="AV853" s="357"/>
      <c r="AW853" s="357"/>
      <c r="AX853" s="357"/>
      <c r="AY853">
        <f>COUNTA($C$853)</f>
        <v>1</v>
      </c>
    </row>
    <row r="854" spans="1:51" ht="72.75" customHeight="1" x14ac:dyDescent="0.15">
      <c r="A854" s="370">
        <v>10</v>
      </c>
      <c r="B854" s="370">
        <v>1</v>
      </c>
      <c r="C854" s="358" t="s">
        <v>787</v>
      </c>
      <c r="D854" s="343"/>
      <c r="E854" s="343"/>
      <c r="F854" s="343"/>
      <c r="G854" s="343"/>
      <c r="H854" s="343"/>
      <c r="I854" s="343"/>
      <c r="J854" s="344" t="s">
        <v>721</v>
      </c>
      <c r="K854" s="345"/>
      <c r="L854" s="345"/>
      <c r="M854" s="345"/>
      <c r="N854" s="345"/>
      <c r="O854" s="345"/>
      <c r="P854" s="346" t="s">
        <v>766</v>
      </c>
      <c r="Q854" s="346"/>
      <c r="R854" s="346"/>
      <c r="S854" s="346"/>
      <c r="T854" s="346"/>
      <c r="U854" s="346"/>
      <c r="V854" s="346"/>
      <c r="W854" s="346"/>
      <c r="X854" s="346"/>
      <c r="Y854" s="347">
        <v>58</v>
      </c>
      <c r="Z854" s="348"/>
      <c r="AA854" s="348"/>
      <c r="AB854" s="349"/>
      <c r="AC854" s="350" t="s">
        <v>80</v>
      </c>
      <c r="AD854" s="351"/>
      <c r="AE854" s="351"/>
      <c r="AF854" s="351"/>
      <c r="AG854" s="351"/>
      <c r="AH854" s="352" t="s">
        <v>721</v>
      </c>
      <c r="AI854" s="353"/>
      <c r="AJ854" s="353"/>
      <c r="AK854" s="353"/>
      <c r="AL854" s="354" t="s">
        <v>721</v>
      </c>
      <c r="AM854" s="355"/>
      <c r="AN854" s="355"/>
      <c r="AO854" s="356"/>
      <c r="AP854" s="357" t="s">
        <v>721</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343" t="s">
        <v>788</v>
      </c>
      <c r="D878" s="343"/>
      <c r="E878" s="343"/>
      <c r="F878" s="343"/>
      <c r="G878" s="343"/>
      <c r="H878" s="343"/>
      <c r="I878" s="343"/>
      <c r="J878" s="344">
        <v>9120001077496</v>
      </c>
      <c r="K878" s="345"/>
      <c r="L878" s="345"/>
      <c r="M878" s="345"/>
      <c r="N878" s="345"/>
      <c r="O878" s="345"/>
      <c r="P878" s="346" t="s">
        <v>789</v>
      </c>
      <c r="Q878" s="346"/>
      <c r="R878" s="346"/>
      <c r="S878" s="346"/>
      <c r="T878" s="346"/>
      <c r="U878" s="346"/>
      <c r="V878" s="346"/>
      <c r="W878" s="346"/>
      <c r="X878" s="346"/>
      <c r="Y878" s="347">
        <v>774</v>
      </c>
      <c r="Z878" s="348"/>
      <c r="AA878" s="348"/>
      <c r="AB878" s="349"/>
      <c r="AC878" s="350" t="s">
        <v>771</v>
      </c>
      <c r="AD878" s="351"/>
      <c r="AE878" s="351"/>
      <c r="AF878" s="351"/>
      <c r="AG878" s="351"/>
      <c r="AH878" s="366">
        <v>4</v>
      </c>
      <c r="AI878" s="367"/>
      <c r="AJ878" s="367"/>
      <c r="AK878" s="367"/>
      <c r="AL878" s="354">
        <v>92.35</v>
      </c>
      <c r="AM878" s="355"/>
      <c r="AN878" s="355"/>
      <c r="AO878" s="356"/>
      <c r="AP878" s="357"/>
      <c r="AQ878" s="357"/>
      <c r="AR878" s="357"/>
      <c r="AS878" s="357"/>
      <c r="AT878" s="357"/>
      <c r="AU878" s="357"/>
      <c r="AV878" s="357"/>
      <c r="AW878" s="357"/>
      <c r="AX878" s="357"/>
      <c r="AY878">
        <f t="shared" si="118"/>
        <v>1</v>
      </c>
    </row>
    <row r="879" spans="1:51" ht="36.75" customHeight="1" x14ac:dyDescent="0.15">
      <c r="A879" s="370">
        <v>2</v>
      </c>
      <c r="B879" s="370">
        <v>1</v>
      </c>
      <c r="C879" s="358" t="s">
        <v>790</v>
      </c>
      <c r="D879" s="343"/>
      <c r="E879" s="343"/>
      <c r="F879" s="343"/>
      <c r="G879" s="343"/>
      <c r="H879" s="343"/>
      <c r="I879" s="343"/>
      <c r="J879" s="344">
        <v>4360001000315</v>
      </c>
      <c r="K879" s="345"/>
      <c r="L879" s="345"/>
      <c r="M879" s="345"/>
      <c r="N879" s="345"/>
      <c r="O879" s="345"/>
      <c r="P879" s="346" t="s">
        <v>791</v>
      </c>
      <c r="Q879" s="346"/>
      <c r="R879" s="346"/>
      <c r="S879" s="346"/>
      <c r="T879" s="346"/>
      <c r="U879" s="346"/>
      <c r="V879" s="346"/>
      <c r="W879" s="346"/>
      <c r="X879" s="346"/>
      <c r="Y879" s="347">
        <v>121</v>
      </c>
      <c r="Z879" s="348"/>
      <c r="AA879" s="348"/>
      <c r="AB879" s="349"/>
      <c r="AC879" s="350" t="s">
        <v>771</v>
      </c>
      <c r="AD879" s="351"/>
      <c r="AE879" s="351"/>
      <c r="AF879" s="351"/>
      <c r="AG879" s="351"/>
      <c r="AH879" s="366">
        <v>2</v>
      </c>
      <c r="AI879" s="367"/>
      <c r="AJ879" s="367"/>
      <c r="AK879" s="367"/>
      <c r="AL879" s="354">
        <v>98.83</v>
      </c>
      <c r="AM879" s="355"/>
      <c r="AN879" s="355"/>
      <c r="AO879" s="356"/>
      <c r="AP879" s="357"/>
      <c r="AQ879" s="357"/>
      <c r="AR879" s="357"/>
      <c r="AS879" s="357"/>
      <c r="AT879" s="357"/>
      <c r="AU879" s="357"/>
      <c r="AV879" s="357"/>
      <c r="AW879" s="357"/>
      <c r="AX879" s="357"/>
      <c r="AY879">
        <f>COUNTA($C$879)</f>
        <v>1</v>
      </c>
    </row>
    <row r="880" spans="1:51" ht="36.75" customHeight="1" x14ac:dyDescent="0.15">
      <c r="A880" s="370">
        <v>3</v>
      </c>
      <c r="B880" s="370">
        <v>1</v>
      </c>
      <c r="C880" s="358" t="s">
        <v>792</v>
      </c>
      <c r="D880" s="343"/>
      <c r="E880" s="343"/>
      <c r="F880" s="343"/>
      <c r="G880" s="343"/>
      <c r="H880" s="343"/>
      <c r="I880" s="343"/>
      <c r="J880" s="344">
        <v>8360002014343</v>
      </c>
      <c r="K880" s="345"/>
      <c r="L880" s="345"/>
      <c r="M880" s="345"/>
      <c r="N880" s="345"/>
      <c r="O880" s="345"/>
      <c r="P880" s="359" t="s">
        <v>793</v>
      </c>
      <c r="Q880" s="346"/>
      <c r="R880" s="346"/>
      <c r="S880" s="346"/>
      <c r="T880" s="346"/>
      <c r="U880" s="346"/>
      <c r="V880" s="346"/>
      <c r="W880" s="346"/>
      <c r="X880" s="346"/>
      <c r="Y880" s="347">
        <v>63</v>
      </c>
      <c r="Z880" s="348"/>
      <c r="AA880" s="348"/>
      <c r="AB880" s="349"/>
      <c r="AC880" s="350" t="s">
        <v>794</v>
      </c>
      <c r="AD880" s="351"/>
      <c r="AE880" s="351"/>
      <c r="AF880" s="351"/>
      <c r="AG880" s="351"/>
      <c r="AH880" s="352">
        <v>2</v>
      </c>
      <c r="AI880" s="353"/>
      <c r="AJ880" s="353"/>
      <c r="AK880" s="353"/>
      <c r="AL880" s="354">
        <v>99.64</v>
      </c>
      <c r="AM880" s="355"/>
      <c r="AN880" s="355"/>
      <c r="AO880" s="356"/>
      <c r="AP880" s="357"/>
      <c r="AQ880" s="357"/>
      <c r="AR880" s="357"/>
      <c r="AS880" s="357"/>
      <c r="AT880" s="357"/>
      <c r="AU880" s="357"/>
      <c r="AV880" s="357"/>
      <c r="AW880" s="357"/>
      <c r="AX880" s="357"/>
      <c r="AY880">
        <f>COUNTA($C$880)</f>
        <v>1</v>
      </c>
    </row>
    <row r="881" spans="1:51" ht="36.75" customHeight="1" x14ac:dyDescent="0.15">
      <c r="A881" s="370">
        <v>4</v>
      </c>
      <c r="B881" s="370">
        <v>1</v>
      </c>
      <c r="C881" s="358" t="s">
        <v>795</v>
      </c>
      <c r="D881" s="343"/>
      <c r="E881" s="343"/>
      <c r="F881" s="343"/>
      <c r="G881" s="343"/>
      <c r="H881" s="343"/>
      <c r="I881" s="343"/>
      <c r="J881" s="344">
        <v>3360002019900</v>
      </c>
      <c r="K881" s="345"/>
      <c r="L881" s="345"/>
      <c r="M881" s="345"/>
      <c r="N881" s="345"/>
      <c r="O881" s="345"/>
      <c r="P881" s="359" t="s">
        <v>796</v>
      </c>
      <c r="Q881" s="346"/>
      <c r="R881" s="346"/>
      <c r="S881" s="346"/>
      <c r="T881" s="346"/>
      <c r="U881" s="346"/>
      <c r="V881" s="346"/>
      <c r="W881" s="346"/>
      <c r="X881" s="346"/>
      <c r="Y881" s="347">
        <v>9</v>
      </c>
      <c r="Z881" s="348"/>
      <c r="AA881" s="348"/>
      <c r="AB881" s="349"/>
      <c r="AC881" s="350" t="s">
        <v>772</v>
      </c>
      <c r="AD881" s="351"/>
      <c r="AE881" s="351"/>
      <c r="AF881" s="351"/>
      <c r="AG881" s="351"/>
      <c r="AH881" s="352">
        <v>2</v>
      </c>
      <c r="AI881" s="353"/>
      <c r="AJ881" s="353"/>
      <c r="AK881" s="353"/>
      <c r="AL881" s="354">
        <v>90.72</v>
      </c>
      <c r="AM881" s="355"/>
      <c r="AN881" s="355"/>
      <c r="AO881" s="356"/>
      <c r="AP881" s="357"/>
      <c r="AQ881" s="357"/>
      <c r="AR881" s="357"/>
      <c r="AS881" s="357"/>
      <c r="AT881" s="357"/>
      <c r="AU881" s="357"/>
      <c r="AV881" s="357"/>
      <c r="AW881" s="357"/>
      <c r="AX881" s="357"/>
      <c r="AY881">
        <f>COUNTA($C$881)</f>
        <v>1</v>
      </c>
    </row>
    <row r="882" spans="1:51" ht="36.75" customHeight="1" x14ac:dyDescent="0.15">
      <c r="A882" s="370">
        <v>5</v>
      </c>
      <c r="B882" s="370">
        <v>1</v>
      </c>
      <c r="C882" s="343" t="s">
        <v>797</v>
      </c>
      <c r="D882" s="343"/>
      <c r="E882" s="343"/>
      <c r="F882" s="343"/>
      <c r="G882" s="343"/>
      <c r="H882" s="343"/>
      <c r="I882" s="343"/>
      <c r="J882" s="344">
        <v>4360002020865</v>
      </c>
      <c r="K882" s="345"/>
      <c r="L882" s="345"/>
      <c r="M882" s="345"/>
      <c r="N882" s="345"/>
      <c r="O882" s="345"/>
      <c r="P882" s="346" t="s">
        <v>798</v>
      </c>
      <c r="Q882" s="346"/>
      <c r="R882" s="346"/>
      <c r="S882" s="346"/>
      <c r="T882" s="346"/>
      <c r="U882" s="346"/>
      <c r="V882" s="346"/>
      <c r="W882" s="346"/>
      <c r="X882" s="346"/>
      <c r="Y882" s="347">
        <v>5</v>
      </c>
      <c r="Z882" s="348"/>
      <c r="AA882" s="348"/>
      <c r="AB882" s="349"/>
      <c r="AC882" s="350" t="s">
        <v>772</v>
      </c>
      <c r="AD882" s="351"/>
      <c r="AE882" s="351"/>
      <c r="AF882" s="351"/>
      <c r="AG882" s="351"/>
      <c r="AH882" s="352">
        <v>1</v>
      </c>
      <c r="AI882" s="353"/>
      <c r="AJ882" s="353"/>
      <c r="AK882" s="353"/>
      <c r="AL882" s="354">
        <v>76.22</v>
      </c>
      <c r="AM882" s="355"/>
      <c r="AN882" s="355"/>
      <c r="AO882" s="356"/>
      <c r="AP882" s="357"/>
      <c r="AQ882" s="357"/>
      <c r="AR882" s="357"/>
      <c r="AS882" s="357"/>
      <c r="AT882" s="357"/>
      <c r="AU882" s="357"/>
      <c r="AV882" s="357"/>
      <c r="AW882" s="357"/>
      <c r="AX882" s="357"/>
      <c r="AY882">
        <f>COUNTA($C$882)</f>
        <v>1</v>
      </c>
    </row>
    <row r="883" spans="1:51" ht="36.75" customHeight="1" x14ac:dyDescent="0.15">
      <c r="A883" s="370">
        <v>6</v>
      </c>
      <c r="B883" s="370">
        <v>1</v>
      </c>
      <c r="C883" s="343" t="s">
        <v>799</v>
      </c>
      <c r="D883" s="343"/>
      <c r="E883" s="343"/>
      <c r="F883" s="343"/>
      <c r="G883" s="343"/>
      <c r="H883" s="343"/>
      <c r="I883" s="343"/>
      <c r="J883" s="344">
        <v>6360001005725</v>
      </c>
      <c r="K883" s="345"/>
      <c r="L883" s="345"/>
      <c r="M883" s="345"/>
      <c r="N883" s="345"/>
      <c r="O883" s="345"/>
      <c r="P883" s="346" t="s">
        <v>800</v>
      </c>
      <c r="Q883" s="346"/>
      <c r="R883" s="346"/>
      <c r="S883" s="346"/>
      <c r="T883" s="346"/>
      <c r="U883" s="346"/>
      <c r="V883" s="346"/>
      <c r="W883" s="346"/>
      <c r="X883" s="346"/>
      <c r="Y883" s="347">
        <v>5</v>
      </c>
      <c r="Z883" s="348"/>
      <c r="AA883" s="348"/>
      <c r="AB883" s="349"/>
      <c r="AC883" s="350" t="s">
        <v>772</v>
      </c>
      <c r="AD883" s="351"/>
      <c r="AE883" s="351"/>
      <c r="AF883" s="351"/>
      <c r="AG883" s="351"/>
      <c r="AH883" s="352">
        <v>2</v>
      </c>
      <c r="AI883" s="353"/>
      <c r="AJ883" s="353"/>
      <c r="AK883" s="353"/>
      <c r="AL883" s="354">
        <v>100</v>
      </c>
      <c r="AM883" s="355"/>
      <c r="AN883" s="355"/>
      <c r="AO883" s="356"/>
      <c r="AP883" s="357"/>
      <c r="AQ883" s="357"/>
      <c r="AR883" s="357"/>
      <c r="AS883" s="357"/>
      <c r="AT883" s="357"/>
      <c r="AU883" s="357"/>
      <c r="AV883" s="357"/>
      <c r="AW883" s="357"/>
      <c r="AX883" s="357"/>
      <c r="AY883">
        <f>COUNTA($C$883)</f>
        <v>1</v>
      </c>
    </row>
    <row r="884" spans="1:51" ht="36.75" customHeight="1" x14ac:dyDescent="0.15">
      <c r="A884" s="370">
        <v>7</v>
      </c>
      <c r="B884" s="370">
        <v>1</v>
      </c>
      <c r="C884" s="343" t="s">
        <v>792</v>
      </c>
      <c r="D884" s="343"/>
      <c r="E884" s="343"/>
      <c r="F884" s="343"/>
      <c r="G884" s="343"/>
      <c r="H884" s="343"/>
      <c r="I884" s="343"/>
      <c r="J884" s="344">
        <v>8360002014343</v>
      </c>
      <c r="K884" s="345"/>
      <c r="L884" s="345"/>
      <c r="M884" s="345"/>
      <c r="N884" s="345"/>
      <c r="O884" s="345"/>
      <c r="P884" s="346" t="s">
        <v>801</v>
      </c>
      <c r="Q884" s="346"/>
      <c r="R884" s="346"/>
      <c r="S884" s="346"/>
      <c r="T884" s="346"/>
      <c r="U884" s="346"/>
      <c r="V884" s="346"/>
      <c r="W884" s="346"/>
      <c r="X884" s="346"/>
      <c r="Y884" s="347">
        <v>3</v>
      </c>
      <c r="Z884" s="348"/>
      <c r="AA884" s="348"/>
      <c r="AB884" s="349"/>
      <c r="AC884" s="350" t="s">
        <v>772</v>
      </c>
      <c r="AD884" s="351"/>
      <c r="AE884" s="351"/>
      <c r="AF884" s="351"/>
      <c r="AG884" s="351"/>
      <c r="AH884" s="352">
        <v>2</v>
      </c>
      <c r="AI884" s="353"/>
      <c r="AJ884" s="353"/>
      <c r="AK884" s="353"/>
      <c r="AL884" s="354">
        <v>95.98</v>
      </c>
      <c r="AM884" s="355"/>
      <c r="AN884" s="355"/>
      <c r="AO884" s="356"/>
      <c r="AP884" s="357"/>
      <c r="AQ884" s="357"/>
      <c r="AR884" s="357"/>
      <c r="AS884" s="357"/>
      <c r="AT884" s="357"/>
      <c r="AU884" s="357"/>
      <c r="AV884" s="357"/>
      <c r="AW884" s="357"/>
      <c r="AX884" s="357"/>
      <c r="AY884">
        <f>COUNTA($C$884)</f>
        <v>1</v>
      </c>
    </row>
    <row r="885" spans="1:51" ht="36.75" customHeight="1" x14ac:dyDescent="0.15">
      <c r="A885" s="370">
        <v>8</v>
      </c>
      <c r="B885" s="370">
        <v>1</v>
      </c>
      <c r="C885" s="343" t="s">
        <v>802</v>
      </c>
      <c r="D885" s="343"/>
      <c r="E885" s="343"/>
      <c r="F885" s="343"/>
      <c r="G885" s="343"/>
      <c r="H885" s="343"/>
      <c r="I885" s="343"/>
      <c r="J885" s="344">
        <v>1360001022659</v>
      </c>
      <c r="K885" s="345"/>
      <c r="L885" s="345"/>
      <c r="M885" s="345"/>
      <c r="N885" s="345"/>
      <c r="O885" s="345"/>
      <c r="P885" s="346" t="s">
        <v>803</v>
      </c>
      <c r="Q885" s="346"/>
      <c r="R885" s="346"/>
      <c r="S885" s="346"/>
      <c r="T885" s="346"/>
      <c r="U885" s="346"/>
      <c r="V885" s="346"/>
      <c r="W885" s="346"/>
      <c r="X885" s="346"/>
      <c r="Y885" s="347">
        <v>2</v>
      </c>
      <c r="Z885" s="348"/>
      <c r="AA885" s="348"/>
      <c r="AB885" s="349"/>
      <c r="AC885" s="350" t="s">
        <v>773</v>
      </c>
      <c r="AD885" s="351"/>
      <c r="AE885" s="351"/>
      <c r="AF885" s="351"/>
      <c r="AG885" s="351"/>
      <c r="AH885" s="352">
        <v>2</v>
      </c>
      <c r="AI885" s="353"/>
      <c r="AJ885" s="353"/>
      <c r="AK885" s="353"/>
      <c r="AL885" s="354">
        <v>100</v>
      </c>
      <c r="AM885" s="355"/>
      <c r="AN885" s="355"/>
      <c r="AO885" s="356"/>
      <c r="AP885" s="357"/>
      <c r="AQ885" s="357"/>
      <c r="AR885" s="357"/>
      <c r="AS885" s="357"/>
      <c r="AT885" s="357"/>
      <c r="AU885" s="357"/>
      <c r="AV885" s="357"/>
      <c r="AW885" s="357"/>
      <c r="AX885" s="357"/>
      <c r="AY885">
        <f>COUNTA($C$885)</f>
        <v>1</v>
      </c>
    </row>
    <row r="886" spans="1:51" ht="36.75" customHeight="1" x14ac:dyDescent="0.15">
      <c r="A886" s="370">
        <v>9</v>
      </c>
      <c r="B886" s="370">
        <v>1</v>
      </c>
      <c r="C886" s="343" t="s">
        <v>790</v>
      </c>
      <c r="D886" s="343"/>
      <c r="E886" s="343"/>
      <c r="F886" s="343"/>
      <c r="G886" s="343"/>
      <c r="H886" s="343"/>
      <c r="I886" s="343"/>
      <c r="J886" s="344">
        <v>4360001000315</v>
      </c>
      <c r="K886" s="345"/>
      <c r="L886" s="345"/>
      <c r="M886" s="345"/>
      <c r="N886" s="345"/>
      <c r="O886" s="345"/>
      <c r="P886" s="346" t="s">
        <v>804</v>
      </c>
      <c r="Q886" s="346"/>
      <c r="R886" s="346"/>
      <c r="S886" s="346"/>
      <c r="T886" s="346"/>
      <c r="U886" s="346"/>
      <c r="V886" s="346"/>
      <c r="W886" s="346"/>
      <c r="X886" s="346"/>
      <c r="Y886" s="347">
        <v>1</v>
      </c>
      <c r="Z886" s="348"/>
      <c r="AA886" s="348"/>
      <c r="AB886" s="349"/>
      <c r="AC886" s="350" t="s">
        <v>773</v>
      </c>
      <c r="AD886" s="351"/>
      <c r="AE886" s="351"/>
      <c r="AF886" s="351"/>
      <c r="AG886" s="351"/>
      <c r="AH886" s="352">
        <v>1</v>
      </c>
      <c r="AI886" s="353"/>
      <c r="AJ886" s="353"/>
      <c r="AK886" s="353"/>
      <c r="AL886" s="354">
        <v>100</v>
      </c>
      <c r="AM886" s="355"/>
      <c r="AN886" s="355"/>
      <c r="AO886" s="356"/>
      <c r="AP886" s="357"/>
      <c r="AQ886" s="357"/>
      <c r="AR886" s="357"/>
      <c r="AS886" s="357"/>
      <c r="AT886" s="357"/>
      <c r="AU886" s="357"/>
      <c r="AV886" s="357"/>
      <c r="AW886" s="357"/>
      <c r="AX886" s="357"/>
      <c r="AY886">
        <f>COUNTA($C$886)</f>
        <v>1</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6" customHeight="1" x14ac:dyDescent="0.15">
      <c r="A1110" s="370">
        <v>1</v>
      </c>
      <c r="B1110" s="370">
        <v>1</v>
      </c>
      <c r="C1110" s="368" t="s">
        <v>774</v>
      </c>
      <c r="D1110" s="368"/>
      <c r="E1110" s="369" t="s">
        <v>788</v>
      </c>
      <c r="F1110" s="369"/>
      <c r="G1110" s="369"/>
      <c r="H1110" s="369"/>
      <c r="I1110" s="369"/>
      <c r="J1110" s="344">
        <v>9120001077496</v>
      </c>
      <c r="K1110" s="345"/>
      <c r="L1110" s="345"/>
      <c r="M1110" s="345"/>
      <c r="N1110" s="345"/>
      <c r="O1110" s="345"/>
      <c r="P1110" s="346" t="s">
        <v>789</v>
      </c>
      <c r="Q1110" s="346"/>
      <c r="R1110" s="346"/>
      <c r="S1110" s="346"/>
      <c r="T1110" s="346"/>
      <c r="U1110" s="346"/>
      <c r="V1110" s="346"/>
      <c r="W1110" s="346"/>
      <c r="X1110" s="346"/>
      <c r="Y1110" s="347">
        <v>1936</v>
      </c>
      <c r="Z1110" s="348"/>
      <c r="AA1110" s="348"/>
      <c r="AB1110" s="349"/>
      <c r="AC1110" s="350" t="s">
        <v>771</v>
      </c>
      <c r="AD1110" s="351"/>
      <c r="AE1110" s="351"/>
      <c r="AF1110" s="351"/>
      <c r="AG1110" s="351"/>
      <c r="AH1110" s="352">
        <v>4</v>
      </c>
      <c r="AI1110" s="353"/>
      <c r="AJ1110" s="353"/>
      <c r="AK1110" s="353"/>
      <c r="AL1110" s="354">
        <v>92.35</v>
      </c>
      <c r="AM1110" s="355"/>
      <c r="AN1110" s="355"/>
      <c r="AO1110" s="356"/>
      <c r="AP1110" s="357"/>
      <c r="AQ1110" s="357"/>
      <c r="AR1110" s="357"/>
      <c r="AS1110" s="357"/>
      <c r="AT1110" s="357"/>
      <c r="AU1110" s="357"/>
      <c r="AV1110" s="357"/>
      <c r="AW1110" s="357"/>
      <c r="AX1110" s="357"/>
    </row>
    <row r="1111" spans="1:51" ht="36" customHeight="1" x14ac:dyDescent="0.15">
      <c r="A1111" s="370">
        <v>2</v>
      </c>
      <c r="B1111" s="370">
        <v>1</v>
      </c>
      <c r="C1111" s="368" t="s">
        <v>774</v>
      </c>
      <c r="D1111" s="368"/>
      <c r="E1111" s="369" t="s">
        <v>790</v>
      </c>
      <c r="F1111" s="369"/>
      <c r="G1111" s="369"/>
      <c r="H1111" s="369"/>
      <c r="I1111" s="369"/>
      <c r="J1111" s="344">
        <v>4360001000315</v>
      </c>
      <c r="K1111" s="345"/>
      <c r="L1111" s="345"/>
      <c r="M1111" s="345"/>
      <c r="N1111" s="345"/>
      <c r="O1111" s="345"/>
      <c r="P1111" s="346" t="s">
        <v>791</v>
      </c>
      <c r="Q1111" s="346"/>
      <c r="R1111" s="346"/>
      <c r="S1111" s="346"/>
      <c r="T1111" s="346"/>
      <c r="U1111" s="346"/>
      <c r="V1111" s="346"/>
      <c r="W1111" s="346"/>
      <c r="X1111" s="346"/>
      <c r="Y1111" s="347">
        <v>201</v>
      </c>
      <c r="Z1111" s="348"/>
      <c r="AA1111" s="348"/>
      <c r="AB1111" s="349"/>
      <c r="AC1111" s="350" t="s">
        <v>771</v>
      </c>
      <c r="AD1111" s="351"/>
      <c r="AE1111" s="351"/>
      <c r="AF1111" s="351"/>
      <c r="AG1111" s="351"/>
      <c r="AH1111" s="352">
        <v>2</v>
      </c>
      <c r="AI1111" s="353"/>
      <c r="AJ1111" s="353"/>
      <c r="AK1111" s="353"/>
      <c r="AL1111" s="354">
        <v>98.83</v>
      </c>
      <c r="AM1111" s="355"/>
      <c r="AN1111" s="355"/>
      <c r="AO1111" s="356"/>
      <c r="AP1111" s="357"/>
      <c r="AQ1111" s="357"/>
      <c r="AR1111" s="357"/>
      <c r="AS1111" s="357"/>
      <c r="AT1111" s="357"/>
      <c r="AU1111" s="357"/>
      <c r="AV1111" s="357"/>
      <c r="AW1111" s="357"/>
      <c r="AX1111" s="357"/>
      <c r="AY1111">
        <f>COUNTA($E$1111)</f>
        <v>1</v>
      </c>
    </row>
    <row r="1112" spans="1:51" ht="36" customHeight="1" x14ac:dyDescent="0.15">
      <c r="A1112" s="370">
        <v>3</v>
      </c>
      <c r="B1112" s="370">
        <v>1</v>
      </c>
      <c r="C1112" s="368" t="s">
        <v>774</v>
      </c>
      <c r="D1112" s="368"/>
      <c r="E1112" s="369" t="s">
        <v>792</v>
      </c>
      <c r="F1112" s="369"/>
      <c r="G1112" s="369"/>
      <c r="H1112" s="369"/>
      <c r="I1112" s="369"/>
      <c r="J1112" s="344">
        <v>8360002014343</v>
      </c>
      <c r="K1112" s="345"/>
      <c r="L1112" s="345"/>
      <c r="M1112" s="345"/>
      <c r="N1112" s="345"/>
      <c r="O1112" s="345"/>
      <c r="P1112" s="346" t="s">
        <v>793</v>
      </c>
      <c r="Q1112" s="346"/>
      <c r="R1112" s="346"/>
      <c r="S1112" s="346"/>
      <c r="T1112" s="346"/>
      <c r="U1112" s="346"/>
      <c r="V1112" s="346"/>
      <c r="W1112" s="346"/>
      <c r="X1112" s="346"/>
      <c r="Y1112" s="347">
        <v>89</v>
      </c>
      <c r="Z1112" s="348"/>
      <c r="AA1112" s="348"/>
      <c r="AB1112" s="349"/>
      <c r="AC1112" s="350" t="s">
        <v>794</v>
      </c>
      <c r="AD1112" s="351"/>
      <c r="AE1112" s="351"/>
      <c r="AF1112" s="351"/>
      <c r="AG1112" s="351"/>
      <c r="AH1112" s="352">
        <v>2</v>
      </c>
      <c r="AI1112" s="353"/>
      <c r="AJ1112" s="353"/>
      <c r="AK1112" s="353"/>
      <c r="AL1112" s="354">
        <v>99.64</v>
      </c>
      <c r="AM1112" s="355"/>
      <c r="AN1112" s="355"/>
      <c r="AO1112" s="356"/>
      <c r="AP1112" s="357"/>
      <c r="AQ1112" s="357"/>
      <c r="AR1112" s="357"/>
      <c r="AS1112" s="357"/>
      <c r="AT1112" s="357"/>
      <c r="AU1112" s="357"/>
      <c r="AV1112" s="357"/>
      <c r="AW1112" s="357"/>
      <c r="AX1112" s="357"/>
      <c r="AY1112">
        <f>COUNTA($E$1112)</f>
        <v>1</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483" max="49" man="1"/>
    <brk id="727" max="49" man="1"/>
    <brk id="747" max="49" man="1"/>
    <brk id="840" max="49" man="1"/>
    <brk id="87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2021-06-18T14:24:35Z</cp:lastPrinted>
  <dcterms:created xsi:type="dcterms:W3CDTF">2012-03-13T00:50:25Z</dcterms:created>
  <dcterms:modified xsi:type="dcterms:W3CDTF">2021-06-29T10:50:03Z</dcterms:modified>
</cp:coreProperties>
</file>