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
    </mc:Choice>
  </mc:AlternateContent>
  <bookViews>
    <workbookView xWindow="0" yWindow="0" windowWidth="17130" windowHeight="85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<sst xmlns="http://schemas.openxmlformats.org/spreadsheetml/2006/main" count="3340" uniqueCount="831">
  <si>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</si>
  <si>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</si>
  <si>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</si>
  <si>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</si>
  <si>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</si>
  <si>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</si>
  <si>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</si>
  <si>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</si>
  <si>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</si>
  <si>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</si>
  <si>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</si>
  <si>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</si>
  <si>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</si>
  <si>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</si>
  <si>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</si>
  <si>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</si>
  <si>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</si>
  <si>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</si>
  <si>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</si>
  <si>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</si>
  <si>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</si>
  <si>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</si>
  <si>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</si>
  <si>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</si>
  <si>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</si>
  <si>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</si>
  <si>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</si>
  <si>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</si>
  <si>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</si>
  <si>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</si>
  <si>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</si>
  <si>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</si>
  <si>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</si>
  <si>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</si>
  <si>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</si>
  <si>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</si>
  <si>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</si>
  <si>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</si>
  <si>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</si>
  <si>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</si>
  <si>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</si>
  <si>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</si>
  <si>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</si>
  <si>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</si>
  <si>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</si>
  <si>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</si>
  <si>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</si>
  <si>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</si>
  <si>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</si>
  <si>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</si>
  <si>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</si>
  <si>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</si>
  <si>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</si>
  <si>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</si>
  <si>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</si>
  <si>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</si>
  <si>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</si>
  <si>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</si>
  <si>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</si>
  <si>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</si>
  <si>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</si>
  <si>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</si>
  <si>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</si>
  <si>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</si>
  <si>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</si>
  <si>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</si>
  <si>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</si>
  <si>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</si>
  <si>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</si>
  <si>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</si>
  <si>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</si>
  <si>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</si>
  <si>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</si>
  <si>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</si>
  <si>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</si>
  <si>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</si>
  <si>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</si>
  <si>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</si>
  <si>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</si>
  <si>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</si>
  <si>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</si>
  <si>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</si>
  <si>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</si>
  <si>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</si>
  <si>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</si>
  <si>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</si>
  <si>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</si>
  <si>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</si>
  <si>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</si>
  <si>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</si>
  <si>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</si>
  <si>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</si>
  <si>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</si>
  <si>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</si>
  <si>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</si>
  <si>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</si>
  <si>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</si>
  <si>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</si>
  <si>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</si>
  <si>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</si>
  <si>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</si>
  <si>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</si>
  <si>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</si>
  <si>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</si>
  <si>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</si>
  <si>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</si>
  <si>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</si>
  <si>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</si>
  <si>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</si>
  <si>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</si>
  <si>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</si>
  <si>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</si>
  <si>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</si>
  <si>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</si>
  <si>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</si>
  <si>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</si>
  <si>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</si>
  <si>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</si>
  <si>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</si>
  <si>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</si>
  <si>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</si>
  <si>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</si>
  <si>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</si>
  <si>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</si>
  <si>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</si>
  <si>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</si>
  <si>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</si>
  <si>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</si>
  <si>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</si>
  <si>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</si>
  <si>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</si>
  <si>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</si>
  <si>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</si>
  <si>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</si>
  <si>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</si>
  <si>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</si>
  <si>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</si>
  <si>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</si>
  <si>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</si>
  <si>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</si>
  <si>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</si>
  <si>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</si>
  <si>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</si>
  <si>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</si>
  <si>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</si>
  <si>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</si>
  <si>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</si>
  <si>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</si>
  <si>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</si>
  <si>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</si>
  <si>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</si>
  <si>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</si>
  <si>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</si>
  <si>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</si>
  <si>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</si>
  <si>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</si>
  <si>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</si>
  <si>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</si>
  <si>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</si>
  <si>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</si>
  <si>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</si>
  <si>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</si>
  <si>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</si>
  <si>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</si>
  <si>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</si>
  <si>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</si>
  <si>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</si>
  <si>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</si>
  <si>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</si>
  <si>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</si>
  <si>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</si>
  <si>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</si>
  <si>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</si>
  <si>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</si>
  <si>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</si>
  <si>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</si>
  <si>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</si>
  <si>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</si>
  <si>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</si>
  <si>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</si>
  <si>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</si>
  <si>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</si>
  <si>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</si>
  <si>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</si>
  <si>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</si>
  <si>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</si>
  <si>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</si>
  <si>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</si>
  <si>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</si>
  <si>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</si>
  <si>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</si>
  <si>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</si>
  <si>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</si>
  <si>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</si>
  <si>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</si>
  <si>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</si>
  <si>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</si>
  <si>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</si>
  <si>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</si>
  <si>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</si>
  <si>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</si>
  <si>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</si>
  <si>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</si>
  <si>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</si>
  <si>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</si>
  <si>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</si>
  <si>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</si>
  <si>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</si>
  <si>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</si>
  <si>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</si>
  <si>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</si>
  <si>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</si>
  <si>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</si>
  <si>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</si>
  <si>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</si>
  <si>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</si>
  <si>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</si>
  <si>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</si>
  <si>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</si>
  <si>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</si>
  <si>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</si>
  <si>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</si>
  <si>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</si>
  <si>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</si>
  <si>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</si>
  <si>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</si>
  <si>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</si>
  <si>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</si>
  <si>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</si>
  <si>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</si>
  <si>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</si>
  <si>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</si>
  <si>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</si>
  <si>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</si>
  <si>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</si>
  <si>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</si>
  <si>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</si>
  <si>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</si>
  <si>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</si>
  <si>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</si>
  <si>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</si>
  <si>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</si>
  <si>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</si>
  <si>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</si>
  <si>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</si>
  <si>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</si>
  <si>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</si>
  <si>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</si>
  <si>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</si>
  <si>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</si>
  <si>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</si>
  <si>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</si>
  <si>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</si>
  <si>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</si>
  <si>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</si>
  <si>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</si>
  <si>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</si>
  <si>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</si>
  <si>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</si>
  <si>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</si>
  <si>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</si>
  <si>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</si>
  <si>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</si>
  <si>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</si>
  <si>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</si>
  <si>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</si>
  <si>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</si>
  <si>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</si>
  <si>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</si>
  <si>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</si>
  <si>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</si>
  <si>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</si>
  <si>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</si>
  <si>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</si>
  <si>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</si>
  <si>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</si>
  <si>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</si>
  <si>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</si>
  <si>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</si>
  <si>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</si>
  <si>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</si>
  <si>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</si>
  <si>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</si>
  <si>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</si>
  <si>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</si>
  <si>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</si>
  <si>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</si>
  <si>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</si>
  <si>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</si>
  <si>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</si>
  <si>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</si>
  <si>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</si>
  <si>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</si>
  <si>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</si>
  <si>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</si>
  <si>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</si>
  <si>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</si>
  <si>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</si>
  <si>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</si>
  <si>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</si>
  <si>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</si>
  <si>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</si>
  <si>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</si>
  <si>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</si>
  <si>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</si>
  <si>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</si>
  <si>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</si>
  <si>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</si>
  <si>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</si>
  <si>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</si>
  <si>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</si>
  <si>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</si>
  <si>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</si>
  <si>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</si>
  <si>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</si>
  <si>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</si>
  <si>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</si>
  <si>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</si>
  <si>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</si>
  <si>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</si>
  <si>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</si>
  <si>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</si>
  <si>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</si>
  <si>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</si>
  <si>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</si>
  <si>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</si>
  <si>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</si>
  <si>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</si>
  <si>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</si>
  <si>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</si>
  <si>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</si>
  <si>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</si>
  <si>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</si>
  <si>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</si>
  <si>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</si>
  <si>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</si>
  <si>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</si>
  <si>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</si>
  <si>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</si>
  <si>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</si>
  <si>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</si>
  <si>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</si>
  <si>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</si>
  <si>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</si>
  <si>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</si>
  <si>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</si>
  <si>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</si>
  <si>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</si>
  <si>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</si>
  <si>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</si>
  <si>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</si>
  <si>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</si>
  <si>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</si>
  <si>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</si>
  <si>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</si>
  <si>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</si>
  <si>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</si>
  <si>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</si>
  <si>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</si>
  <si>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</si>
  <si>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</si>
  <si>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</si>
  <si>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</si>
  <si>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</si>
  <si>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</si>
  <si>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</si>
  <si>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</si>
  <si>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</si>
  <si>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</si>
  <si>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</si>
  <si>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</si>
  <si>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</si>
  <si>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</si>
  <si>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</si>
  <si>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</si>
  <si>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</si>
  <si>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</si>
  <si>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</si>
  <si>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</si>
  <si>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</si>
  <si>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</si>
  <si>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</si>
  <si>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</si>
  <si>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</si>
  <si>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</si>
  <si>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</si>
  <si>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</si>
  <si>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</si>
  <si>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</si>
  <si>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</si>
  <si>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</si>
  <si>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</si>
  <si>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</si>
  <si>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</si>
  <si>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</si>
  <si>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</si>
  <si>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</si>
  <si>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</si>
  <si>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</si>
  <si>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</si>
  <si>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</si>
  <si>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</si>
  <si>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</si>
  <si>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</si>
  <si>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</si>
  <si>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</si>
  <si>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</si>
  <si>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</si>
  <si>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</si>
  <si>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</si>
  <si>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</si>
  <si>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</si>
  <si>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</si>
  <si>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</si>
  <si>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</si>
  <si>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</si>
  <si>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</si>
  <si>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</si>
  <si>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</si>
  <si>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</si>
  <si>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</si>
  <si>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</si>
  <si>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</si>
  <si>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</si>
  <si>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</si>
  <si>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</si>
  <si>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</si>
  <si>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</si>
  <si>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</si>
  <si>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</si>
  <si>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</si>
  <si>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</si>
  <si>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</si>
  <si>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</si>
  <si>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</si>
  <si>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</si>
  <si>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</si>
  <si>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</si>
  <si>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</si>
  <si>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</si>
  <si>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</si>
  <si>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</si>
  <si>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</si>
  <si>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</si>
  <si>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</si>
  <si>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</si>
  <si>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</si>
  <si>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</si>
  <si>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</si>
  <si>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</si>
  <si>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</si>
  <si>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</si>
  <si>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</si>
  <si>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</si>
  <si>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</si>
  <si>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</si>
  <si>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</si>
  <si>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</si>
  <si>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</si>
  <si>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</si>
  <si>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</si>
  <si>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</si>
  <si>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</si>
  <si>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</si>
  <si>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</si>
  <si>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</si>
  <si>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</si>
  <si>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</si>
  <si>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</si>
  <si>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</si>
  <si>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</si>
  <si>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</si>
  <si>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</si>
  <si>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</si>
  <si>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</si>
  <si>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</si>
  <si>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</si>
  <si>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</si>
  <si>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</si>
  <si>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</si>
  <si>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</si>
  <si>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</si>
  <si>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</si>
  <si>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</si>
  <si>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</si>
  <si>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</si>
  <si>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</si>
  <si>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</si>
  <si>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</si>
  <si>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</si>
  <si>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</si>
  <si>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</si>
  <si>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</si>
  <si>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</si>
  <si>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</si>
  <si>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</si>
  <si>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</si>
  <si>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</si>
  <si>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</si>
  <si>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</si>
  <si>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</si>
  <si>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</si>
  <si>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</si>
  <si>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</si>
  <si>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</si>
  <si>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</si>
  <si>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</si>
  <si>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</si>
  <si>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</si>
  <si>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</si>
  <si>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</si>
  <si>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</si>
  <si>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</si>
  <si>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</si>
  <si>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</si>
  <si>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</si>
  <si>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</si>
  <si>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</si>
  <si>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</si>
  <si>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</si>
  <si>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</si>
  <si>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</si>
  <si>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</si>
  <si>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</si>
  <si>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</si>
  <si>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</si>
  <si>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</si>
  <si>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</si>
  <si>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</si>
  <si>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</si>
  <si>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</si>
  <si>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</si>
  <si>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</si>
  <si>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</si>
  <si>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</si>
  <si>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</si>
  <si>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</si>
  <si>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</si>
  <si>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</si>
  <si>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</si>
  <si>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</si>
  <si>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</si>
  <si>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</si>
  <si>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</si>
  <si>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</si>
  <si>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</si>
  <si>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</si>
  <si>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</si>
  <si>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</si>
  <si>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</si>
  <si>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</si>
  <si>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</si>
  <si>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</si>
  <si>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</si>
  <si>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</si>
  <si>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</si>
  <si>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</si>
  <si>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</si>
  <si>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</si>
  <si>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</si>
  <si>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</si>
  <si>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</si>
  <si>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</si>
  <si>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</si>
  <si>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</si>
  <si>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</si>
  <si>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</si>
  <si>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</si>
  <si>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</si>
  <si>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</si>
  <si>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</si>
  <si>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</si>
  <si>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</si>
  <si>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</si>
  <si>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</si>
  <si>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</si>
  <si>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</si>
  <si>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</si>
  <si>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</si>
  <si>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</si>
  <si>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</si>
  <si>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</si>
  <si>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</si>
  <si>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</si>
  <si>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</si>
  <si>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</si>
  <si>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</si>
  <si>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</si>
  <si>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</si>
  <si>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</si>
  <si>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</si>
  <si>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</si>
  <si>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</si>
  <si>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</si>
  <si>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</si>
  <si>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</si>
  <si>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</si>
  <si>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</si>
  <si>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</si>
  <si>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</si>
  <si>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</si>
  <si>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</si>
  <si>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</si>
  <si>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</si>
  <si>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</si>
  <si>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</si>
  <si>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</si>
  <si>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</si>
  <si>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</si>
  <si>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</si>
  <si>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</si>
  <si>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</si>
  <si>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</si>
  <si>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</si>
  <si>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</si>
  <si>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</si>
  <si>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</si>
  <si>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</si>
  <si>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</si>
  <si>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</si>
  <si>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</si>
  <si>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</si>
  <si>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</si>
  <si>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</si>
  <si>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</si>
  <si>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</si>
  <si>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</si>
  <si>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</si>
  <si>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</si>
  <si>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</si>
  <si>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</si>
  <si>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</si>
  <si>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</si>
  <si>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</si>
  <si>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</si>
  <si>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</si>
  <si>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</si>
  <si>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</si>
  <si>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</si>
  <si>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</si>
  <si>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</si>
  <si>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</si>
  <si>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</si>
  <si>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</si>
  <si>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</si>
  <si>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</si>
  <si>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</si>
  <si>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</si>
  <si>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</si>
  <si>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</si>
  <si>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</si>
  <si>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</si>
  <si>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</si>
  <si>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</si>
  <si>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</si>
  <si>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</si>
  <si>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</si>
  <si>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</si>
  <si>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</si>
  <si>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</si>
  <si>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</si>
  <si>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</si>
  <si>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</si>
  <si>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</si>
  <si>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</si>
  <si>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</si>
  <si>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</si>
  <si>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</si>
  <si>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</si>
  <si>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</si>
  <si>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</si>
  <si>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</si>
  <si>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</si>
  <si>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</si>
  <si>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</si>
  <si>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</si>
  <si>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</si>
  <si>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</si>
  <si>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</si>
  <si>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</si>
  <si>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</si>
  <si>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</si>
  <si>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</si>
  <si>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</si>
  <si>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</si>
  <si>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</si>
  <si>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</si>
  <si>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</si>
  <si>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</si>
  <si>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</si>
  <si>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</si>
  <si>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</si>
  <si>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</si>
  <si>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</si>
  <si>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</si>
  <si>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</si>
  <si>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</si>
  <si>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</si>
  <si>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</si>
  <si>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</si>
  <si>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</si>
  <si>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</si>
  <si>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</si>
  <si>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</si>
  <si>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</si>
  <si>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</si>
  <si>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</si>
  <si>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</si>
  <si>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</si>
  <si>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</si>
  <si>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</si>
  <si>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</si>
  <si>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療養生活環境整備事業</t>
    <rPh sb="0" eb="2">
      <t>リョウヨウ</t>
    </rPh>
    <rPh sb="2" eb="4">
      <t>セイカツ</t>
    </rPh>
    <rPh sb="4" eb="6">
      <t>カンキョウ</t>
    </rPh>
    <rPh sb="6" eb="8">
      <t>セイビ</t>
    </rPh>
    <rPh sb="8" eb="10">
      <t>ジギョウ</t>
    </rPh>
    <phoneticPr fontId="5"/>
  </si>
  <si>
    <t>健康局</t>
    <rPh sb="0" eb="3">
      <t>ケンコウキョク</t>
    </rPh>
    <phoneticPr fontId="5"/>
  </si>
  <si>
    <t>難病対策課</t>
    <rPh sb="0" eb="2">
      <t>ナンビョウ</t>
    </rPh>
    <rPh sb="2" eb="5">
      <t>タイサクカ</t>
    </rPh>
    <phoneticPr fontId="5"/>
  </si>
  <si>
    <t>課長：尾崎　守正</t>
    <rPh sb="0" eb="2">
      <t>カチョウ</t>
    </rPh>
    <rPh sb="3" eb="5">
      <t>オザキ</t>
    </rPh>
    <rPh sb="6" eb="8">
      <t>モリマサ</t>
    </rPh>
    <phoneticPr fontId="5"/>
  </si>
  <si>
    <t>厚生労働省</t>
  </si>
  <si>
    <t>厚労</t>
  </si>
  <si>
    <t>難病の患者に対する医療等に関する法律（平成26年法律第50号）第28条</t>
  </si>
  <si>
    <t>療養生活環境整備事業について</t>
  </si>
  <si>
    <t>難病の患者に対する医療等に関する法律（平成26年法律第50号）第28条に基づき、難病の患者及びその家族等に対する相談支援や、難病の患者に対する医療等に係る人材育成、在宅療養患者に対する訪問看護を行うことにより、難病の患者の療養生活の質の維持向上を図る。
難病の患者に対する在宅療養支援等を行うことにより、難病の患者及びその家族の生活の質の向上に資する。</t>
  </si>
  <si>
    <t>①難病相談支援センター事業　（補助率1/2）
②難病患者等ホームヘルパー養成研修事業　（補助率1/2）
③在宅人工呼吸器使用患者支援事業　（補助率1/2）</t>
  </si>
  <si>
    <t>-</t>
  </si>
  <si>
    <t>疾病予防対策事業費等補助金</t>
    <rPh sb="0" eb="2">
      <t>シッペイ</t>
    </rPh>
    <rPh sb="2" eb="4">
      <t>ヨボウ</t>
    </rPh>
    <rPh sb="4" eb="6">
      <t>タイサク</t>
    </rPh>
    <rPh sb="6" eb="9">
      <t>ジギョウヒ</t>
    </rPh>
    <rPh sb="9" eb="10">
      <t>トウ</t>
    </rPh>
    <rPh sb="10" eb="13">
      <t>ホジョキン</t>
    </rPh>
    <phoneticPr fontId="5"/>
  </si>
  <si>
    <t>前年度の難病相談支援センターにおける相談件数以上</t>
  </si>
  <si>
    <t>難病相談支援センターにおける相談数</t>
  </si>
  <si>
    <t>件</t>
    <rPh sb="0" eb="1">
      <t>ケン</t>
    </rPh>
    <phoneticPr fontId="5"/>
  </si>
  <si>
    <t>難病相談支援センターにおける相談状況等に関する調査（難病対策課調べ）</t>
  </si>
  <si>
    <t>都道府県の難病相談支援センター設置数</t>
  </si>
  <si>
    <t>箇所</t>
    <rPh sb="0" eb="2">
      <t>カショ</t>
    </rPh>
    <phoneticPr fontId="5"/>
  </si>
  <si>
    <t>単位当たりコスト＝　X　／　Y
X：「執行額」
Y：「難病相談支援センター設置数」　　　　　　　　　　　　　　</t>
    <rPh sb="0" eb="2">
      <t>タンイ</t>
    </rPh>
    <rPh sb="2" eb="3">
      <t>ア</t>
    </rPh>
    <rPh sb="19" eb="21">
      <t>シッコウ</t>
    </rPh>
    <rPh sb="21" eb="22">
      <t>ガク</t>
    </rPh>
    <rPh sb="27" eb="29">
      <t>ナンビョウ</t>
    </rPh>
    <rPh sb="29" eb="31">
      <t>ソウダン</t>
    </rPh>
    <rPh sb="31" eb="33">
      <t>シエン</t>
    </rPh>
    <rPh sb="37" eb="40">
      <t>セッチスウ</t>
    </rPh>
    <phoneticPr fontId="5"/>
  </si>
  <si>
    <t>百万円／施設</t>
    <rPh sb="0" eb="2">
      <t>ヒャクマン</t>
    </rPh>
    <rPh sb="2" eb="3">
      <t>エン</t>
    </rPh>
    <rPh sb="4" eb="6">
      <t>シセツ</t>
    </rPh>
    <phoneticPr fontId="5"/>
  </si>
  <si>
    <t>　　X/Y</t>
  </si>
  <si>
    <t>537/73</t>
  </si>
  <si>
    <t>Ⅰ－５　感染症など健康を脅かす疾病を予防・防止するとともに、感染者等に必要な医療等を確保すること</t>
  </si>
  <si>
    <t>Ⅰ－５－２　難病等の予防・治療等を充実させること</t>
  </si>
  <si>
    <t>衛生行政報告例による難病法に基づく医療受給者証交付件数（アウトカム）</t>
  </si>
  <si>
    <t>難病患者に対し、総合的な相談支援や地域における受入病院の確保を図るとともに、在宅療養上の適切な支援を行うことにより、地域における難病患者対策の一層の推進と安定した療養生活の確保、難病患者及びその家族の生活の質（ＱＯＬ）の向上を図ることで難病対策を推進し、目標達成に寄与する。</t>
  </si>
  <si>
    <t>-</t>
    <phoneticPr fontId="5"/>
  </si>
  <si>
    <t>難病患者の療養環境の確保をするための事業であり、国費を投入しなければ事業目的が達成できない。</t>
  </si>
  <si>
    <t>難病対策の推進を確実に実施する必要があり、国が実施すべき事業である。</t>
  </si>
  <si>
    <t>難病患者に対する様々な事業を実施し、療養環境を確保するという政策目的達成に向けて、優先度の高い事業である。</t>
  </si>
  <si>
    <t>無</t>
  </si>
  <si>
    <t>少額随意契約を行っている。</t>
  </si>
  <si>
    <t>交付要綱により負担割合を定めており、妥当である。</t>
  </si>
  <si>
    <t>難病患者の療養環境の確保をするための単価として妥当である。</t>
  </si>
  <si>
    <t>交付申請書の審査をした上で、必要な経費を交付決定している。</t>
  </si>
  <si>
    <t>交付申請が見込みよりも下回ったため。</t>
  </si>
  <si>
    <t>‐</t>
  </si>
  <si>
    <t>△</t>
  </si>
  <si>
    <t>集計中</t>
  </si>
  <si>
    <t>見込みに見合ったものとなっている。</t>
  </si>
  <si>
    <t>難病相談支援センター事業は、都道府県毎に設置している難病相談支援センターの運営経費の補助事業である。一方、左記事業はハローワークが当該センターと連携して行う難病患者就労支援の強化のための事業であり、適切な役割分担を行っている。</t>
  </si>
  <si>
    <t>本事業は難病患者の療養環境の確保を推進するための事業であり、難病相談支援センターにおける相談数が増加傾向にある等、療養生活環境整備事業全体としてはニーズが高まっており、適切に実施されている。申請が見込みを下回ったため執行率については低い水準となったものの、支援を必要とする者に対し実施できており、適正に実施されている。
資金の流れ、費目・使途等についても適切であった。</t>
  </si>
  <si>
    <t>適切に予算を執行し、事業目標が概ね達成できていることから、難病患者の療養環境確保のための事業を引き続き推進していく。</t>
  </si>
  <si>
    <t>161</t>
    <phoneticPr fontId="5"/>
  </si>
  <si>
    <t>138</t>
    <phoneticPr fontId="5"/>
  </si>
  <si>
    <t>111</t>
    <phoneticPr fontId="5"/>
  </si>
  <si>
    <t>128</t>
    <phoneticPr fontId="5"/>
  </si>
  <si>
    <t>139</t>
    <phoneticPr fontId="5"/>
  </si>
  <si>
    <t>146</t>
    <phoneticPr fontId="5"/>
  </si>
  <si>
    <t>150</t>
    <phoneticPr fontId="5"/>
  </si>
  <si>
    <t>159</t>
    <phoneticPr fontId="5"/>
  </si>
  <si>
    <t>A.千葉県</t>
    <rPh sb="2" eb="5">
      <t>チバケン</t>
    </rPh>
    <phoneticPr fontId="5"/>
  </si>
  <si>
    <t>B.堺市</t>
    <rPh sb="2" eb="3">
      <t>サカイ</t>
    </rPh>
    <rPh sb="3" eb="4">
      <t>シ</t>
    </rPh>
    <phoneticPr fontId="5"/>
  </si>
  <si>
    <t>千葉県</t>
    <rPh sb="0" eb="3">
      <t>チバケン</t>
    </rPh>
    <phoneticPr fontId="5"/>
  </si>
  <si>
    <t>東京都</t>
    <rPh sb="0" eb="3">
      <t>トウキョウト</t>
    </rPh>
    <phoneticPr fontId="5"/>
  </si>
  <si>
    <t>補助金等交付</t>
  </si>
  <si>
    <t>兵庫県</t>
    <rPh sb="0" eb="3">
      <t>ヒョウゴケン</t>
    </rPh>
    <phoneticPr fontId="5"/>
  </si>
  <si>
    <t>福岡県</t>
    <rPh sb="0" eb="3">
      <t>フクオカケン</t>
    </rPh>
    <phoneticPr fontId="5"/>
  </si>
  <si>
    <t>群馬県</t>
    <rPh sb="0" eb="3">
      <t>グンマケン</t>
    </rPh>
    <phoneticPr fontId="5"/>
  </si>
  <si>
    <t>北海道</t>
    <rPh sb="0" eb="3">
      <t>ホッカイドウ</t>
    </rPh>
    <phoneticPr fontId="5"/>
  </si>
  <si>
    <t>徳島県</t>
    <rPh sb="0" eb="3">
      <t>トクシマケン</t>
    </rPh>
    <phoneticPr fontId="5"/>
  </si>
  <si>
    <t>埼玉県</t>
    <rPh sb="0" eb="3">
      <t>サイタマケン</t>
    </rPh>
    <phoneticPr fontId="5"/>
  </si>
  <si>
    <t>大阪府</t>
    <rPh sb="0" eb="3">
      <t>オオサカフ</t>
    </rPh>
    <phoneticPr fontId="5"/>
  </si>
  <si>
    <t>栃木県</t>
    <rPh sb="0" eb="3">
      <t>トチギケン</t>
    </rPh>
    <phoneticPr fontId="5"/>
  </si>
  <si>
    <t>堺市</t>
    <rPh sb="0" eb="2">
      <t>サカイシ</t>
    </rPh>
    <phoneticPr fontId="5"/>
  </si>
  <si>
    <t>福岡市</t>
    <rPh sb="0" eb="3">
      <t>フクオカシ</t>
    </rPh>
    <phoneticPr fontId="5"/>
  </si>
  <si>
    <t>京都市</t>
    <rPh sb="0" eb="3">
      <t>キョウトシ</t>
    </rPh>
    <phoneticPr fontId="5"/>
  </si>
  <si>
    <t>神戸市</t>
    <rPh sb="0" eb="3">
      <t>コウベシ</t>
    </rPh>
    <phoneticPr fontId="5"/>
  </si>
  <si>
    <t>札幌市</t>
    <rPh sb="0" eb="3">
      <t>サッポロシ</t>
    </rPh>
    <phoneticPr fontId="5"/>
  </si>
  <si>
    <t>仙台市</t>
    <rPh sb="0" eb="3">
      <t>センダイシ</t>
    </rPh>
    <phoneticPr fontId="5"/>
  </si>
  <si>
    <t>熊本市</t>
    <rPh sb="0" eb="3">
      <t>クマモトシ</t>
    </rPh>
    <phoneticPr fontId="5"/>
  </si>
  <si>
    <t>横浜市</t>
    <rPh sb="0" eb="3">
      <t>ヨコハマシ</t>
    </rPh>
    <phoneticPr fontId="5"/>
  </si>
  <si>
    <t>大阪市</t>
    <rPh sb="0" eb="3">
      <t>オオサカシ</t>
    </rPh>
    <phoneticPr fontId="5"/>
  </si>
  <si>
    <t>岡山市</t>
    <rPh sb="0" eb="3">
      <t>オカヤマシ</t>
    </rPh>
    <phoneticPr fontId="5"/>
  </si>
  <si>
    <t>報酬</t>
    <rPh sb="0" eb="2">
      <t>ホウシュウ</t>
    </rPh>
    <phoneticPr fontId="5"/>
  </si>
  <si>
    <t>在宅人工呼吸器使用患者支援事業の実施</t>
    <rPh sb="0" eb="2">
      <t>ザイタク</t>
    </rPh>
    <rPh sb="2" eb="4">
      <t>ジンコウ</t>
    </rPh>
    <rPh sb="4" eb="7">
      <t>コキュウキ</t>
    </rPh>
    <rPh sb="7" eb="9">
      <t>シヨウ</t>
    </rPh>
    <rPh sb="9" eb="11">
      <t>カンジャ</t>
    </rPh>
    <rPh sb="11" eb="13">
      <t>シエン</t>
    </rPh>
    <rPh sb="13" eb="14">
      <t>ゴト</t>
    </rPh>
    <rPh sb="14" eb="15">
      <t>ギョウ</t>
    </rPh>
    <rPh sb="16" eb="18">
      <t>ジッシ</t>
    </rPh>
    <phoneticPr fontId="5"/>
  </si>
  <si>
    <t>委託料</t>
    <rPh sb="0" eb="3">
      <t>イタクリョウ</t>
    </rPh>
    <phoneticPr fontId="5"/>
  </si>
  <si>
    <t>難病相談支援センター事業を実施</t>
    <rPh sb="0" eb="2">
      <t>ナンビョウ</t>
    </rPh>
    <rPh sb="2" eb="4">
      <t>ソウダン</t>
    </rPh>
    <rPh sb="4" eb="6">
      <t>シエン</t>
    </rPh>
    <rPh sb="10" eb="12">
      <t>ジギョウ</t>
    </rPh>
    <rPh sb="13" eb="15">
      <t>ジッシ</t>
    </rPh>
    <phoneticPr fontId="5"/>
  </si>
  <si>
    <t>難病患者等ホームヘルパー養成研修の実施</t>
    <rPh sb="0" eb="2">
      <t>ナンビョウ</t>
    </rPh>
    <rPh sb="2" eb="4">
      <t>カンジャ</t>
    </rPh>
    <rPh sb="4" eb="5">
      <t>トウ</t>
    </rPh>
    <rPh sb="12" eb="14">
      <t>ヨウセイ</t>
    </rPh>
    <rPh sb="14" eb="16">
      <t>ケンシュウ</t>
    </rPh>
    <rPh sb="17" eb="19">
      <t>ジッシ</t>
    </rPh>
    <phoneticPr fontId="5"/>
  </si>
  <si>
    <t>報償費</t>
    <rPh sb="0" eb="3">
      <t>ホウショウヒ</t>
    </rPh>
    <phoneticPr fontId="5"/>
  </si>
  <si>
    <t>使用料</t>
    <rPh sb="0" eb="3">
      <t>シヨウリョウ</t>
    </rPh>
    <phoneticPr fontId="5"/>
  </si>
  <si>
    <t>需用費</t>
    <rPh sb="0" eb="3">
      <t>ジュヨウヒ</t>
    </rPh>
    <phoneticPr fontId="5"/>
  </si>
  <si>
    <t>旅費</t>
    <rPh sb="0" eb="2">
      <t>リョヒ</t>
    </rPh>
    <phoneticPr fontId="5"/>
  </si>
  <si>
    <t>在宅人工呼吸器使用患者支援事業の実施</t>
  </si>
  <si>
    <t>委託料</t>
    <rPh sb="0" eb="3">
      <t>イタクリョウ</t>
    </rPh>
    <phoneticPr fontId="5"/>
  </si>
  <si>
    <t>役務費</t>
    <rPh sb="0" eb="2">
      <t>エキム</t>
    </rPh>
    <rPh sb="2" eb="3">
      <t>ヒ</t>
    </rPh>
    <phoneticPr fontId="5"/>
  </si>
  <si>
    <t>需用費</t>
    <rPh sb="0" eb="3">
      <t>ジュヨウヒ</t>
    </rPh>
    <phoneticPr fontId="5"/>
  </si>
  <si>
    <t>大阪府特定疾患研究会</t>
  </si>
  <si>
    <t>有限会社オフィスエイド</t>
  </si>
  <si>
    <t>在宅人工呼吸器使用患者支援事業の実施</t>
    <rPh sb="0" eb="2">
      <t>ザイタク</t>
    </rPh>
    <rPh sb="2" eb="4">
      <t>ジンコウ</t>
    </rPh>
    <rPh sb="4" eb="7">
      <t>コキュウキ</t>
    </rPh>
    <rPh sb="7" eb="9">
      <t>シヨウ</t>
    </rPh>
    <rPh sb="9" eb="11">
      <t>カンジャ</t>
    </rPh>
    <rPh sb="11" eb="13">
      <t>シエン</t>
    </rPh>
    <rPh sb="13" eb="15">
      <t>ジギョウ</t>
    </rPh>
    <rPh sb="16" eb="18">
      <t>ジッシ</t>
    </rPh>
    <phoneticPr fontId="5"/>
  </si>
  <si>
    <t>医療法人寿晄会おおさわクリニック</t>
  </si>
  <si>
    <t>医療法人寿晄会おおさわ．クリニック</t>
  </si>
  <si>
    <t>株式会社ハピネスＴＫ</t>
    <phoneticPr fontId="5"/>
  </si>
  <si>
    <t>スギメディカル株式会社</t>
    <phoneticPr fontId="5"/>
  </si>
  <si>
    <t>-</t>
    <phoneticPr fontId="5"/>
  </si>
  <si>
    <t>大阪府特定疾患研究会</t>
    <phoneticPr fontId="5"/>
  </si>
  <si>
    <t>D.大阪府特定疾患研究会</t>
    <phoneticPr fontId="5"/>
  </si>
  <si>
    <t>運営費</t>
    <rPh sb="0" eb="3">
      <t>ウンエイヒ</t>
    </rPh>
    <phoneticPr fontId="5"/>
  </si>
  <si>
    <t>C.千葉大学医学部附属病院</t>
    <rPh sb="2" eb="4">
      <t>チバ</t>
    </rPh>
    <rPh sb="4" eb="6">
      <t>ダイガク</t>
    </rPh>
    <rPh sb="6" eb="9">
      <t>イガクブ</t>
    </rPh>
    <rPh sb="9" eb="11">
      <t>フゾク</t>
    </rPh>
    <rPh sb="11" eb="13">
      <t>ビョウイン</t>
    </rPh>
    <phoneticPr fontId="5"/>
  </si>
  <si>
    <t>運営費</t>
    <rPh sb="0" eb="3">
      <t>ウンエイヒ</t>
    </rPh>
    <phoneticPr fontId="5"/>
  </si>
  <si>
    <t>難病相談支援センター事業等の実施</t>
    <rPh sb="0" eb="2">
      <t>ナンビョウ</t>
    </rPh>
    <rPh sb="2" eb="4">
      <t>ソウダン</t>
    </rPh>
    <rPh sb="4" eb="6">
      <t>シエン</t>
    </rPh>
    <rPh sb="10" eb="12">
      <t>ジギョウ</t>
    </rPh>
    <rPh sb="12" eb="13">
      <t>トウ</t>
    </rPh>
    <rPh sb="14" eb="16">
      <t>ジッシ</t>
    </rPh>
    <phoneticPr fontId="5"/>
  </si>
  <si>
    <t>千葉大学医学部附属病院</t>
  </si>
  <si>
    <t>順天堂大学医学部附属浦安病院</t>
  </si>
  <si>
    <t>東京慈恵会医科大学附属柏病院</t>
  </si>
  <si>
    <t>成田赤十字病院</t>
  </si>
  <si>
    <t>地方独立行政法人総合病院国保旭中央病院</t>
    <phoneticPr fontId="5"/>
  </si>
  <si>
    <t>地方独立行政法人総合病院国保旭中央病院</t>
  </si>
  <si>
    <t>長生郡市広域市町村圏組合公立長生病院</t>
  </si>
  <si>
    <t>医療法人鉄蕉会亀田総合病院</t>
  </si>
  <si>
    <t>君津中央病院</t>
  </si>
  <si>
    <t>帝京大学ちば医療センター</t>
    <phoneticPr fontId="5"/>
  </si>
  <si>
    <t>帝京大学ちば医療センター</t>
  </si>
  <si>
    <t>-</t>
    <phoneticPr fontId="5"/>
  </si>
  <si>
    <t>君津中央病院企業団</t>
    <rPh sb="6" eb="9">
      <t>キギョウダン</t>
    </rPh>
    <phoneticPr fontId="5"/>
  </si>
  <si>
    <t>528/82</t>
    <phoneticPr fontId="5"/>
  </si>
  <si>
    <t>難病相談・支援センターと連携した就労支援の強化</t>
    <rPh sb="0" eb="2">
      <t>ナンビョウ</t>
    </rPh>
    <rPh sb="2" eb="4">
      <t>ソウダン</t>
    </rPh>
    <rPh sb="5" eb="7">
      <t>シエン</t>
    </rPh>
    <rPh sb="12" eb="14">
      <t>レンケイ</t>
    </rPh>
    <rPh sb="16" eb="18">
      <t>シュウロウ</t>
    </rPh>
    <rPh sb="18" eb="20">
      <t>シエン</t>
    </rPh>
    <rPh sb="21" eb="23">
      <t>キョウカ</t>
    </rPh>
    <phoneticPr fontId="5"/>
  </si>
  <si>
    <t>難病相談支援センター事業等の実施</t>
    <rPh sb="12" eb="13">
      <t>トウ</t>
    </rPh>
    <phoneticPr fontId="5"/>
  </si>
  <si>
    <t>-</t>
    <phoneticPr fontId="5"/>
  </si>
  <si>
    <t>難病相談支援センター事業の実施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</si>
</sst>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51</xdr:col>
      <xdr:colOff>26625</xdr:colOff>
      <xdr:row>31</xdr:row>
      <xdr:rowOff>101960</xdr:rowOff>
    </xdr:to>
    <xdr:sp macro="" textlink="">
      <xdr:nvSpPr>
        <xdr:cNvPr id="2" name="テキスト ボックス 1"/>
        <xdr:cNvSpPr txBox="1"/>
      </xdr:nvSpPr>
      <xdr:spPr>
        <a:xfrm>
          <a:off x="9201150" y="9991725"/>
          <a:ext cx="1131525" cy="340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xdr:txBody>
    </xdr:sp>
    <xdr:clientData/>
  </xdr:twoCellAnchor>
  <xdr:twoCellAnchor>
    <xdr:from>
      <xdr:col>46</xdr:col>
      <xdr:colOff>0</xdr:colOff>
      <xdr:row>132</xdr:row>
      <xdr:rowOff>0</xdr:rowOff>
    </xdr:from>
    <xdr:to>
      <xdr:col>49</xdr:col>
      <xdr:colOff>228381</xdr:colOff>
      <xdr:row>133</xdr:row>
      <xdr:rowOff>87293</xdr:rowOff>
    </xdr:to>
    <xdr:sp macro="" textlink="">
      <xdr:nvSpPr>
        <xdr:cNvPr id="12" name="テキスト ボックス 11"/>
        <xdr:cNvSpPr txBox="1"/>
      </xdr:nvSpPr>
      <xdr:spPr>
        <a:xfrm>
          <a:off x="9201150" y="15259050"/>
          <a:ext cx="828456" cy="325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23</xdr:col>
      <xdr:colOff>121801</xdr:colOff>
      <xdr:row>749</xdr:row>
      <xdr:rowOff>231322</xdr:rowOff>
    </xdr:from>
    <xdr:ext cx="1689100" cy="492753"/>
    <xdr:sp macro="" textlink="">
      <xdr:nvSpPr>
        <xdr:cNvPr id="14" name="テキスト ボックス 13"/>
        <xdr:cNvSpPr txBox="1"/>
      </xdr:nvSpPr>
      <xdr:spPr>
        <a:xfrm>
          <a:off x="4722376" y="39579097"/>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en-US" altLang="ja-JP" sz="1200"/>
            <a:t>548</a:t>
          </a:r>
          <a:r>
            <a:rPr kumimoji="1" lang="ja-JP" altLang="en-US" sz="1200"/>
            <a:t>百万円</a:t>
          </a:r>
        </a:p>
      </xdr:txBody>
    </xdr:sp>
    <xdr:clientData/>
  </xdr:oneCellAnchor>
  <xdr:twoCellAnchor>
    <xdr:from>
      <xdr:col>20</xdr:col>
      <xdr:colOff>191435</xdr:colOff>
      <xdr:row>751</xdr:row>
      <xdr:rowOff>801</xdr:rowOff>
    </xdr:from>
    <xdr:to>
      <xdr:col>34</xdr:col>
      <xdr:colOff>121795</xdr:colOff>
      <xdr:row>753</xdr:row>
      <xdr:rowOff>90061</xdr:rowOff>
    </xdr:to>
    <xdr:sp macro="" textlink="">
      <xdr:nvSpPr>
        <xdr:cNvPr id="15" name="大かっこ 14"/>
        <xdr:cNvSpPr/>
      </xdr:nvSpPr>
      <xdr:spPr>
        <a:xfrm>
          <a:off x="4191935" y="40053426"/>
          <a:ext cx="2730710" cy="794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療養生活環境整備等事業を実施する補助事業者に資金を補助</a:t>
          </a:r>
        </a:p>
      </xdr:txBody>
    </xdr:sp>
    <xdr:clientData/>
  </xdr:twoCellAnchor>
  <xdr:twoCellAnchor>
    <xdr:from>
      <xdr:col>16</xdr:col>
      <xdr:colOff>54429</xdr:colOff>
      <xdr:row>753</xdr:row>
      <xdr:rowOff>125132</xdr:rowOff>
    </xdr:from>
    <xdr:to>
      <xdr:col>25</xdr:col>
      <xdr:colOff>199119</xdr:colOff>
      <xdr:row>754</xdr:row>
      <xdr:rowOff>244928</xdr:rowOff>
    </xdr:to>
    <xdr:cxnSp macro="">
      <xdr:nvCxnSpPr>
        <xdr:cNvPr id="16" name="直線矢印コネクタ 15"/>
        <xdr:cNvCxnSpPr/>
      </xdr:nvCxnSpPr>
      <xdr:spPr>
        <a:xfrm flipH="1">
          <a:off x="3254829" y="40882607"/>
          <a:ext cx="1944915" cy="4722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23188</xdr:colOff>
      <xdr:row>753</xdr:row>
      <xdr:rowOff>103255</xdr:rowOff>
    </xdr:from>
    <xdr:to>
      <xdr:col>36</xdr:col>
      <xdr:colOff>163286</xdr:colOff>
      <xdr:row>754</xdr:row>
      <xdr:rowOff>272143</xdr:rowOff>
    </xdr:to>
    <xdr:cxnSp macro="">
      <xdr:nvCxnSpPr>
        <xdr:cNvPr id="17" name="直線矢印コネクタ 16"/>
        <xdr:cNvCxnSpPr/>
      </xdr:nvCxnSpPr>
      <xdr:spPr>
        <a:xfrm>
          <a:off x="5623888" y="40860730"/>
          <a:ext cx="1740298" cy="5213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90581</xdr:colOff>
      <xdr:row>755</xdr:row>
      <xdr:rowOff>56029</xdr:rowOff>
    </xdr:from>
    <xdr:ext cx="2374900" cy="1141400"/>
    <xdr:sp macro="" textlink="">
      <xdr:nvSpPr>
        <xdr:cNvPr id="18" name="テキスト ボックス 17"/>
        <xdr:cNvSpPr txBox="1"/>
      </xdr:nvSpPr>
      <xdr:spPr>
        <a:xfrm>
          <a:off x="2490881" y="41518354"/>
          <a:ext cx="2374900" cy="1141400"/>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①難病相談支援センター事業</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②難病患者等ホームヘルパー養成</a:t>
          </a:r>
          <a:endParaRPr lang="ja-JP" altLang="ja-JP">
            <a:effectLst/>
          </a:endParaRPr>
        </a:p>
        <a:p>
          <a:pPr eaLnBrk="1" fontAlgn="auto" latinLnBrk="0" hangingPunct="1"/>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研修事業</a:t>
          </a:r>
          <a:endParaRPr lang="ja-JP" altLang="ja-JP">
            <a:effectLst/>
          </a:endParaRPr>
        </a:p>
        <a:p>
          <a:r>
            <a:rPr kumimoji="1" lang="ja-JP" altLang="ja-JP" sz="1100">
              <a:solidFill>
                <a:schemeClr val="tx1"/>
              </a:solidFill>
              <a:effectLst/>
              <a:latin typeface="+mn-lt"/>
              <a:ea typeface="+mn-ea"/>
              <a:cs typeface="+mn-cs"/>
            </a:rPr>
            <a:t>③在宅人工呼吸器使用患者支援事業</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oneCellAnchor>
    <xdr:from>
      <xdr:col>32</xdr:col>
      <xdr:colOff>127136</xdr:colOff>
      <xdr:row>755</xdr:row>
      <xdr:rowOff>87245</xdr:rowOff>
    </xdr:from>
    <xdr:ext cx="2438400" cy="1123791"/>
    <xdr:sp macro="" textlink="">
      <xdr:nvSpPr>
        <xdr:cNvPr id="19" name="テキスト ボックス 18"/>
        <xdr:cNvSpPr txBox="1"/>
      </xdr:nvSpPr>
      <xdr:spPr>
        <a:xfrm>
          <a:off x="6527936" y="41549570"/>
          <a:ext cx="2438400" cy="1123791"/>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①難病相談支援センター事業</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②難病患者等ホームヘルパー養成</a:t>
          </a:r>
          <a:endParaRPr lang="ja-JP" altLang="ja-JP">
            <a:effectLst/>
          </a:endParaRPr>
        </a:p>
        <a:p>
          <a:pPr eaLnBrk="1" fontAlgn="auto" latinLnBrk="0" hangingPunct="1"/>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研修事業</a:t>
          </a:r>
          <a:endParaRPr lang="ja-JP" altLang="ja-JP">
            <a:effectLst/>
          </a:endParaRPr>
        </a:p>
        <a:p>
          <a:r>
            <a:rPr kumimoji="1" lang="ja-JP" altLang="ja-JP" sz="1100">
              <a:solidFill>
                <a:schemeClr val="tx1"/>
              </a:solidFill>
              <a:effectLst/>
              <a:latin typeface="+mn-lt"/>
              <a:ea typeface="+mn-ea"/>
              <a:cs typeface="+mn-cs"/>
            </a:rPr>
            <a:t>③在宅人工呼吸器使用患者支援事業</a:t>
          </a:r>
          <a:endParaRPr lang="ja-JP" altLang="ja-JP">
            <a:effectLst/>
          </a:endParaRPr>
        </a:p>
        <a:p>
          <a:endParaRPr kumimoji="1" lang="en-US" altLang="ja-JP" sz="1100"/>
        </a:p>
      </xdr:txBody>
    </xdr:sp>
    <xdr:clientData/>
  </xdr:oneCellAnchor>
  <xdr:oneCellAnchor>
    <xdr:from>
      <xdr:col>14</xdr:col>
      <xdr:colOff>185777</xdr:colOff>
      <xdr:row>758</xdr:row>
      <xdr:rowOff>318033</xdr:rowOff>
    </xdr:from>
    <xdr:ext cx="1261884" cy="292452"/>
    <xdr:sp macro="" textlink="">
      <xdr:nvSpPr>
        <xdr:cNvPr id="20" name="テキスト ボックス 19"/>
        <xdr:cNvSpPr txBox="1"/>
      </xdr:nvSpPr>
      <xdr:spPr>
        <a:xfrm>
          <a:off x="2986127" y="42837633"/>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35</xdr:col>
      <xdr:colOff>143939</xdr:colOff>
      <xdr:row>758</xdr:row>
      <xdr:rowOff>280146</xdr:rowOff>
    </xdr:from>
    <xdr:ext cx="1261884" cy="292452"/>
    <xdr:sp macro="" textlink="">
      <xdr:nvSpPr>
        <xdr:cNvPr id="21" name="テキスト ボックス 20"/>
        <xdr:cNvSpPr txBox="1"/>
      </xdr:nvSpPr>
      <xdr:spPr>
        <a:xfrm>
          <a:off x="7144814" y="42799746"/>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12</xdr:col>
      <xdr:colOff>83243</xdr:colOff>
      <xdr:row>759</xdr:row>
      <xdr:rowOff>306828</xdr:rowOff>
    </xdr:from>
    <xdr:to>
      <xdr:col>23</xdr:col>
      <xdr:colOff>131803</xdr:colOff>
      <xdr:row>761</xdr:row>
      <xdr:rowOff>323264</xdr:rowOff>
    </xdr:to>
    <xdr:sp macro="" textlink="">
      <xdr:nvSpPr>
        <xdr:cNvPr id="22" name="テキスト ボックス 21"/>
        <xdr:cNvSpPr txBox="1"/>
      </xdr:nvSpPr>
      <xdr:spPr>
        <a:xfrm>
          <a:off x="2483543" y="43178853"/>
          <a:ext cx="2248835" cy="721286"/>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　都道府県（</a:t>
          </a:r>
          <a:r>
            <a:rPr kumimoji="1" lang="en-US" altLang="ja-JP" sz="1100">
              <a:solidFill>
                <a:schemeClr val="dk1"/>
              </a:solidFill>
              <a:latin typeface="+mn-lt"/>
              <a:ea typeface="+mn-ea"/>
              <a:cs typeface="+mn-cs"/>
            </a:rPr>
            <a:t>47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436</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163286</xdr:colOff>
      <xdr:row>759</xdr:row>
      <xdr:rowOff>318834</xdr:rowOff>
    </xdr:from>
    <xdr:to>
      <xdr:col>45</xdr:col>
      <xdr:colOff>0</xdr:colOff>
      <xdr:row>761</xdr:row>
      <xdr:rowOff>312964</xdr:rowOff>
    </xdr:to>
    <xdr:sp macro="" textlink="">
      <xdr:nvSpPr>
        <xdr:cNvPr id="23" name="テキスト ボックス 22"/>
        <xdr:cNvSpPr txBox="1"/>
      </xdr:nvSpPr>
      <xdr:spPr>
        <a:xfrm>
          <a:off x="6564086" y="43190859"/>
          <a:ext cx="2437039" cy="698980"/>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　指定都市（</a:t>
          </a:r>
          <a:r>
            <a:rPr kumimoji="1" lang="en-US" altLang="ja-JP" sz="1100">
              <a:solidFill>
                <a:schemeClr val="dk1"/>
              </a:solidFill>
              <a:latin typeface="+mn-lt"/>
              <a:ea typeface="+mn-ea"/>
              <a:cs typeface="+mn-cs"/>
            </a:rPr>
            <a:t>20</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112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13607</xdr:colOff>
      <xdr:row>762</xdr:row>
      <xdr:rowOff>114728</xdr:rowOff>
    </xdr:from>
    <xdr:to>
      <xdr:col>25</xdr:col>
      <xdr:colOff>47225</xdr:colOff>
      <xdr:row>766</xdr:row>
      <xdr:rowOff>40821</xdr:rowOff>
    </xdr:to>
    <xdr:sp macro="" textlink="">
      <xdr:nvSpPr>
        <xdr:cNvPr id="24" name="大かっこ 23"/>
        <xdr:cNvSpPr/>
      </xdr:nvSpPr>
      <xdr:spPr>
        <a:xfrm>
          <a:off x="2013857" y="44044028"/>
          <a:ext cx="3033993" cy="19644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○以下事業の実施</a:t>
          </a:r>
          <a:endParaRPr kumimoji="1" lang="en-US" altLang="ja-JP" sz="1100"/>
        </a:p>
        <a:p>
          <a:r>
            <a:rPr kumimoji="1" lang="ja-JP" altLang="ja-JP" sz="1100">
              <a:solidFill>
                <a:schemeClr val="tx1"/>
              </a:solidFill>
              <a:effectLst/>
              <a:latin typeface="+mn-lt"/>
              <a:ea typeface="+mn-ea"/>
              <a:cs typeface="+mn-cs"/>
            </a:rPr>
            <a:t>・相談支援、就労支援の実施</a:t>
          </a:r>
          <a:endParaRPr lang="ja-JP" altLang="ja-JP">
            <a:effectLst/>
          </a:endParaRPr>
        </a:p>
        <a:p>
          <a:pPr eaLnBrk="1" fontAlgn="auto" latinLnBrk="0" hangingPunct="1"/>
          <a:r>
            <a:rPr kumimoji="1" lang="ja-JP" altLang="ja-JP" sz="1100">
              <a:solidFill>
                <a:schemeClr val="tx1"/>
              </a:solidFill>
              <a:effectLst/>
              <a:latin typeface="+mn-lt"/>
              <a:ea typeface="+mn-ea"/>
              <a:cs typeface="+mn-cs"/>
            </a:rPr>
            <a:t>・難病患者等ホームヘルパー養成</a:t>
          </a:r>
          <a:endParaRPr lang="ja-JP" altLang="ja-JP">
            <a:effectLst/>
          </a:endParaRPr>
        </a:p>
        <a:p>
          <a:pPr eaLnBrk="1" fontAlgn="auto" latinLnBrk="0" hangingPunct="1"/>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の実施</a:t>
          </a:r>
          <a:endParaRPr lang="ja-JP" altLang="ja-JP">
            <a:effectLst/>
          </a:endParaRPr>
        </a:p>
        <a:p>
          <a:r>
            <a:rPr kumimoji="1" lang="ja-JP" altLang="ja-JP" sz="1100">
              <a:solidFill>
                <a:schemeClr val="tx1"/>
              </a:solidFill>
              <a:effectLst/>
              <a:latin typeface="+mn-lt"/>
              <a:ea typeface="+mn-ea"/>
              <a:cs typeface="+mn-cs"/>
            </a:rPr>
            <a:t>・在宅人工呼吸器使用患者支援事</a:t>
          </a:r>
          <a:endParaRPr lang="ja-JP" altLang="ja-JP">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業の実施</a:t>
          </a:r>
          <a:endParaRPr lang="ja-JP" altLang="ja-JP">
            <a:effectLst/>
          </a:endParaRPr>
        </a:p>
        <a:p>
          <a:r>
            <a:rPr lang="ja-JP" altLang="ja-JP" sz="1100">
              <a:solidFill>
                <a:schemeClr val="tx1"/>
              </a:solidFill>
              <a:effectLst/>
              <a:latin typeface="+mn-lt"/>
              <a:ea typeface="+mn-ea"/>
              <a:cs typeface="+mn-cs"/>
            </a:rPr>
            <a:t>○難病相談支援センター事業を実施</a:t>
          </a:r>
          <a:endParaRPr lang="ja-JP" altLang="ja-JP">
            <a:effectLst/>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する事業者の選定</a:t>
          </a:r>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31</xdr:col>
      <xdr:colOff>158479</xdr:colOff>
      <xdr:row>762</xdr:row>
      <xdr:rowOff>70970</xdr:rowOff>
    </xdr:from>
    <xdr:to>
      <xdr:col>47</xdr:col>
      <xdr:colOff>81643</xdr:colOff>
      <xdr:row>766</xdr:row>
      <xdr:rowOff>-1</xdr:rowOff>
    </xdr:to>
    <xdr:sp macro="" textlink="">
      <xdr:nvSpPr>
        <xdr:cNvPr id="25" name="大かっこ 24"/>
        <xdr:cNvSpPr/>
      </xdr:nvSpPr>
      <xdr:spPr>
        <a:xfrm>
          <a:off x="6359254" y="44000270"/>
          <a:ext cx="3123564" cy="19673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○以下事業の実施</a:t>
          </a:r>
          <a:endParaRPr lang="ja-JP" altLang="ja-JP">
            <a:effectLst/>
          </a:endParaRPr>
        </a:p>
        <a:p>
          <a:r>
            <a:rPr kumimoji="1" lang="ja-JP" altLang="ja-JP" sz="1100">
              <a:solidFill>
                <a:schemeClr val="tx1"/>
              </a:solidFill>
              <a:effectLst/>
              <a:latin typeface="+mn-lt"/>
              <a:ea typeface="+mn-ea"/>
              <a:cs typeface="+mn-cs"/>
            </a:rPr>
            <a:t>・相談支援、就労支援の実施</a:t>
          </a:r>
          <a:endParaRPr lang="ja-JP" altLang="ja-JP">
            <a:effectLst/>
          </a:endParaRPr>
        </a:p>
        <a:p>
          <a:pPr eaLnBrk="1" fontAlgn="auto" latinLnBrk="0" hangingPunct="1"/>
          <a:r>
            <a:rPr kumimoji="1" lang="ja-JP" altLang="ja-JP" sz="1100">
              <a:solidFill>
                <a:schemeClr val="tx1"/>
              </a:solidFill>
              <a:effectLst/>
              <a:latin typeface="+mn-lt"/>
              <a:ea typeface="+mn-ea"/>
              <a:cs typeface="+mn-cs"/>
            </a:rPr>
            <a:t>・難病患者等ホームヘルパー養成</a:t>
          </a:r>
          <a:endParaRPr lang="ja-JP" altLang="ja-JP">
            <a:effectLst/>
          </a:endParaRPr>
        </a:p>
        <a:p>
          <a:pPr eaLnBrk="1" fontAlgn="auto" latinLnBrk="0" hangingPunct="1"/>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の実施</a:t>
          </a:r>
          <a:endParaRPr lang="ja-JP" altLang="ja-JP">
            <a:effectLst/>
          </a:endParaRPr>
        </a:p>
        <a:p>
          <a:r>
            <a:rPr kumimoji="1" lang="ja-JP" altLang="ja-JP" sz="1100">
              <a:solidFill>
                <a:schemeClr val="tx1"/>
              </a:solidFill>
              <a:effectLst/>
              <a:latin typeface="+mn-lt"/>
              <a:ea typeface="+mn-ea"/>
              <a:cs typeface="+mn-cs"/>
            </a:rPr>
            <a:t>・在宅人工呼吸器使用患者支援事</a:t>
          </a:r>
          <a:endParaRPr lang="ja-JP" altLang="ja-JP">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業の実施</a:t>
          </a:r>
          <a:endParaRPr lang="ja-JP" altLang="ja-JP">
            <a:effectLst/>
          </a:endParaRPr>
        </a:p>
        <a:p>
          <a:r>
            <a:rPr lang="ja-JP" altLang="ja-JP" sz="1100">
              <a:solidFill>
                <a:schemeClr val="tx1"/>
              </a:solidFill>
              <a:effectLst/>
              <a:latin typeface="+mn-lt"/>
              <a:ea typeface="+mn-ea"/>
              <a:cs typeface="+mn-cs"/>
            </a:rPr>
            <a:t>○難病相談支援センター事業を実施</a:t>
          </a:r>
          <a:endParaRPr lang="ja-JP" altLang="ja-JP">
            <a:effectLst/>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する事業者の選定</a:t>
          </a:r>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16</xdr:col>
      <xdr:colOff>13607</xdr:colOff>
      <xdr:row>765</xdr:row>
      <xdr:rowOff>639536</xdr:rowOff>
    </xdr:from>
    <xdr:to>
      <xdr:col>16</xdr:col>
      <xdr:colOff>15074</xdr:colOff>
      <xdr:row>766</xdr:row>
      <xdr:rowOff>342368</xdr:rowOff>
    </xdr:to>
    <xdr:cxnSp macro="">
      <xdr:nvCxnSpPr>
        <xdr:cNvPr id="26" name="直線矢印コネクタ 25"/>
        <xdr:cNvCxnSpPr/>
      </xdr:nvCxnSpPr>
      <xdr:spPr>
        <a:xfrm>
          <a:off x="3214007" y="45940436"/>
          <a:ext cx="1467" cy="3695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767</xdr:row>
      <xdr:rowOff>116460</xdr:rowOff>
    </xdr:from>
    <xdr:to>
      <xdr:col>24</xdr:col>
      <xdr:colOff>81643</xdr:colOff>
      <xdr:row>769</xdr:row>
      <xdr:rowOff>127000</xdr:rowOff>
    </xdr:to>
    <xdr:sp macro="" textlink="">
      <xdr:nvSpPr>
        <xdr:cNvPr id="27" name="テキスト ボックス 26"/>
        <xdr:cNvSpPr txBox="1"/>
      </xdr:nvSpPr>
      <xdr:spPr>
        <a:xfrm>
          <a:off x="2438400" y="49443260"/>
          <a:ext cx="2520043" cy="607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C </a:t>
          </a:r>
          <a:r>
            <a:rPr kumimoji="1" lang="ja-JP" altLang="en-US" sz="1100">
              <a:solidFill>
                <a:sysClr val="windowText" lastClr="000000"/>
              </a:solidFill>
            </a:rPr>
            <a:t>　民間団体等（</a:t>
          </a:r>
          <a:r>
            <a:rPr kumimoji="1" lang="en-US" altLang="ja-JP" sz="1100">
              <a:solidFill>
                <a:sysClr val="windowText" lastClr="000000"/>
              </a:solidFill>
            </a:rPr>
            <a:t>9</a:t>
          </a:r>
          <a:r>
            <a:rPr kumimoji="1" lang="ja-JP" altLang="en-US" sz="1100">
              <a:solidFill>
                <a:sysClr val="windowText" lastClr="000000"/>
              </a:solidFill>
            </a:rPr>
            <a:t>）　</a:t>
          </a:r>
          <a:r>
            <a:rPr kumimoji="1" lang="en-US" altLang="ja-JP" sz="1100">
              <a:solidFill>
                <a:sysClr val="windowText" lastClr="000000"/>
              </a:solidFill>
            </a:rPr>
            <a:t>13.5</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gn="ctr"/>
          <a:r>
            <a:rPr kumimoji="1" lang="ja-JP" altLang="en-US" sz="1100" baseline="0">
              <a:solidFill>
                <a:sysClr val="windowText" lastClr="000000"/>
              </a:solidFill>
            </a:rPr>
            <a:t>（千葉県の場合）</a:t>
          </a:r>
          <a:endParaRPr kumimoji="1" lang="en-US" altLang="ja-JP" sz="1100" baseline="0">
            <a:solidFill>
              <a:sysClr val="windowText" lastClr="000000"/>
            </a:solidFill>
          </a:endParaRPr>
        </a:p>
      </xdr:txBody>
    </xdr:sp>
    <xdr:clientData/>
  </xdr:twoCellAnchor>
  <xdr:twoCellAnchor>
    <xdr:from>
      <xdr:col>10</xdr:col>
      <xdr:colOff>97304</xdr:colOff>
      <xdr:row>769</xdr:row>
      <xdr:rowOff>311975</xdr:rowOff>
    </xdr:from>
    <xdr:to>
      <xdr:col>25</xdr:col>
      <xdr:colOff>64186</xdr:colOff>
      <xdr:row>772</xdr:row>
      <xdr:rowOff>267558</xdr:rowOff>
    </xdr:to>
    <xdr:sp macro="" textlink="">
      <xdr:nvSpPr>
        <xdr:cNvPr id="28" name="大かっこ 27"/>
        <xdr:cNvSpPr/>
      </xdr:nvSpPr>
      <xdr:spPr>
        <a:xfrm>
          <a:off x="2129304" y="50235675"/>
          <a:ext cx="3014882" cy="1098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・難病相談支援センター事業の実施</a:t>
          </a:r>
          <a:endParaRPr lang="ja-JP" altLang="ja-JP">
            <a:effectLst/>
          </a:endParaRPr>
        </a:p>
        <a:p>
          <a:r>
            <a:rPr kumimoji="1" lang="ja-JP" altLang="ja-JP" sz="1100">
              <a:solidFill>
                <a:schemeClr val="tx1"/>
              </a:solidFill>
              <a:effectLst/>
              <a:latin typeface="+mn-lt"/>
              <a:ea typeface="+mn-ea"/>
              <a:cs typeface="+mn-cs"/>
            </a:rPr>
            <a:t>・在宅人工呼吸器使用患者支援事業の実施</a:t>
          </a:r>
          <a:endParaRPr lang="ja-JP" altLang="ja-JP">
            <a:effectLst/>
          </a:endParaRPr>
        </a:p>
      </xdr:txBody>
    </xdr:sp>
    <xdr:clientData/>
  </xdr:twoCellAnchor>
  <xdr:twoCellAnchor>
    <xdr:from>
      <xdr:col>33</xdr:col>
      <xdr:colOff>52696</xdr:colOff>
      <xdr:row>767</xdr:row>
      <xdr:rowOff>90981</xdr:rowOff>
    </xdr:from>
    <xdr:to>
      <xdr:col>47</xdr:col>
      <xdr:colOff>108858</xdr:colOff>
      <xdr:row>769</xdr:row>
      <xdr:rowOff>139700</xdr:rowOff>
    </xdr:to>
    <xdr:sp macro="" textlink="">
      <xdr:nvSpPr>
        <xdr:cNvPr id="29" name="テキスト ボックス 28"/>
        <xdr:cNvSpPr txBox="1"/>
      </xdr:nvSpPr>
      <xdr:spPr>
        <a:xfrm>
          <a:off x="6758296" y="49417781"/>
          <a:ext cx="2900962" cy="6456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baseline="0">
              <a:solidFill>
                <a:sysClr val="windowText" lastClr="000000"/>
              </a:solidFill>
            </a:rPr>
            <a:t>D </a:t>
          </a:r>
          <a:r>
            <a:rPr kumimoji="1" lang="ja-JP" altLang="en-US" sz="1100" baseline="0">
              <a:solidFill>
                <a:sysClr val="windowText" lastClr="000000"/>
              </a:solidFill>
            </a:rPr>
            <a:t>　民間企業（</a:t>
          </a:r>
          <a:r>
            <a:rPr kumimoji="1" lang="en-US" altLang="ja-JP" sz="1100" baseline="0">
              <a:solidFill>
                <a:sysClr val="windowText" lastClr="000000"/>
              </a:solidFill>
            </a:rPr>
            <a:t>5</a:t>
          </a:r>
          <a:r>
            <a:rPr kumimoji="1" lang="ja-JP" altLang="en-US" sz="1100" baseline="0">
              <a:solidFill>
                <a:sysClr val="windowText" lastClr="000000"/>
              </a:solidFill>
            </a:rPr>
            <a:t>）　</a:t>
          </a:r>
          <a:r>
            <a:rPr kumimoji="1" lang="en-US" altLang="ja-JP" sz="1100" baseline="0">
              <a:solidFill>
                <a:sysClr val="windowText" lastClr="000000"/>
              </a:solidFill>
            </a:rPr>
            <a:t>34.4</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gn="ctr">
            <a:lnSpc>
              <a:spcPts val="1300"/>
            </a:lnSpc>
          </a:pPr>
          <a:r>
            <a:rPr kumimoji="1" lang="ja-JP" altLang="en-US" sz="1100" baseline="0">
              <a:solidFill>
                <a:sysClr val="windowText" lastClr="000000"/>
              </a:solidFill>
            </a:rPr>
            <a:t>（堺市の場合）</a:t>
          </a:r>
          <a:endParaRPr kumimoji="1" lang="en-US" altLang="ja-JP" sz="1100" baseline="0">
            <a:solidFill>
              <a:sysClr val="windowText" lastClr="000000"/>
            </a:solidFill>
          </a:endParaRPr>
        </a:p>
      </xdr:txBody>
    </xdr:sp>
    <xdr:clientData/>
  </xdr:twoCellAnchor>
  <xdr:twoCellAnchor>
    <xdr:from>
      <xdr:col>39</xdr:col>
      <xdr:colOff>178359</xdr:colOff>
      <xdr:row>765</xdr:row>
      <xdr:rowOff>612588</xdr:rowOff>
    </xdr:from>
    <xdr:to>
      <xdr:col>39</xdr:col>
      <xdr:colOff>181534</xdr:colOff>
      <xdr:row>766</xdr:row>
      <xdr:rowOff>338230</xdr:rowOff>
    </xdr:to>
    <xdr:cxnSp macro="">
      <xdr:nvCxnSpPr>
        <xdr:cNvPr id="30" name="直線矢印コネクタ 29"/>
        <xdr:cNvCxnSpPr/>
      </xdr:nvCxnSpPr>
      <xdr:spPr>
        <a:xfrm flipH="1">
          <a:off x="7979334" y="45913488"/>
          <a:ext cx="3175" cy="3923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156079</xdr:colOff>
      <xdr:row>766</xdr:row>
      <xdr:rowOff>435294</xdr:rowOff>
    </xdr:from>
    <xdr:ext cx="1723549" cy="292452"/>
    <xdr:sp macro="" textlink="">
      <xdr:nvSpPr>
        <xdr:cNvPr id="31" name="テキスト ボックス 30"/>
        <xdr:cNvSpPr txBox="1"/>
      </xdr:nvSpPr>
      <xdr:spPr>
        <a:xfrm>
          <a:off x="2556379" y="46402944"/>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oneCellAnchor>
    <xdr:from>
      <xdr:col>35</xdr:col>
      <xdr:colOff>67835</xdr:colOff>
      <xdr:row>766</xdr:row>
      <xdr:rowOff>370649</xdr:rowOff>
    </xdr:from>
    <xdr:ext cx="1950214" cy="292452"/>
    <xdr:sp macro="" textlink="">
      <xdr:nvSpPr>
        <xdr:cNvPr id="32" name="テキスト ボックス 31"/>
        <xdr:cNvSpPr txBox="1"/>
      </xdr:nvSpPr>
      <xdr:spPr>
        <a:xfrm>
          <a:off x="7179835" y="49024349"/>
          <a:ext cx="195021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随意契約（少額等）</a:t>
          </a:r>
          <a:r>
            <a:rPr kumimoji="1" lang="en-US" altLang="ja-JP" sz="1200"/>
            <a:t>】</a:t>
          </a:r>
          <a:endParaRPr kumimoji="1" lang="ja-JP" altLang="en-US" sz="1200"/>
        </a:p>
      </xdr:txBody>
    </xdr:sp>
    <xdr:clientData/>
  </xdr:oneCellAnchor>
  <xdr:twoCellAnchor>
    <xdr:from>
      <xdr:col>32</xdr:col>
      <xdr:colOff>25744</xdr:colOff>
      <xdr:row>769</xdr:row>
      <xdr:rowOff>225878</xdr:rowOff>
    </xdr:from>
    <xdr:to>
      <xdr:col>48</xdr:col>
      <xdr:colOff>77230</xdr:colOff>
      <xdr:row>772</xdr:row>
      <xdr:rowOff>178315</xdr:rowOff>
    </xdr:to>
    <xdr:sp macro="" textlink="">
      <xdr:nvSpPr>
        <xdr:cNvPr id="33" name="大かっこ 32"/>
        <xdr:cNvSpPr/>
      </xdr:nvSpPr>
      <xdr:spPr>
        <a:xfrm>
          <a:off x="6528144" y="50149578"/>
          <a:ext cx="3302686" cy="1095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・難病相談支援センター事業の実施</a:t>
          </a:r>
          <a:endParaRPr lang="ja-JP" altLang="ja-JP">
            <a:effectLst/>
          </a:endParaRPr>
        </a:p>
        <a:p>
          <a:r>
            <a:rPr kumimoji="1" lang="ja-JP" altLang="ja-JP" sz="1100">
              <a:solidFill>
                <a:schemeClr val="tx1"/>
              </a:solidFill>
              <a:effectLst/>
              <a:latin typeface="+mn-lt"/>
              <a:ea typeface="+mn-ea"/>
              <a:cs typeface="+mn-cs"/>
            </a:rPr>
            <a:t>・在宅人工呼吸器使用患者支援事業の実施</a:t>
          </a:r>
          <a:endParaRPr kumimoji="1" lang="en-US" altLang="ja-JP" sz="1100">
            <a:solidFill>
              <a:schemeClr val="tx1"/>
            </a:solidFill>
            <a:effectLst/>
            <a:latin typeface="+mn-lt"/>
            <a:ea typeface="+mn-ea"/>
            <a:cs typeface="+mn-cs"/>
          </a:endParaRPr>
        </a:p>
        <a:p>
          <a:r>
            <a:rPr lang="ja-JP" altLang="en-US">
              <a:effectLst/>
            </a:rPr>
            <a:t>・難病患者等ホームヘルパー養成研修の実施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75" zoomScaleNormal="75" zoomScaleSheetLayoutView="75" zoomScalePageLayoutView="85" workbookViewId="0">
      <selection activeCell="J880" sqref="J880:O88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717</v>
      </c>
      <c r="AK2" s="206"/>
      <c r="AL2" s="206"/>
      <c r="AM2" s="206"/>
      <c r="AN2" s="98" t="s">
        <v>405</v>
      </c>
      <c r="AO2" s="206">
        <v>20</v>
      </c>
      <c r="AP2" s="206"/>
      <c r="AQ2" s="206"/>
      <c r="AR2" s="99" t="s">
        <v>710</v>
      </c>
      <c r="AS2" s="207">
        <v>219</v>
      </c>
      <c r="AT2" s="207"/>
      <c r="AU2" s="207"/>
      <c r="AV2" s="98" t="str">
        <f>IF(AW2="","","-")</f>
        <v/>
      </c>
      <c r="AW2" s="396"/>
      <c r="AX2" s="396"/>
    </row>
    <row r="3" spans="1:50" ht="21" customHeight="1" thickBot="1" x14ac:dyDescent="0.2">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716</v>
      </c>
      <c r="AK3" s="523"/>
      <c r="AL3" s="523"/>
      <c r="AM3" s="523"/>
      <c r="AN3" s="523"/>
      <c r="AO3" s="523"/>
      <c r="AP3" s="523"/>
      <c r="AQ3" s="523"/>
      <c r="AR3" s="523"/>
      <c r="AS3" s="523"/>
      <c r="AT3" s="523"/>
      <c r="AU3" s="523"/>
      <c r="AV3" s="523"/>
      <c r="AW3" s="523"/>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6" t="s">
        <v>487</v>
      </c>
      <c r="H5" s="557"/>
      <c r="I5" s="557"/>
      <c r="J5" s="557"/>
      <c r="K5" s="557"/>
      <c r="L5" s="557"/>
      <c r="M5" s="558" t="s">
        <v>66</v>
      </c>
      <c r="N5" s="559"/>
      <c r="O5" s="559"/>
      <c r="P5" s="559"/>
      <c r="Q5" s="559"/>
      <c r="R5" s="560"/>
      <c r="S5" s="561" t="s">
        <v>70</v>
      </c>
      <c r="T5" s="557"/>
      <c r="U5" s="557"/>
      <c r="V5" s="557"/>
      <c r="W5" s="557"/>
      <c r="X5" s="562"/>
      <c r="Y5" s="717" t="s">
        <v>3</v>
      </c>
      <c r="Z5" s="718"/>
      <c r="AA5" s="718"/>
      <c r="AB5" s="718"/>
      <c r="AC5" s="718"/>
      <c r="AD5" s="719"/>
      <c r="AE5" s="720" t="s">
        <v>714</v>
      </c>
      <c r="AF5" s="720"/>
      <c r="AG5" s="720"/>
      <c r="AH5" s="720"/>
      <c r="AI5" s="720"/>
      <c r="AJ5" s="720"/>
      <c r="AK5" s="720"/>
      <c r="AL5" s="720"/>
      <c r="AM5" s="720"/>
      <c r="AN5" s="720"/>
      <c r="AO5" s="720"/>
      <c r="AP5" s="721"/>
      <c r="AQ5" s="722" t="s">
        <v>715</v>
      </c>
      <c r="AR5" s="723"/>
      <c r="AS5" s="723"/>
      <c r="AT5" s="723"/>
      <c r="AU5" s="723"/>
      <c r="AV5" s="723"/>
      <c r="AW5" s="723"/>
      <c r="AX5" s="724"/>
    </row>
    <row r="6" spans="1:50" ht="39" customHeight="1" x14ac:dyDescent="0.15">
      <c r="A6" s="727" t="s">
        <v>4</v>
      </c>
      <c r="B6" s="728"/>
      <c r="C6" s="728"/>
      <c r="D6" s="728"/>
      <c r="E6" s="728"/>
      <c r="F6" s="728"/>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718</v>
      </c>
      <c r="H7" s="830"/>
      <c r="I7" s="830"/>
      <c r="J7" s="830"/>
      <c r="K7" s="830"/>
      <c r="L7" s="830"/>
      <c r="M7" s="830"/>
      <c r="N7" s="830"/>
      <c r="O7" s="830"/>
      <c r="P7" s="830"/>
      <c r="Q7" s="830"/>
      <c r="R7" s="830"/>
      <c r="S7" s="830"/>
      <c r="T7" s="830"/>
      <c r="U7" s="830"/>
      <c r="V7" s="830"/>
      <c r="W7" s="830"/>
      <c r="X7" s="831"/>
      <c r="Y7" s="394" t="s">
        <v>388</v>
      </c>
      <c r="Z7" s="296"/>
      <c r="AA7" s="296"/>
      <c r="AB7" s="296"/>
      <c r="AC7" s="296"/>
      <c r="AD7" s="395"/>
      <c r="AE7" s="381" t="s">
        <v>719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256</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0" t="s">
        <v>720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2" t="s">
        <v>30</v>
      </c>
      <c r="B10" s="743"/>
      <c r="C10" s="743"/>
      <c r="D10" s="743"/>
      <c r="E10" s="743"/>
      <c r="F10" s="743"/>
      <c r="G10" s="675" t="s">
        <v>721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772</v>
      </c>
      <c r="Q13" s="164"/>
      <c r="R13" s="164"/>
      <c r="S13" s="164"/>
      <c r="T13" s="164"/>
      <c r="U13" s="164"/>
      <c r="V13" s="165"/>
      <c r="W13" s="163">
        <v>775</v>
      </c>
      <c r="X13" s="164"/>
      <c r="Y13" s="164"/>
      <c r="Z13" s="164"/>
      <c r="AA13" s="164"/>
      <c r="AB13" s="164"/>
      <c r="AC13" s="165"/>
      <c r="AD13" s="163">
        <v>805</v>
      </c>
      <c r="AE13" s="164"/>
      <c r="AF13" s="164"/>
      <c r="AG13" s="164"/>
      <c r="AH13" s="164"/>
      <c r="AI13" s="164"/>
      <c r="AJ13" s="165"/>
      <c r="AK13" s="163">
        <v>798</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7"/>
      <c r="H14" s="748"/>
      <c r="I14" s="573" t="s">
        <v>8</v>
      </c>
      <c r="J14" s="629"/>
      <c r="K14" s="629"/>
      <c r="L14" s="629"/>
      <c r="M14" s="629"/>
      <c r="N14" s="629"/>
      <c r="O14" s="630"/>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722</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3" t="s">
        <v>51</v>
      </c>
      <c r="J15" s="574"/>
      <c r="K15" s="574"/>
      <c r="L15" s="574"/>
      <c r="M15" s="574"/>
      <c r="N15" s="574"/>
      <c r="O15" s="575"/>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722</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3" t="s">
        <v>52</v>
      </c>
      <c r="J16" s="574"/>
      <c r="K16" s="574"/>
      <c r="L16" s="574"/>
      <c r="M16" s="574"/>
      <c r="N16" s="574"/>
      <c r="O16" s="575"/>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722</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3" t="s">
        <v>50</v>
      </c>
      <c r="J17" s="629"/>
      <c r="K17" s="629"/>
      <c r="L17" s="629"/>
      <c r="M17" s="629"/>
      <c r="N17" s="629"/>
      <c r="O17" s="630"/>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722</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9"/>
      <c r="H18" s="750"/>
      <c r="I18" s="737" t="s">
        <v>20</v>
      </c>
      <c r="J18" s="738"/>
      <c r="K18" s="738"/>
      <c r="L18" s="738"/>
      <c r="M18" s="738"/>
      <c r="N18" s="738"/>
      <c r="O18" s="739"/>
      <c r="P18" s="169">
        <f>SUM(P13:V17)</f>
        <v>772</v>
      </c>
      <c r="Q18" s="170"/>
      <c r="R18" s="170"/>
      <c r="S18" s="170"/>
      <c r="T18" s="170"/>
      <c r="U18" s="170"/>
      <c r="V18" s="171"/>
      <c r="W18" s="169">
        <f>SUM(W13:AC17)</f>
        <v>775</v>
      </c>
      <c r="X18" s="170"/>
      <c r="Y18" s="170"/>
      <c r="Z18" s="170"/>
      <c r="AA18" s="170"/>
      <c r="AB18" s="170"/>
      <c r="AC18" s="171"/>
      <c r="AD18" s="169">
        <f>SUM(AD13:AJ17)</f>
        <v>805</v>
      </c>
      <c r="AE18" s="170"/>
      <c r="AF18" s="170"/>
      <c r="AG18" s="170"/>
      <c r="AH18" s="170"/>
      <c r="AI18" s="170"/>
      <c r="AJ18" s="171"/>
      <c r="AK18" s="169">
        <f>SUM(AK13:AQ17)</f>
        <v>798</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537</v>
      </c>
      <c r="Q19" s="164"/>
      <c r="R19" s="164"/>
      <c r="S19" s="164"/>
      <c r="T19" s="164"/>
      <c r="U19" s="164"/>
      <c r="V19" s="165"/>
      <c r="W19" s="163">
        <v>528</v>
      </c>
      <c r="X19" s="164"/>
      <c r="Y19" s="164"/>
      <c r="Z19" s="164"/>
      <c r="AA19" s="164"/>
      <c r="AB19" s="164"/>
      <c r="AC19" s="165"/>
      <c r="AD19" s="163">
        <v>548</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0.69559585492227982</v>
      </c>
      <c r="Q20" s="537"/>
      <c r="R20" s="537"/>
      <c r="S20" s="537"/>
      <c r="T20" s="537"/>
      <c r="U20" s="537"/>
      <c r="V20" s="537"/>
      <c r="W20" s="537">
        <f t="shared" ref="W20" si="0">IF(W18=0, "-", SUM(W19)/W18)</f>
        <v>0.68129032258064515</v>
      </c>
      <c r="X20" s="537"/>
      <c r="Y20" s="537"/>
      <c r="Z20" s="537"/>
      <c r="AA20" s="537"/>
      <c r="AB20" s="537"/>
      <c r="AC20" s="537"/>
      <c r="AD20" s="537">
        <f t="shared" ref="AD20" si="1">IF(AD18=0, "-", SUM(AD19)/AD18)</f>
        <v>0.68074534161490685</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7" t="s">
        <v>352</v>
      </c>
      <c r="H21" s="928"/>
      <c r="I21" s="928"/>
      <c r="J21" s="928"/>
      <c r="K21" s="928"/>
      <c r="L21" s="928"/>
      <c r="M21" s="928"/>
      <c r="N21" s="928"/>
      <c r="O21" s="928"/>
      <c r="P21" s="537">
        <f>IF(P19=0, "-", SUM(P19)/SUM(P13,P14))</f>
        <v>0.69559585492227982</v>
      </c>
      <c r="Q21" s="537"/>
      <c r="R21" s="537"/>
      <c r="S21" s="537"/>
      <c r="T21" s="537"/>
      <c r="U21" s="537"/>
      <c r="V21" s="537"/>
      <c r="W21" s="537">
        <f t="shared" ref="W21" si="2">IF(W19=0, "-", SUM(W19)/SUM(W13,W14))</f>
        <v>0.68129032258064515</v>
      </c>
      <c r="X21" s="537"/>
      <c r="Y21" s="537"/>
      <c r="Z21" s="537"/>
      <c r="AA21" s="537"/>
      <c r="AB21" s="537"/>
      <c r="AC21" s="537"/>
      <c r="AD21" s="537">
        <f t="shared" ref="AD21" si="3">IF(AD19=0, "-", SUM(AD19)/SUM(AD13,AD14))</f>
        <v>0.68074534161490685</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708</v>
      </c>
      <c r="B22" s="139"/>
      <c r="C22" s="139"/>
      <c r="D22" s="139"/>
      <c r="E22" s="139"/>
      <c r="F22" s="140"/>
      <c r="G22" s="129" t="s">
        <v>331</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798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798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347</v>
      </c>
      <c r="B30" s="508"/>
      <c r="C30" s="508"/>
      <c r="D30" s="508"/>
      <c r="E30" s="508"/>
      <c r="F30" s="509"/>
      <c r="G30" s="650" t="s">
        <v>146</v>
      </c>
      <c r="H30" s="389"/>
      <c r="I30" s="389"/>
      <c r="J30" s="389"/>
      <c r="K30" s="389"/>
      <c r="L30" s="389"/>
      <c r="M30" s="389"/>
      <c r="N30" s="389"/>
      <c r="O30" s="577"/>
      <c r="P30" s="576" t="s">
        <v>59</v>
      </c>
      <c r="Q30" s="389"/>
      <c r="R30" s="389"/>
      <c r="S30" s="389"/>
      <c r="T30" s="389"/>
      <c r="U30" s="389"/>
      <c r="V30" s="389"/>
      <c r="W30" s="389"/>
      <c r="X30" s="577"/>
      <c r="Y30" s="463"/>
      <c r="Z30" s="464"/>
      <c r="AA30" s="465"/>
      <c r="AB30" s="384" t="s">
        <v>11</v>
      </c>
      <c r="AC30" s="385"/>
      <c r="AD30" s="386"/>
      <c r="AE30" s="384" t="s">
        <v>389</v>
      </c>
      <c r="AF30" s="385"/>
      <c r="AG30" s="385"/>
      <c r="AH30" s="386"/>
      <c r="AI30" s="387" t="s">
        <v>411</v>
      </c>
      <c r="AJ30" s="387"/>
      <c r="AK30" s="387"/>
      <c r="AL30" s="384"/>
      <c r="AM30" s="387" t="s">
        <v>508</v>
      </c>
      <c r="AN30" s="387"/>
      <c r="AO30" s="387"/>
      <c r="AP30" s="384"/>
      <c r="AQ30" s="641" t="s">
        <v>232</v>
      </c>
      <c r="AR30" s="642"/>
      <c r="AS30" s="642"/>
      <c r="AT30" s="643"/>
      <c r="AU30" s="389" t="s">
        <v>134</v>
      </c>
      <c r="AV30" s="389"/>
      <c r="AW30" s="389"/>
      <c r="AX30" s="390"/>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4"/>
      <c r="AC31" s="335"/>
      <c r="AD31" s="336"/>
      <c r="AE31" s="334"/>
      <c r="AF31" s="335"/>
      <c r="AG31" s="335"/>
      <c r="AH31" s="336"/>
      <c r="AI31" s="388"/>
      <c r="AJ31" s="388"/>
      <c r="AK31" s="388"/>
      <c r="AL31" s="334"/>
      <c r="AM31" s="388"/>
      <c r="AN31" s="388"/>
      <c r="AO31" s="388"/>
      <c r="AP31" s="334"/>
      <c r="AQ31" s="231" t="s">
        <v>722</v>
      </c>
      <c r="AR31" s="178"/>
      <c r="AS31" s="179" t="s">
        <v>233</v>
      </c>
      <c r="AT31" s="202"/>
      <c r="AU31" s="271"/>
      <c r="AV31" s="271"/>
      <c r="AW31" s="377" t="s">
        <v>179</v>
      </c>
      <c r="AX31" s="378"/>
    </row>
    <row r="32" spans="1:50" ht="23.25" customHeight="1" x14ac:dyDescent="0.15">
      <c r="A32" s="513"/>
      <c r="B32" s="511"/>
      <c r="C32" s="511"/>
      <c r="D32" s="511"/>
      <c r="E32" s="511"/>
      <c r="F32" s="512"/>
      <c r="G32" s="538" t="s">
        <v>724</v>
      </c>
      <c r="H32" s="539"/>
      <c r="I32" s="539"/>
      <c r="J32" s="539"/>
      <c r="K32" s="539"/>
      <c r="L32" s="539"/>
      <c r="M32" s="539"/>
      <c r="N32" s="539"/>
      <c r="O32" s="540"/>
      <c r="P32" s="191" t="s">
        <v>725</v>
      </c>
      <c r="Q32" s="191"/>
      <c r="R32" s="191"/>
      <c r="S32" s="191"/>
      <c r="T32" s="191"/>
      <c r="U32" s="191"/>
      <c r="V32" s="191"/>
      <c r="W32" s="191"/>
      <c r="X32" s="233"/>
      <c r="Y32" s="341" t="s">
        <v>12</v>
      </c>
      <c r="Z32" s="547"/>
      <c r="AA32" s="548"/>
      <c r="AB32" s="549" t="s">
        <v>726</v>
      </c>
      <c r="AC32" s="549"/>
      <c r="AD32" s="549"/>
      <c r="AE32" s="365">
        <v>108374</v>
      </c>
      <c r="AF32" s="366"/>
      <c r="AG32" s="366"/>
      <c r="AH32" s="366"/>
      <c r="AI32" s="365" t="s">
        <v>829</v>
      </c>
      <c r="AJ32" s="366"/>
      <c r="AK32" s="366"/>
      <c r="AL32" s="366"/>
      <c r="AM32" s="365" t="s">
        <v>829</v>
      </c>
      <c r="AN32" s="366"/>
      <c r="AO32" s="366"/>
      <c r="AP32" s="366"/>
      <c r="AQ32" s="166" t="s">
        <v>722</v>
      </c>
      <c r="AR32" s="167"/>
      <c r="AS32" s="167"/>
      <c r="AT32" s="168"/>
      <c r="AU32" s="366" t="s">
        <v>722</v>
      </c>
      <c r="AV32" s="366"/>
      <c r="AW32" s="366"/>
      <c r="AX32" s="367"/>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726</v>
      </c>
      <c r="AC33" s="520"/>
      <c r="AD33" s="520"/>
      <c r="AE33" s="365">
        <v>105517</v>
      </c>
      <c r="AF33" s="366"/>
      <c r="AG33" s="366"/>
      <c r="AH33" s="366"/>
      <c r="AI33" s="365">
        <v>108374</v>
      </c>
      <c r="AJ33" s="366"/>
      <c r="AK33" s="366"/>
      <c r="AL33" s="366"/>
      <c r="AM33" s="365">
        <v>108374</v>
      </c>
      <c r="AN33" s="366"/>
      <c r="AO33" s="366"/>
      <c r="AP33" s="366"/>
      <c r="AQ33" s="166" t="s">
        <v>722</v>
      </c>
      <c r="AR33" s="167"/>
      <c r="AS33" s="167"/>
      <c r="AT33" s="168"/>
      <c r="AU33" s="366"/>
      <c r="AV33" s="366"/>
      <c r="AW33" s="366"/>
      <c r="AX33" s="367"/>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5">
        <v>103</v>
      </c>
      <c r="AF34" s="366"/>
      <c r="AG34" s="366"/>
      <c r="AH34" s="366"/>
      <c r="AI34" s="365" t="s">
        <v>829</v>
      </c>
      <c r="AJ34" s="366"/>
      <c r="AK34" s="366"/>
      <c r="AL34" s="366"/>
      <c r="AM34" s="365" t="s">
        <v>829</v>
      </c>
      <c r="AN34" s="366"/>
      <c r="AO34" s="366"/>
      <c r="AP34" s="366"/>
      <c r="AQ34" s="166" t="s">
        <v>722</v>
      </c>
      <c r="AR34" s="167"/>
      <c r="AS34" s="167"/>
      <c r="AT34" s="168"/>
      <c r="AU34" s="366" t="s">
        <v>722</v>
      </c>
      <c r="AV34" s="366"/>
      <c r="AW34" s="366"/>
      <c r="AX34" s="367"/>
    </row>
    <row r="35" spans="1:51" ht="23.25" customHeight="1" x14ac:dyDescent="0.15">
      <c r="A35" s="900" t="s">
        <v>379</v>
      </c>
      <c r="B35" s="901"/>
      <c r="C35" s="901"/>
      <c r="D35" s="901"/>
      <c r="E35" s="901"/>
      <c r="F35" s="902"/>
      <c r="G35" s="906" t="s">
        <v>727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4" t="s">
        <v>347</v>
      </c>
      <c r="B37" s="645"/>
      <c r="C37" s="645"/>
      <c r="D37" s="645"/>
      <c r="E37" s="645"/>
      <c r="F37" s="646"/>
      <c r="G37" s="563" t="s">
        <v>146</v>
      </c>
      <c r="H37" s="379"/>
      <c r="I37" s="379"/>
      <c r="J37" s="379"/>
      <c r="K37" s="379"/>
      <c r="L37" s="379"/>
      <c r="M37" s="379"/>
      <c r="N37" s="379"/>
      <c r="O37" s="564"/>
      <c r="P37" s="631" t="s">
        <v>59</v>
      </c>
      <c r="Q37" s="379"/>
      <c r="R37" s="379"/>
      <c r="S37" s="379"/>
      <c r="T37" s="379"/>
      <c r="U37" s="379"/>
      <c r="V37" s="379"/>
      <c r="W37" s="379"/>
      <c r="X37" s="564"/>
      <c r="Y37" s="632"/>
      <c r="Z37" s="633"/>
      <c r="AA37" s="634"/>
      <c r="AB37" s="635" t="s">
        <v>11</v>
      </c>
      <c r="AC37" s="636"/>
      <c r="AD37" s="637"/>
      <c r="AE37" s="337" t="s">
        <v>389</v>
      </c>
      <c r="AF37" s="337"/>
      <c r="AG37" s="337"/>
      <c r="AH37" s="337"/>
      <c r="AI37" s="337" t="s">
        <v>411</v>
      </c>
      <c r="AJ37" s="337"/>
      <c r="AK37" s="337"/>
      <c r="AL37" s="337"/>
      <c r="AM37" s="337" t="s">
        <v>508</v>
      </c>
      <c r="AN37" s="337"/>
      <c r="AO37" s="337"/>
      <c r="AP37" s="337"/>
      <c r="AQ37" s="267" t="s">
        <v>232</v>
      </c>
      <c r="AR37" s="268"/>
      <c r="AS37" s="268"/>
      <c r="AT37" s="269"/>
      <c r="AU37" s="379" t="s">
        <v>134</v>
      </c>
      <c r="AV37" s="379"/>
      <c r="AW37" s="379"/>
      <c r="AX37" s="380"/>
      <c r="AY37">
        <f>COUNTA($G$39)</f>
        <v>0</v>
      </c>
    </row>
    <row r="38" spans="1:51"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41" t="s">
        <v>12</v>
      </c>
      <c r="Z39" s="547"/>
      <c r="AA39" s="548"/>
      <c r="AB39" s="549"/>
      <c r="AC39" s="549"/>
      <c r="AD39" s="549"/>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7"/>
      <c r="B41" s="648"/>
      <c r="C41" s="648"/>
      <c r="D41" s="648"/>
      <c r="E41" s="648"/>
      <c r="F41" s="649"/>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900" t="s">
        <v>379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4" t="s">
        <v>347</v>
      </c>
      <c r="B44" s="645"/>
      <c r="C44" s="645"/>
      <c r="D44" s="645"/>
      <c r="E44" s="645"/>
      <c r="F44" s="646"/>
      <c r="G44" s="563" t="s">
        <v>146</v>
      </c>
      <c r="H44" s="379"/>
      <c r="I44" s="379"/>
      <c r="J44" s="379"/>
      <c r="K44" s="379"/>
      <c r="L44" s="379"/>
      <c r="M44" s="379"/>
      <c r="N44" s="379"/>
      <c r="O44" s="564"/>
      <c r="P44" s="631" t="s">
        <v>59</v>
      </c>
      <c r="Q44" s="379"/>
      <c r="R44" s="379"/>
      <c r="S44" s="379"/>
      <c r="T44" s="379"/>
      <c r="U44" s="379"/>
      <c r="V44" s="379"/>
      <c r="W44" s="379"/>
      <c r="X44" s="564"/>
      <c r="Y44" s="632"/>
      <c r="Z44" s="633"/>
      <c r="AA44" s="634"/>
      <c r="AB44" s="635" t="s">
        <v>11</v>
      </c>
      <c r="AC44" s="636"/>
      <c r="AD44" s="637"/>
      <c r="AE44" s="337" t="s">
        <v>389</v>
      </c>
      <c r="AF44" s="337"/>
      <c r="AG44" s="337"/>
      <c r="AH44" s="337"/>
      <c r="AI44" s="337" t="s">
        <v>411</v>
      </c>
      <c r="AJ44" s="337"/>
      <c r="AK44" s="337"/>
      <c r="AL44" s="337"/>
      <c r="AM44" s="337" t="s">
        <v>508</v>
      </c>
      <c r="AN44" s="337"/>
      <c r="AO44" s="337"/>
      <c r="AP44" s="337"/>
      <c r="AQ44" s="267" t="s">
        <v>232</v>
      </c>
      <c r="AR44" s="268"/>
      <c r="AS44" s="268"/>
      <c r="AT44" s="269"/>
      <c r="AU44" s="379" t="s">
        <v>134</v>
      </c>
      <c r="AV44" s="379"/>
      <c r="AW44" s="379"/>
      <c r="AX44" s="380"/>
      <c r="AY44">
        <f>COUNTA($G$46)</f>
        <v>0</v>
      </c>
    </row>
    <row r="45" spans="1:51"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41" t="s">
        <v>12</v>
      </c>
      <c r="Z46" s="547"/>
      <c r="AA46" s="548"/>
      <c r="AB46" s="549"/>
      <c r="AC46" s="549"/>
      <c r="AD46" s="549"/>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7"/>
      <c r="B48" s="648"/>
      <c r="C48" s="648"/>
      <c r="D48" s="648"/>
      <c r="E48" s="648"/>
      <c r="F48" s="649"/>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900" t="s">
        <v>379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0" t="s">
        <v>347</v>
      </c>
      <c r="B51" s="511"/>
      <c r="C51" s="511"/>
      <c r="D51" s="511"/>
      <c r="E51" s="511"/>
      <c r="F51" s="512"/>
      <c r="G51" s="563" t="s">
        <v>146</v>
      </c>
      <c r="H51" s="379"/>
      <c r="I51" s="379"/>
      <c r="J51" s="379"/>
      <c r="K51" s="379"/>
      <c r="L51" s="379"/>
      <c r="M51" s="379"/>
      <c r="N51" s="379"/>
      <c r="O51" s="564"/>
      <c r="P51" s="631" t="s">
        <v>59</v>
      </c>
      <c r="Q51" s="379"/>
      <c r="R51" s="379"/>
      <c r="S51" s="379"/>
      <c r="T51" s="379"/>
      <c r="U51" s="379"/>
      <c r="V51" s="379"/>
      <c r="W51" s="379"/>
      <c r="X51" s="564"/>
      <c r="Y51" s="632"/>
      <c r="Z51" s="633"/>
      <c r="AA51" s="634"/>
      <c r="AB51" s="635" t="s">
        <v>11</v>
      </c>
      <c r="AC51" s="636"/>
      <c r="AD51" s="637"/>
      <c r="AE51" s="337" t="s">
        <v>389</v>
      </c>
      <c r="AF51" s="337"/>
      <c r="AG51" s="337"/>
      <c r="AH51" s="337"/>
      <c r="AI51" s="337" t="s">
        <v>411</v>
      </c>
      <c r="AJ51" s="337"/>
      <c r="AK51" s="337"/>
      <c r="AL51" s="337"/>
      <c r="AM51" s="337" t="s">
        <v>508</v>
      </c>
      <c r="AN51" s="337"/>
      <c r="AO51" s="337"/>
      <c r="AP51" s="337"/>
      <c r="AQ51" s="267" t="s">
        <v>232</v>
      </c>
      <c r="AR51" s="268"/>
      <c r="AS51" s="268"/>
      <c r="AT51" s="269"/>
      <c r="AU51" s="375" t="s">
        <v>134</v>
      </c>
      <c r="AV51" s="375"/>
      <c r="AW51" s="375"/>
      <c r="AX51" s="376"/>
      <c r="AY51">
        <f>COUNTA($G$53)</f>
        <v>0</v>
      </c>
    </row>
    <row r="52" spans="1:51"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41" t="s">
        <v>12</v>
      </c>
      <c r="Z53" s="547"/>
      <c r="AA53" s="548"/>
      <c r="AB53" s="549"/>
      <c r="AC53" s="549"/>
      <c r="AD53" s="549"/>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7"/>
      <c r="B55" s="648"/>
      <c r="C55" s="648"/>
      <c r="D55" s="648"/>
      <c r="E55" s="648"/>
      <c r="F55" s="649"/>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900" t="s">
        <v>379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0" t="s">
        <v>347</v>
      </c>
      <c r="B58" s="511"/>
      <c r="C58" s="511"/>
      <c r="D58" s="511"/>
      <c r="E58" s="511"/>
      <c r="F58" s="512"/>
      <c r="G58" s="563" t="s">
        <v>146</v>
      </c>
      <c r="H58" s="379"/>
      <c r="I58" s="379"/>
      <c r="J58" s="379"/>
      <c r="K58" s="379"/>
      <c r="L58" s="379"/>
      <c r="M58" s="379"/>
      <c r="N58" s="379"/>
      <c r="O58" s="564"/>
      <c r="P58" s="631" t="s">
        <v>59</v>
      </c>
      <c r="Q58" s="379"/>
      <c r="R58" s="379"/>
      <c r="S58" s="379"/>
      <c r="T58" s="379"/>
      <c r="U58" s="379"/>
      <c r="V58" s="379"/>
      <c r="W58" s="379"/>
      <c r="X58" s="564"/>
      <c r="Y58" s="632"/>
      <c r="Z58" s="633"/>
      <c r="AA58" s="634"/>
      <c r="AB58" s="635" t="s">
        <v>11</v>
      </c>
      <c r="AC58" s="636"/>
      <c r="AD58" s="637"/>
      <c r="AE58" s="337" t="s">
        <v>389</v>
      </c>
      <c r="AF58" s="337"/>
      <c r="AG58" s="337"/>
      <c r="AH58" s="337"/>
      <c r="AI58" s="337" t="s">
        <v>411</v>
      </c>
      <c r="AJ58" s="337"/>
      <c r="AK58" s="337"/>
      <c r="AL58" s="337"/>
      <c r="AM58" s="337" t="s">
        <v>508</v>
      </c>
      <c r="AN58" s="337"/>
      <c r="AO58" s="337"/>
      <c r="AP58" s="337"/>
      <c r="AQ58" s="267" t="s">
        <v>232</v>
      </c>
      <c r="AR58" s="268"/>
      <c r="AS58" s="268"/>
      <c r="AT58" s="269"/>
      <c r="AU58" s="375" t="s">
        <v>134</v>
      </c>
      <c r="AV58" s="375"/>
      <c r="AW58" s="375"/>
      <c r="AX58" s="376"/>
      <c r="AY58">
        <f>COUNTA($G$60)</f>
        <v>0</v>
      </c>
    </row>
    <row r="59" spans="1:51"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41" t="s">
        <v>12</v>
      </c>
      <c r="Z60" s="547"/>
      <c r="AA60" s="548"/>
      <c r="AB60" s="549"/>
      <c r="AC60" s="549"/>
      <c r="AD60" s="549"/>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900" t="s">
        <v>379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58" t="s">
        <v>348</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343</v>
      </c>
      <c r="X65" s="870"/>
      <c r="Y65" s="873"/>
      <c r="Z65" s="873"/>
      <c r="AA65" s="874"/>
      <c r="AB65" s="867" t="s">
        <v>11</v>
      </c>
      <c r="AC65" s="863"/>
      <c r="AD65" s="864"/>
      <c r="AE65" s="337" t="s">
        <v>389</v>
      </c>
      <c r="AF65" s="337"/>
      <c r="AG65" s="337"/>
      <c r="AH65" s="337"/>
      <c r="AI65" s="337" t="s">
        <v>411</v>
      </c>
      <c r="AJ65" s="337"/>
      <c r="AK65" s="337"/>
      <c r="AL65" s="337"/>
      <c r="AM65" s="337" t="s">
        <v>508</v>
      </c>
      <c r="AN65" s="337"/>
      <c r="AO65" s="337"/>
      <c r="AP65" s="337"/>
      <c r="AQ65" s="215" t="s">
        <v>232</v>
      </c>
      <c r="AR65" s="199"/>
      <c r="AS65" s="199"/>
      <c r="AT65" s="200"/>
      <c r="AU65" s="979" t="s">
        <v>134</v>
      </c>
      <c r="AV65" s="979"/>
      <c r="AW65" s="979"/>
      <c r="AX65" s="980"/>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7"/>
      <c r="AF66" s="337"/>
      <c r="AG66" s="337"/>
      <c r="AH66" s="337"/>
      <c r="AI66" s="337"/>
      <c r="AJ66" s="337"/>
      <c r="AK66" s="337"/>
      <c r="AL66" s="337"/>
      <c r="AM66" s="337"/>
      <c r="AN66" s="337"/>
      <c r="AO66" s="337"/>
      <c r="AP66" s="337"/>
      <c r="AQ66" s="231"/>
      <c r="AR66" s="178"/>
      <c r="AS66" s="179" t="s">
        <v>233</v>
      </c>
      <c r="AT66" s="202"/>
      <c r="AU66" s="271"/>
      <c r="AV66" s="271"/>
      <c r="AW66" s="865" t="s">
        <v>346</v>
      </c>
      <c r="AX66" s="981"/>
      <c r="AY66">
        <f>$AY$65</f>
        <v>0</v>
      </c>
    </row>
    <row r="67" spans="1:51" ht="23.25" hidden="1" customHeight="1" x14ac:dyDescent="0.15">
      <c r="A67" s="851"/>
      <c r="B67" s="852"/>
      <c r="C67" s="852"/>
      <c r="D67" s="852"/>
      <c r="E67" s="852"/>
      <c r="F67" s="853"/>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369</v>
      </c>
      <c r="AC67" s="954"/>
      <c r="AD67" s="954"/>
      <c r="AE67" s="365"/>
      <c r="AF67" s="366"/>
      <c r="AG67" s="366"/>
      <c r="AH67" s="366"/>
      <c r="AI67" s="365"/>
      <c r="AJ67" s="366"/>
      <c r="AK67" s="366"/>
      <c r="AL67" s="366"/>
      <c r="AM67" s="365"/>
      <c r="AN67" s="366"/>
      <c r="AO67" s="366"/>
      <c r="AP67" s="366"/>
      <c r="AQ67" s="365"/>
      <c r="AR67" s="366"/>
      <c r="AS67" s="366"/>
      <c r="AT67" s="816"/>
      <c r="AU67" s="366"/>
      <c r="AV67" s="366"/>
      <c r="AW67" s="366"/>
      <c r="AX67" s="367"/>
      <c r="AY67">
        <f t="shared" ref="AY67:AY72" si="8">$AY$65</f>
        <v>0</v>
      </c>
    </row>
    <row r="68" spans="1:51"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369</v>
      </c>
      <c r="AC68" s="977"/>
      <c r="AD68" s="977"/>
      <c r="AE68" s="365"/>
      <c r="AF68" s="366"/>
      <c r="AG68" s="366"/>
      <c r="AH68" s="366"/>
      <c r="AI68" s="365"/>
      <c r="AJ68" s="366"/>
      <c r="AK68" s="366"/>
      <c r="AL68" s="366"/>
      <c r="AM68" s="365"/>
      <c r="AN68" s="366"/>
      <c r="AO68" s="366"/>
      <c r="AP68" s="366"/>
      <c r="AQ68" s="365"/>
      <c r="AR68" s="366"/>
      <c r="AS68" s="366"/>
      <c r="AT68" s="816"/>
      <c r="AU68" s="366"/>
      <c r="AV68" s="366"/>
      <c r="AW68" s="366"/>
      <c r="AX68" s="367"/>
      <c r="AY68">
        <f t="shared" si="8"/>
        <v>0</v>
      </c>
    </row>
    <row r="69" spans="1:51"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370</v>
      </c>
      <c r="AC69" s="978"/>
      <c r="AD69" s="978"/>
      <c r="AE69" s="373"/>
      <c r="AF69" s="374"/>
      <c r="AG69" s="374"/>
      <c r="AH69" s="374"/>
      <c r="AI69" s="373"/>
      <c r="AJ69" s="374"/>
      <c r="AK69" s="374"/>
      <c r="AL69" s="374"/>
      <c r="AM69" s="373"/>
      <c r="AN69" s="374"/>
      <c r="AO69" s="374"/>
      <c r="AP69" s="374"/>
      <c r="AQ69" s="365"/>
      <c r="AR69" s="366"/>
      <c r="AS69" s="366"/>
      <c r="AT69" s="816"/>
      <c r="AU69" s="366"/>
      <c r="AV69" s="366"/>
      <c r="AW69" s="366"/>
      <c r="AX69" s="367"/>
      <c r="AY69">
        <f t="shared" si="8"/>
        <v>0</v>
      </c>
    </row>
    <row r="70" spans="1:51" ht="23.25" hidden="1" customHeight="1" x14ac:dyDescent="0.15">
      <c r="A70" s="851" t="s">
        <v>353</v>
      </c>
      <c r="B70" s="852"/>
      <c r="C70" s="852"/>
      <c r="D70" s="852"/>
      <c r="E70" s="852"/>
      <c r="F70" s="853"/>
      <c r="G70" s="942" t="s">
        <v>235</v>
      </c>
      <c r="H70" s="943"/>
      <c r="I70" s="943"/>
      <c r="J70" s="943"/>
      <c r="K70" s="943"/>
      <c r="L70" s="943"/>
      <c r="M70" s="943"/>
      <c r="N70" s="943"/>
      <c r="O70" s="943"/>
      <c r="P70" s="943"/>
      <c r="Q70" s="943"/>
      <c r="R70" s="943"/>
      <c r="S70" s="943"/>
      <c r="T70" s="943"/>
      <c r="U70" s="943"/>
      <c r="V70" s="943"/>
      <c r="W70" s="946" t="s">
        <v>368</v>
      </c>
      <c r="X70" s="947"/>
      <c r="Y70" s="952" t="s">
        <v>12</v>
      </c>
      <c r="Z70" s="952"/>
      <c r="AA70" s="953"/>
      <c r="AB70" s="954" t="s">
        <v>369</v>
      </c>
      <c r="AC70" s="954"/>
      <c r="AD70" s="954"/>
      <c r="AE70" s="365"/>
      <c r="AF70" s="366"/>
      <c r="AG70" s="366"/>
      <c r="AH70" s="366"/>
      <c r="AI70" s="365"/>
      <c r="AJ70" s="366"/>
      <c r="AK70" s="366"/>
      <c r="AL70" s="366"/>
      <c r="AM70" s="365"/>
      <c r="AN70" s="366"/>
      <c r="AO70" s="366"/>
      <c r="AP70" s="366"/>
      <c r="AQ70" s="365"/>
      <c r="AR70" s="366"/>
      <c r="AS70" s="366"/>
      <c r="AT70" s="816"/>
      <c r="AU70" s="366"/>
      <c r="AV70" s="366"/>
      <c r="AW70" s="366"/>
      <c r="AX70" s="367"/>
      <c r="AY70">
        <f t="shared" si="8"/>
        <v>0</v>
      </c>
    </row>
    <row r="71" spans="1:51"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369</v>
      </c>
      <c r="AC71" s="977"/>
      <c r="AD71" s="977"/>
      <c r="AE71" s="365"/>
      <c r="AF71" s="366"/>
      <c r="AG71" s="366"/>
      <c r="AH71" s="366"/>
      <c r="AI71" s="365"/>
      <c r="AJ71" s="366"/>
      <c r="AK71" s="366"/>
      <c r="AL71" s="366"/>
      <c r="AM71" s="365"/>
      <c r="AN71" s="366"/>
      <c r="AO71" s="366"/>
      <c r="AP71" s="366"/>
      <c r="AQ71" s="365"/>
      <c r="AR71" s="366"/>
      <c r="AS71" s="366"/>
      <c r="AT71" s="816"/>
      <c r="AU71" s="366"/>
      <c r="AV71" s="366"/>
      <c r="AW71" s="366"/>
      <c r="AX71" s="367"/>
      <c r="AY71">
        <f t="shared" si="8"/>
        <v>0</v>
      </c>
    </row>
    <row r="72" spans="1:51"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370</v>
      </c>
      <c r="AC72" s="978"/>
      <c r="AD72" s="978"/>
      <c r="AE72" s="373"/>
      <c r="AF72" s="374"/>
      <c r="AG72" s="374"/>
      <c r="AH72" s="374"/>
      <c r="AI72" s="373"/>
      <c r="AJ72" s="374"/>
      <c r="AK72" s="374"/>
      <c r="AL72" s="374"/>
      <c r="AM72" s="373"/>
      <c r="AN72" s="374"/>
      <c r="AO72" s="374"/>
      <c r="AP72" s="941"/>
      <c r="AQ72" s="365"/>
      <c r="AR72" s="366"/>
      <c r="AS72" s="366"/>
      <c r="AT72" s="816"/>
      <c r="AU72" s="366"/>
      <c r="AV72" s="366"/>
      <c r="AW72" s="366"/>
      <c r="AX72" s="367"/>
      <c r="AY72">
        <f t="shared" si="8"/>
        <v>0</v>
      </c>
    </row>
    <row r="73" spans="1:51" ht="18.75" hidden="1" customHeight="1" x14ac:dyDescent="0.15">
      <c r="A73" s="837" t="s">
        <v>348</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7" t="s">
        <v>389</v>
      </c>
      <c r="AF73" s="337"/>
      <c r="AG73" s="337"/>
      <c r="AH73" s="337"/>
      <c r="AI73" s="337" t="s">
        <v>411</v>
      </c>
      <c r="AJ73" s="337"/>
      <c r="AK73" s="337"/>
      <c r="AL73" s="337"/>
      <c r="AM73" s="337" t="s">
        <v>508</v>
      </c>
      <c r="AN73" s="337"/>
      <c r="AO73" s="337"/>
      <c r="AP73" s="337"/>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5" t="s">
        <v>382</v>
      </c>
      <c r="B78" s="916"/>
      <c r="C78" s="916"/>
      <c r="D78" s="916"/>
      <c r="E78" s="913" t="s">
        <v>326</v>
      </c>
      <c r="F78" s="914"/>
      <c r="G78" s="54" t="s">
        <v>235</v>
      </c>
      <c r="H78" s="794"/>
      <c r="I78" s="245"/>
      <c r="J78" s="245"/>
      <c r="K78" s="245"/>
      <c r="L78" s="245"/>
      <c r="M78" s="245"/>
      <c r="N78" s="245"/>
      <c r="O78" s="795"/>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342</v>
      </c>
      <c r="AP79" s="127"/>
      <c r="AQ79" s="127"/>
      <c r="AR79" s="76"/>
      <c r="AS79" s="126"/>
      <c r="AT79" s="127"/>
      <c r="AU79" s="127"/>
      <c r="AV79" s="127"/>
      <c r="AW79" s="127"/>
      <c r="AX79" s="128"/>
      <c r="AY79">
        <f>COUNTIF($AR$79,"☑")</f>
        <v>0</v>
      </c>
    </row>
    <row r="80" spans="1:51" ht="18.75" hidden="1" customHeight="1" x14ac:dyDescent="0.15">
      <c r="A80" s="517" t="s">
        <v>147</v>
      </c>
      <c r="B80" s="846" t="s">
        <v>339</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18"/>
      <c r="B81" s="849"/>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8"/>
      <c r="B82" s="84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4"/>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5"/>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6"/>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56" t="s">
        <v>11</v>
      </c>
      <c r="AC85" s="457"/>
      <c r="AD85" s="458"/>
      <c r="AE85" s="337" t="s">
        <v>389</v>
      </c>
      <c r="AF85" s="337"/>
      <c r="AG85" s="337"/>
      <c r="AH85" s="337"/>
      <c r="AI85" s="337" t="s">
        <v>411</v>
      </c>
      <c r="AJ85" s="337"/>
      <c r="AK85" s="337"/>
      <c r="AL85" s="337"/>
      <c r="AM85" s="337" t="s">
        <v>508</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801"/>
      <c r="R87" s="801"/>
      <c r="S87" s="801"/>
      <c r="T87" s="801"/>
      <c r="U87" s="801"/>
      <c r="V87" s="801"/>
      <c r="W87" s="801"/>
      <c r="X87" s="802"/>
      <c r="Y87" s="757" t="s">
        <v>62</v>
      </c>
      <c r="Z87" s="758"/>
      <c r="AA87" s="759"/>
      <c r="AB87" s="549"/>
      <c r="AC87" s="549"/>
      <c r="AD87" s="549"/>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803"/>
      <c r="Q88" s="803"/>
      <c r="R88" s="803"/>
      <c r="S88" s="803"/>
      <c r="T88" s="803"/>
      <c r="U88" s="803"/>
      <c r="V88" s="803"/>
      <c r="W88" s="803"/>
      <c r="X88" s="804"/>
      <c r="Y88" s="732" t="s">
        <v>54</v>
      </c>
      <c r="Z88" s="733"/>
      <c r="AA88" s="734"/>
      <c r="AB88" s="520"/>
      <c r="AC88" s="520"/>
      <c r="AD88" s="520"/>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5"/>
      <c r="Y89" s="732" t="s">
        <v>13</v>
      </c>
      <c r="Z89" s="733"/>
      <c r="AA89" s="734"/>
      <c r="AB89" s="459" t="s">
        <v>14</v>
      </c>
      <c r="AC89" s="459"/>
      <c r="AD89" s="459"/>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56" t="s">
        <v>11</v>
      </c>
      <c r="AC90" s="457"/>
      <c r="AD90" s="458"/>
      <c r="AE90" s="337" t="s">
        <v>389</v>
      </c>
      <c r="AF90" s="337"/>
      <c r="AG90" s="337"/>
      <c r="AH90" s="337"/>
      <c r="AI90" s="337" t="s">
        <v>411</v>
      </c>
      <c r="AJ90" s="337"/>
      <c r="AK90" s="337"/>
      <c r="AL90" s="337"/>
      <c r="AM90" s="337" t="s">
        <v>508</v>
      </c>
      <c r="AN90" s="337"/>
      <c r="AO90" s="337"/>
      <c r="AP90" s="337"/>
      <c r="AQ90" s="215" t="s">
        <v>232</v>
      </c>
      <c r="AR90" s="199"/>
      <c r="AS90" s="199"/>
      <c r="AT90" s="200"/>
      <c r="AU90" s="371" t="s">
        <v>134</v>
      </c>
      <c r="AV90" s="371"/>
      <c r="AW90" s="371"/>
      <c r="AX90" s="372"/>
      <c r="AY90">
        <f>COUNTA($G$92)</f>
        <v>0</v>
      </c>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801"/>
      <c r="R92" s="801"/>
      <c r="S92" s="801"/>
      <c r="T92" s="801"/>
      <c r="U92" s="801"/>
      <c r="V92" s="801"/>
      <c r="W92" s="801"/>
      <c r="X92" s="802"/>
      <c r="Y92" s="757" t="s">
        <v>62</v>
      </c>
      <c r="Z92" s="758"/>
      <c r="AA92" s="759"/>
      <c r="AB92" s="549"/>
      <c r="AC92" s="549"/>
      <c r="AD92" s="549"/>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803"/>
      <c r="Q93" s="803"/>
      <c r="R93" s="803"/>
      <c r="S93" s="803"/>
      <c r="T93" s="803"/>
      <c r="U93" s="803"/>
      <c r="V93" s="803"/>
      <c r="W93" s="803"/>
      <c r="X93" s="804"/>
      <c r="Y93" s="732" t="s">
        <v>54</v>
      </c>
      <c r="Z93" s="733"/>
      <c r="AA93" s="734"/>
      <c r="AB93" s="520"/>
      <c r="AC93" s="520"/>
      <c r="AD93" s="520"/>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5"/>
      <c r="Y94" s="732" t="s">
        <v>13</v>
      </c>
      <c r="Z94" s="733"/>
      <c r="AA94" s="734"/>
      <c r="AB94" s="459" t="s">
        <v>14</v>
      </c>
      <c r="AC94" s="459"/>
      <c r="AD94" s="459"/>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8"/>
      <c r="B95" s="550" t="s">
        <v>145</v>
      </c>
      <c r="C95" s="550"/>
      <c r="D95" s="550"/>
      <c r="E95" s="550"/>
      <c r="F95" s="551"/>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56" t="s">
        <v>11</v>
      </c>
      <c r="AC95" s="457"/>
      <c r="AD95" s="458"/>
      <c r="AE95" s="337" t="s">
        <v>389</v>
      </c>
      <c r="AF95" s="337"/>
      <c r="AG95" s="337"/>
      <c r="AH95" s="337"/>
      <c r="AI95" s="337" t="s">
        <v>411</v>
      </c>
      <c r="AJ95" s="337"/>
      <c r="AK95" s="337"/>
      <c r="AL95" s="337"/>
      <c r="AM95" s="337" t="s">
        <v>508</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801"/>
      <c r="R97" s="801"/>
      <c r="S97" s="801"/>
      <c r="T97" s="801"/>
      <c r="U97" s="801"/>
      <c r="V97" s="801"/>
      <c r="W97" s="801"/>
      <c r="X97" s="802"/>
      <c r="Y97" s="757" t="s">
        <v>62</v>
      </c>
      <c r="Z97" s="758"/>
      <c r="AA97" s="759"/>
      <c r="AB97" s="405"/>
      <c r="AC97" s="406"/>
      <c r="AD97" s="407"/>
      <c r="AE97" s="365"/>
      <c r="AF97" s="366"/>
      <c r="AG97" s="366"/>
      <c r="AH97" s="816"/>
      <c r="AI97" s="365"/>
      <c r="AJ97" s="366"/>
      <c r="AK97" s="366"/>
      <c r="AL97" s="816"/>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803"/>
      <c r="Q98" s="803"/>
      <c r="R98" s="803"/>
      <c r="S98" s="803"/>
      <c r="T98" s="803"/>
      <c r="U98" s="803"/>
      <c r="V98" s="803"/>
      <c r="W98" s="803"/>
      <c r="X98" s="804"/>
      <c r="Y98" s="732" t="s">
        <v>54</v>
      </c>
      <c r="Z98" s="733"/>
      <c r="AA98" s="734"/>
      <c r="AB98" s="300"/>
      <c r="AC98" s="301"/>
      <c r="AD98" s="302"/>
      <c r="AE98" s="365"/>
      <c r="AF98" s="366"/>
      <c r="AG98" s="366"/>
      <c r="AH98" s="816"/>
      <c r="AI98" s="365"/>
      <c r="AJ98" s="366"/>
      <c r="AK98" s="366"/>
      <c r="AL98" s="816"/>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9"/>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349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389</v>
      </c>
      <c r="AF100" s="824"/>
      <c r="AG100" s="824"/>
      <c r="AH100" s="825"/>
      <c r="AI100" s="823" t="s">
        <v>411</v>
      </c>
      <c r="AJ100" s="824"/>
      <c r="AK100" s="824"/>
      <c r="AL100" s="825"/>
      <c r="AM100" s="823" t="s">
        <v>508</v>
      </c>
      <c r="AN100" s="824"/>
      <c r="AO100" s="824"/>
      <c r="AP100" s="825"/>
      <c r="AQ100" s="929" t="s">
        <v>416</v>
      </c>
      <c r="AR100" s="930"/>
      <c r="AS100" s="930"/>
      <c r="AT100" s="931"/>
      <c r="AU100" s="929" t="s">
        <v>542</v>
      </c>
      <c r="AV100" s="930"/>
      <c r="AW100" s="930"/>
      <c r="AX100" s="932"/>
    </row>
    <row r="101" spans="1:60" ht="23.25" customHeight="1" x14ac:dyDescent="0.15">
      <c r="A101" s="489"/>
      <c r="B101" s="490"/>
      <c r="C101" s="490"/>
      <c r="D101" s="490"/>
      <c r="E101" s="490"/>
      <c r="F101" s="491"/>
      <c r="G101" s="191" t="s">
        <v>728</v>
      </c>
      <c r="H101" s="191"/>
      <c r="I101" s="191"/>
      <c r="J101" s="191"/>
      <c r="K101" s="191"/>
      <c r="L101" s="191"/>
      <c r="M101" s="191"/>
      <c r="N101" s="191"/>
      <c r="O101" s="191"/>
      <c r="P101" s="191"/>
      <c r="Q101" s="191"/>
      <c r="R101" s="191"/>
      <c r="S101" s="191"/>
      <c r="T101" s="191"/>
      <c r="U101" s="191"/>
      <c r="V101" s="191"/>
      <c r="W101" s="191"/>
      <c r="X101" s="233"/>
      <c r="Y101" s="815" t="s">
        <v>55</v>
      </c>
      <c r="Z101" s="718"/>
      <c r="AA101" s="719"/>
      <c r="AB101" s="549" t="s">
        <v>729</v>
      </c>
      <c r="AC101" s="549"/>
      <c r="AD101" s="549"/>
      <c r="AE101" s="360">
        <v>73</v>
      </c>
      <c r="AF101" s="360"/>
      <c r="AG101" s="360"/>
      <c r="AH101" s="360"/>
      <c r="AI101" s="360">
        <v>82</v>
      </c>
      <c r="AJ101" s="360"/>
      <c r="AK101" s="360"/>
      <c r="AL101" s="360"/>
      <c r="AM101" s="360">
        <v>82</v>
      </c>
      <c r="AN101" s="360"/>
      <c r="AO101" s="360"/>
      <c r="AP101" s="360"/>
      <c r="AQ101" s="360" t="s">
        <v>722</v>
      </c>
      <c r="AR101" s="360"/>
      <c r="AS101" s="360"/>
      <c r="AT101" s="360"/>
      <c r="AU101" s="365"/>
      <c r="AV101" s="366"/>
      <c r="AW101" s="366"/>
      <c r="AX101" s="367"/>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2"/>
      <c r="AA102" s="343"/>
      <c r="AB102" s="549" t="s">
        <v>729</v>
      </c>
      <c r="AC102" s="549"/>
      <c r="AD102" s="549"/>
      <c r="AE102" s="360">
        <v>67</v>
      </c>
      <c r="AF102" s="360"/>
      <c r="AG102" s="360"/>
      <c r="AH102" s="360"/>
      <c r="AI102" s="360">
        <v>73</v>
      </c>
      <c r="AJ102" s="360"/>
      <c r="AK102" s="360"/>
      <c r="AL102" s="360"/>
      <c r="AM102" s="360">
        <v>73</v>
      </c>
      <c r="AN102" s="360"/>
      <c r="AO102" s="360"/>
      <c r="AP102" s="360"/>
      <c r="AQ102" s="360" t="s">
        <v>824</v>
      </c>
      <c r="AR102" s="360"/>
      <c r="AS102" s="360"/>
      <c r="AT102" s="360"/>
      <c r="AU102" s="373"/>
      <c r="AV102" s="374"/>
      <c r="AW102" s="374"/>
      <c r="AX102" s="933"/>
    </row>
    <row r="103" spans="1:60" ht="31.5" hidden="1" customHeight="1" x14ac:dyDescent="0.15">
      <c r="A103" s="486" t="s">
        <v>349</v>
      </c>
      <c r="B103" s="487"/>
      <c r="C103" s="487"/>
      <c r="D103" s="487"/>
      <c r="E103" s="487"/>
      <c r="F103" s="488"/>
      <c r="G103" s="733" t="s">
        <v>60</v>
      </c>
      <c r="H103" s="733"/>
      <c r="I103" s="733"/>
      <c r="J103" s="733"/>
      <c r="K103" s="733"/>
      <c r="L103" s="733"/>
      <c r="M103" s="733"/>
      <c r="N103" s="733"/>
      <c r="O103" s="733"/>
      <c r="P103" s="733"/>
      <c r="Q103" s="733"/>
      <c r="R103" s="733"/>
      <c r="S103" s="733"/>
      <c r="T103" s="733"/>
      <c r="U103" s="733"/>
      <c r="V103" s="733"/>
      <c r="W103" s="733"/>
      <c r="X103" s="734"/>
      <c r="Y103" s="466"/>
      <c r="Z103" s="467"/>
      <c r="AA103" s="468"/>
      <c r="AB103" s="303" t="s">
        <v>11</v>
      </c>
      <c r="AC103" s="298"/>
      <c r="AD103" s="299"/>
      <c r="AE103" s="337" t="s">
        <v>389</v>
      </c>
      <c r="AF103" s="337"/>
      <c r="AG103" s="337"/>
      <c r="AH103" s="337"/>
      <c r="AI103" s="337" t="s">
        <v>411</v>
      </c>
      <c r="AJ103" s="337"/>
      <c r="AK103" s="337"/>
      <c r="AL103" s="337"/>
      <c r="AM103" s="337" t="s">
        <v>508</v>
      </c>
      <c r="AN103" s="337"/>
      <c r="AO103" s="337"/>
      <c r="AP103" s="337"/>
      <c r="AQ103" s="362" t="s">
        <v>416</v>
      </c>
      <c r="AR103" s="363"/>
      <c r="AS103" s="363"/>
      <c r="AT103" s="363"/>
      <c r="AU103" s="362" t="s">
        <v>542</v>
      </c>
      <c r="AV103" s="363"/>
      <c r="AW103" s="363"/>
      <c r="AX103" s="364"/>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6" t="s">
        <v>349</v>
      </c>
      <c r="B106" s="487"/>
      <c r="C106" s="487"/>
      <c r="D106" s="487"/>
      <c r="E106" s="487"/>
      <c r="F106" s="488"/>
      <c r="G106" s="733" t="s">
        <v>60</v>
      </c>
      <c r="H106" s="733"/>
      <c r="I106" s="733"/>
      <c r="J106" s="733"/>
      <c r="K106" s="733"/>
      <c r="L106" s="733"/>
      <c r="M106" s="733"/>
      <c r="N106" s="733"/>
      <c r="O106" s="733"/>
      <c r="P106" s="733"/>
      <c r="Q106" s="733"/>
      <c r="R106" s="733"/>
      <c r="S106" s="733"/>
      <c r="T106" s="733"/>
      <c r="U106" s="733"/>
      <c r="V106" s="733"/>
      <c r="W106" s="733"/>
      <c r="X106" s="734"/>
      <c r="Y106" s="466"/>
      <c r="Z106" s="467"/>
      <c r="AA106" s="468"/>
      <c r="AB106" s="303" t="s">
        <v>11</v>
      </c>
      <c r="AC106" s="298"/>
      <c r="AD106" s="299"/>
      <c r="AE106" s="337" t="s">
        <v>389</v>
      </c>
      <c r="AF106" s="337"/>
      <c r="AG106" s="337"/>
      <c r="AH106" s="337"/>
      <c r="AI106" s="337" t="s">
        <v>411</v>
      </c>
      <c r="AJ106" s="337"/>
      <c r="AK106" s="337"/>
      <c r="AL106" s="337"/>
      <c r="AM106" s="337" t="s">
        <v>508</v>
      </c>
      <c r="AN106" s="337"/>
      <c r="AO106" s="337"/>
      <c r="AP106" s="337"/>
      <c r="AQ106" s="362" t="s">
        <v>416</v>
      </c>
      <c r="AR106" s="363"/>
      <c r="AS106" s="363"/>
      <c r="AT106" s="363"/>
      <c r="AU106" s="362" t="s">
        <v>542</v>
      </c>
      <c r="AV106" s="363"/>
      <c r="AW106" s="363"/>
      <c r="AX106" s="364"/>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6" t="s">
        <v>349</v>
      </c>
      <c r="B109" s="487"/>
      <c r="C109" s="487"/>
      <c r="D109" s="487"/>
      <c r="E109" s="487"/>
      <c r="F109" s="488"/>
      <c r="G109" s="733" t="s">
        <v>60</v>
      </c>
      <c r="H109" s="733"/>
      <c r="I109" s="733"/>
      <c r="J109" s="733"/>
      <c r="K109" s="733"/>
      <c r="L109" s="733"/>
      <c r="M109" s="733"/>
      <c r="N109" s="733"/>
      <c r="O109" s="733"/>
      <c r="P109" s="733"/>
      <c r="Q109" s="733"/>
      <c r="R109" s="733"/>
      <c r="S109" s="733"/>
      <c r="T109" s="733"/>
      <c r="U109" s="733"/>
      <c r="V109" s="733"/>
      <c r="W109" s="733"/>
      <c r="X109" s="734"/>
      <c r="Y109" s="466"/>
      <c r="Z109" s="467"/>
      <c r="AA109" s="468"/>
      <c r="AB109" s="303" t="s">
        <v>11</v>
      </c>
      <c r="AC109" s="298"/>
      <c r="AD109" s="299"/>
      <c r="AE109" s="337" t="s">
        <v>389</v>
      </c>
      <c r="AF109" s="337"/>
      <c r="AG109" s="337"/>
      <c r="AH109" s="337"/>
      <c r="AI109" s="337" t="s">
        <v>411</v>
      </c>
      <c r="AJ109" s="337"/>
      <c r="AK109" s="337"/>
      <c r="AL109" s="337"/>
      <c r="AM109" s="337" t="s">
        <v>508</v>
      </c>
      <c r="AN109" s="337"/>
      <c r="AO109" s="337"/>
      <c r="AP109" s="337"/>
      <c r="AQ109" s="362" t="s">
        <v>416</v>
      </c>
      <c r="AR109" s="363"/>
      <c r="AS109" s="363"/>
      <c r="AT109" s="363"/>
      <c r="AU109" s="362" t="s">
        <v>542</v>
      </c>
      <c r="AV109" s="363"/>
      <c r="AW109" s="363"/>
      <c r="AX109" s="364"/>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6" t="s">
        <v>349</v>
      </c>
      <c r="B112" s="487"/>
      <c r="C112" s="487"/>
      <c r="D112" s="487"/>
      <c r="E112" s="487"/>
      <c r="F112" s="488"/>
      <c r="G112" s="733" t="s">
        <v>60</v>
      </c>
      <c r="H112" s="733"/>
      <c r="I112" s="733"/>
      <c r="J112" s="733"/>
      <c r="K112" s="733"/>
      <c r="L112" s="733"/>
      <c r="M112" s="733"/>
      <c r="N112" s="733"/>
      <c r="O112" s="733"/>
      <c r="P112" s="733"/>
      <c r="Q112" s="733"/>
      <c r="R112" s="733"/>
      <c r="S112" s="733"/>
      <c r="T112" s="733"/>
      <c r="U112" s="733"/>
      <c r="V112" s="733"/>
      <c r="W112" s="733"/>
      <c r="X112" s="734"/>
      <c r="Y112" s="466"/>
      <c r="Z112" s="467"/>
      <c r="AA112" s="468"/>
      <c r="AB112" s="303" t="s">
        <v>11</v>
      </c>
      <c r="AC112" s="298"/>
      <c r="AD112" s="299"/>
      <c r="AE112" s="337" t="s">
        <v>389</v>
      </c>
      <c r="AF112" s="337"/>
      <c r="AG112" s="337"/>
      <c r="AH112" s="337"/>
      <c r="AI112" s="337" t="s">
        <v>411</v>
      </c>
      <c r="AJ112" s="337"/>
      <c r="AK112" s="337"/>
      <c r="AL112" s="337"/>
      <c r="AM112" s="337" t="s">
        <v>508</v>
      </c>
      <c r="AN112" s="337"/>
      <c r="AO112" s="337"/>
      <c r="AP112" s="337"/>
      <c r="AQ112" s="362" t="s">
        <v>416</v>
      </c>
      <c r="AR112" s="363"/>
      <c r="AS112" s="363"/>
      <c r="AT112" s="363"/>
      <c r="AU112" s="362" t="s">
        <v>542</v>
      </c>
      <c r="AV112" s="363"/>
      <c r="AW112" s="363"/>
      <c r="AX112" s="364"/>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60"/>
      <c r="AF113" s="360"/>
      <c r="AG113" s="360"/>
      <c r="AH113" s="360"/>
      <c r="AI113" s="360"/>
      <c r="AJ113" s="360"/>
      <c r="AK113" s="360"/>
      <c r="AL113" s="360"/>
      <c r="AM113" s="360"/>
      <c r="AN113" s="360"/>
      <c r="AO113" s="360"/>
      <c r="AP113" s="360"/>
      <c r="AQ113" s="365"/>
      <c r="AR113" s="366"/>
      <c r="AS113" s="366"/>
      <c r="AT113" s="816"/>
      <c r="AU113" s="360"/>
      <c r="AV113" s="360"/>
      <c r="AW113" s="360"/>
      <c r="AX113" s="361"/>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5"/>
      <c r="AC114" s="406"/>
      <c r="AD114" s="407"/>
      <c r="AE114" s="368"/>
      <c r="AF114" s="368"/>
      <c r="AG114" s="368"/>
      <c r="AH114" s="368"/>
      <c r="AI114" s="368"/>
      <c r="AJ114" s="368"/>
      <c r="AK114" s="368"/>
      <c r="AL114" s="368"/>
      <c r="AM114" s="368"/>
      <c r="AN114" s="368"/>
      <c r="AO114" s="368"/>
      <c r="AP114" s="368"/>
      <c r="AQ114" s="365"/>
      <c r="AR114" s="366"/>
      <c r="AS114" s="366"/>
      <c r="AT114" s="816"/>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7" t="s">
        <v>389</v>
      </c>
      <c r="AF115" s="337"/>
      <c r="AG115" s="337"/>
      <c r="AH115" s="337"/>
      <c r="AI115" s="337" t="s">
        <v>411</v>
      </c>
      <c r="AJ115" s="337"/>
      <c r="AK115" s="337"/>
      <c r="AL115" s="337"/>
      <c r="AM115" s="337" t="s">
        <v>508</v>
      </c>
      <c r="AN115" s="337"/>
      <c r="AO115" s="337"/>
      <c r="AP115" s="337"/>
      <c r="AQ115" s="338" t="s">
        <v>543</v>
      </c>
      <c r="AR115" s="339"/>
      <c r="AS115" s="339"/>
      <c r="AT115" s="339"/>
      <c r="AU115" s="339"/>
      <c r="AV115" s="339"/>
      <c r="AW115" s="339"/>
      <c r="AX115" s="340"/>
    </row>
    <row r="116" spans="1:51" ht="23.25" customHeight="1" x14ac:dyDescent="0.15">
      <c r="A116" s="292"/>
      <c r="B116" s="293"/>
      <c r="C116" s="293"/>
      <c r="D116" s="293"/>
      <c r="E116" s="293"/>
      <c r="F116" s="294"/>
      <c r="G116" s="353" t="s">
        <v>730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731</v>
      </c>
      <c r="AC116" s="301"/>
      <c r="AD116" s="302"/>
      <c r="AE116" s="360">
        <v>7.4</v>
      </c>
      <c r="AF116" s="360"/>
      <c r="AG116" s="360"/>
      <c r="AH116" s="360"/>
      <c r="AI116" s="360">
        <v>6.4</v>
      </c>
      <c r="AJ116" s="360"/>
      <c r="AK116" s="360"/>
      <c r="AL116" s="360"/>
      <c r="AM116" s="360" t="s">
        <v>829</v>
      </c>
      <c r="AN116" s="360"/>
      <c r="AO116" s="360"/>
      <c r="AP116" s="360"/>
      <c r="AQ116" s="365" t="s">
        <v>824</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732</v>
      </c>
      <c r="AC117" s="345"/>
      <c r="AD117" s="346"/>
      <c r="AE117" s="306" t="s">
        <v>733</v>
      </c>
      <c r="AF117" s="306"/>
      <c r="AG117" s="306"/>
      <c r="AH117" s="306"/>
      <c r="AI117" s="306" t="s">
        <v>826</v>
      </c>
      <c r="AJ117" s="306"/>
      <c r="AK117" s="306"/>
      <c r="AL117" s="306"/>
      <c r="AM117" s="306" t="s">
        <v>829</v>
      </c>
      <c r="AN117" s="306"/>
      <c r="AO117" s="306"/>
      <c r="AP117" s="306"/>
      <c r="AQ117" s="306" t="s">
        <v>824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7" t="s">
        <v>389</v>
      </c>
      <c r="AF118" s="337"/>
      <c r="AG118" s="337"/>
      <c r="AH118" s="337"/>
      <c r="AI118" s="337" t="s">
        <v>411</v>
      </c>
      <c r="AJ118" s="337"/>
      <c r="AK118" s="337"/>
      <c r="AL118" s="337"/>
      <c r="AM118" s="337" t="s">
        <v>508</v>
      </c>
      <c r="AN118" s="337"/>
      <c r="AO118" s="337"/>
      <c r="AP118" s="337"/>
      <c r="AQ118" s="338" t="s">
        <v>543</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356</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7" t="s">
        <v>389</v>
      </c>
      <c r="AF121" s="337"/>
      <c r="AG121" s="337"/>
      <c r="AH121" s="337"/>
      <c r="AI121" s="337" t="s">
        <v>411</v>
      </c>
      <c r="AJ121" s="337"/>
      <c r="AK121" s="337"/>
      <c r="AL121" s="337"/>
      <c r="AM121" s="337" t="s">
        <v>508</v>
      </c>
      <c r="AN121" s="337"/>
      <c r="AO121" s="337"/>
      <c r="AP121" s="337"/>
      <c r="AQ121" s="338" t="s">
        <v>543</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358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359</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7" t="s">
        <v>389</v>
      </c>
      <c r="AF124" s="337"/>
      <c r="AG124" s="337"/>
      <c r="AH124" s="337"/>
      <c r="AI124" s="337" t="s">
        <v>411</v>
      </c>
      <c r="AJ124" s="337"/>
      <c r="AK124" s="337"/>
      <c r="AL124" s="337"/>
      <c r="AM124" s="337" t="s">
        <v>508</v>
      </c>
      <c r="AN124" s="337"/>
      <c r="AO124" s="337"/>
      <c r="AP124" s="337"/>
      <c r="AQ124" s="338" t="s">
        <v>543</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539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356</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389</v>
      </c>
      <c r="AF127" s="337"/>
      <c r="AG127" s="337"/>
      <c r="AH127" s="337"/>
      <c r="AI127" s="337" t="s">
        <v>411</v>
      </c>
      <c r="AJ127" s="337"/>
      <c r="AK127" s="337"/>
      <c r="AL127" s="337"/>
      <c r="AM127" s="337" t="s">
        <v>508</v>
      </c>
      <c r="AN127" s="337"/>
      <c r="AO127" s="337"/>
      <c r="AP127" s="337"/>
      <c r="AQ127" s="338" t="s">
        <v>543</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540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356</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404</v>
      </c>
      <c r="B130" s="994"/>
      <c r="C130" s="993" t="s">
        <v>236</v>
      </c>
      <c r="D130" s="994"/>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c r="AV133" s="178"/>
      <c r="AW133" s="179" t="s">
        <v>179</v>
      </c>
      <c r="AX133" s="180"/>
      <c r="AY133">
        <f>$AY$132</f>
        <v>1</v>
      </c>
    </row>
    <row r="134" spans="1:51" ht="39.75" customHeight="1" x14ac:dyDescent="0.15">
      <c r="A134" s="997"/>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v>912714</v>
      </c>
      <c r="AF134" s="167"/>
      <c r="AG134" s="167"/>
      <c r="AH134" s="167"/>
      <c r="AI134" s="266">
        <v>946110</v>
      </c>
      <c r="AJ134" s="167"/>
      <c r="AK134" s="167"/>
      <c r="AL134" s="167"/>
      <c r="AM134" s="266" t="s">
        <v>829</v>
      </c>
      <c r="AN134" s="167"/>
      <c r="AO134" s="167"/>
      <c r="AP134" s="167"/>
      <c r="AQ134" s="266" t="s">
        <v>722</v>
      </c>
      <c r="AR134" s="167"/>
      <c r="AS134" s="167"/>
      <c r="AT134" s="167"/>
      <c r="AU134" s="266" t="s">
        <v>722</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v>892445</v>
      </c>
      <c r="AF135" s="167"/>
      <c r="AG135" s="167"/>
      <c r="AH135" s="167"/>
      <c r="AI135" s="266">
        <v>912714</v>
      </c>
      <c r="AJ135" s="167"/>
      <c r="AK135" s="167"/>
      <c r="AL135" s="167"/>
      <c r="AM135" s="266">
        <v>946110</v>
      </c>
      <c r="AN135" s="167"/>
      <c r="AO135" s="167"/>
      <c r="AP135" s="167"/>
      <c r="AQ135" s="266" t="s">
        <v>722</v>
      </c>
      <c r="AR135" s="167"/>
      <c r="AS135" s="167"/>
      <c r="AT135" s="167"/>
      <c r="AU135" s="266" t="s">
        <v>829</v>
      </c>
      <c r="AV135" s="167"/>
      <c r="AW135" s="167"/>
      <c r="AX135" s="208"/>
      <c r="AY135">
        <f t="shared" si="13"/>
        <v>1</v>
      </c>
    </row>
    <row r="136" spans="1:51" ht="18.75" hidden="1"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7"/>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1</v>
      </c>
    </row>
    <row r="153" spans="1:51" ht="22.5"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7"/>
      <c r="B154" s="253"/>
      <c r="C154" s="252"/>
      <c r="D154" s="253"/>
      <c r="E154" s="252"/>
      <c r="F154" s="314"/>
      <c r="G154" s="232" t="s">
        <v>722</v>
      </c>
      <c r="H154" s="191"/>
      <c r="I154" s="191"/>
      <c r="J154" s="191"/>
      <c r="K154" s="191"/>
      <c r="L154" s="191"/>
      <c r="M154" s="191"/>
      <c r="N154" s="191"/>
      <c r="O154" s="191"/>
      <c r="P154" s="233"/>
      <c r="Q154" s="190" t="s">
        <v>722</v>
      </c>
      <c r="R154" s="191"/>
      <c r="S154" s="191"/>
      <c r="T154" s="191"/>
      <c r="U154" s="191"/>
      <c r="V154" s="191"/>
      <c r="W154" s="191"/>
      <c r="X154" s="191"/>
      <c r="Y154" s="191"/>
      <c r="Z154" s="191"/>
      <c r="AA154" s="924"/>
      <c r="AB154" s="256" t="s">
        <v>722</v>
      </c>
      <c r="AC154" s="257"/>
      <c r="AD154" s="257"/>
      <c r="AE154" s="262" t="s">
        <v>722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7"/>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7"/>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7"/>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5"/>
      <c r="AB157" s="258"/>
      <c r="AC157" s="259"/>
      <c r="AD157" s="259"/>
      <c r="AE157" s="190" t="s">
        <v>722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7"/>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7"/>
      <c r="B430" s="253"/>
      <c r="C430" s="250" t="s">
        <v>672</v>
      </c>
      <c r="D430" s="251"/>
      <c r="E430" s="239" t="s">
        <v>398</v>
      </c>
      <c r="F430" s="446"/>
      <c r="G430" s="241" t="s">
        <v>252</v>
      </c>
      <c r="H430" s="188"/>
      <c r="I430" s="188"/>
      <c r="J430" s="242" t="s">
        <v>722</v>
      </c>
      <c r="K430" s="243"/>
      <c r="L430" s="243"/>
      <c r="M430" s="243"/>
      <c r="N430" s="243"/>
      <c r="O430" s="243"/>
      <c r="P430" s="243"/>
      <c r="Q430" s="243"/>
      <c r="R430" s="243"/>
      <c r="S430" s="243"/>
      <c r="T430" s="244"/>
      <c r="U430" s="245" t="s">
        <v>738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738</v>
      </c>
      <c r="AF432" s="178"/>
      <c r="AG432" s="179" t="s">
        <v>233</v>
      </c>
      <c r="AH432" s="202"/>
      <c r="AI432" s="216"/>
      <c r="AJ432" s="216"/>
      <c r="AK432" s="216"/>
      <c r="AL432" s="217"/>
      <c r="AM432" s="216"/>
      <c r="AN432" s="216"/>
      <c r="AO432" s="216"/>
      <c r="AP432" s="217"/>
      <c r="AQ432" s="231" t="s">
        <v>738</v>
      </c>
      <c r="AR432" s="178"/>
      <c r="AS432" s="179" t="s">
        <v>233</v>
      </c>
      <c r="AT432" s="202"/>
      <c r="AU432" s="178" t="s">
        <v>738</v>
      </c>
      <c r="AV432" s="178"/>
      <c r="AW432" s="179" t="s">
        <v>179</v>
      </c>
      <c r="AX432" s="180"/>
      <c r="AY432">
        <f>$AY$431</f>
        <v>1</v>
      </c>
    </row>
    <row r="433" spans="1:51" ht="23.25" customHeight="1" x14ac:dyDescent="0.15">
      <c r="A433" s="997"/>
      <c r="B433" s="253"/>
      <c r="C433" s="252"/>
      <c r="D433" s="253"/>
      <c r="E433" s="196"/>
      <c r="F433" s="197"/>
      <c r="G433" s="232" t="s">
        <v>738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738</v>
      </c>
      <c r="AC433" s="175"/>
      <c r="AD433" s="175"/>
      <c r="AE433" s="166" t="s">
        <v>738</v>
      </c>
      <c r="AF433" s="167"/>
      <c r="AG433" s="167"/>
      <c r="AH433" s="167"/>
      <c r="AI433" s="166" t="s">
        <v>722</v>
      </c>
      <c r="AJ433" s="167"/>
      <c r="AK433" s="167"/>
      <c r="AL433" s="167"/>
      <c r="AM433" s="166" t="s">
        <v>722</v>
      </c>
      <c r="AN433" s="167"/>
      <c r="AO433" s="167"/>
      <c r="AP433" s="168"/>
      <c r="AQ433" s="166" t="s">
        <v>738</v>
      </c>
      <c r="AR433" s="167"/>
      <c r="AS433" s="167"/>
      <c r="AT433" s="168"/>
      <c r="AU433" s="167" t="s">
        <v>738</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738</v>
      </c>
      <c r="AC434" s="224"/>
      <c r="AD434" s="224"/>
      <c r="AE434" s="166" t="s">
        <v>738</v>
      </c>
      <c r="AF434" s="167"/>
      <c r="AG434" s="167"/>
      <c r="AH434" s="168"/>
      <c r="AI434" s="166" t="s">
        <v>722</v>
      </c>
      <c r="AJ434" s="167"/>
      <c r="AK434" s="167"/>
      <c r="AL434" s="167"/>
      <c r="AM434" s="166" t="s">
        <v>722</v>
      </c>
      <c r="AN434" s="167"/>
      <c r="AO434" s="167"/>
      <c r="AP434" s="168"/>
      <c r="AQ434" s="166" t="s">
        <v>738</v>
      </c>
      <c r="AR434" s="167"/>
      <c r="AS434" s="167"/>
      <c r="AT434" s="168"/>
      <c r="AU434" s="167" t="s">
        <v>738</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738</v>
      </c>
      <c r="AF435" s="167"/>
      <c r="AG435" s="167"/>
      <c r="AH435" s="168"/>
      <c r="AI435" s="166" t="s">
        <v>722</v>
      </c>
      <c r="AJ435" s="167"/>
      <c r="AK435" s="167"/>
      <c r="AL435" s="167"/>
      <c r="AM435" s="166" t="s">
        <v>722</v>
      </c>
      <c r="AN435" s="167"/>
      <c r="AO435" s="167"/>
      <c r="AP435" s="168"/>
      <c r="AQ435" s="166" t="s">
        <v>738</v>
      </c>
      <c r="AR435" s="167"/>
      <c r="AS435" s="167"/>
      <c r="AT435" s="168"/>
      <c r="AU435" s="167" t="s">
        <v>738</v>
      </c>
      <c r="AV435" s="167"/>
      <c r="AW435" s="167"/>
      <c r="AX435" s="208"/>
      <c r="AY435">
        <f t="shared" si="63"/>
        <v>1</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738</v>
      </c>
      <c r="AF457" s="178"/>
      <c r="AG457" s="179" t="s">
        <v>233</v>
      </c>
      <c r="AH457" s="202"/>
      <c r="AI457" s="216"/>
      <c r="AJ457" s="216"/>
      <c r="AK457" s="216"/>
      <c r="AL457" s="217"/>
      <c r="AM457" s="216"/>
      <c r="AN457" s="216"/>
      <c r="AO457" s="216"/>
      <c r="AP457" s="217"/>
      <c r="AQ457" s="231" t="s">
        <v>738</v>
      </c>
      <c r="AR457" s="178"/>
      <c r="AS457" s="179" t="s">
        <v>233</v>
      </c>
      <c r="AT457" s="202"/>
      <c r="AU457" s="178" t="s">
        <v>738</v>
      </c>
      <c r="AV457" s="178"/>
      <c r="AW457" s="179" t="s">
        <v>179</v>
      </c>
      <c r="AX457" s="180"/>
      <c r="AY457">
        <f>$AY$456</f>
        <v>1</v>
      </c>
    </row>
    <row r="458" spans="1:51" ht="23.25" customHeight="1" x14ac:dyDescent="0.15">
      <c r="A458" s="997"/>
      <c r="B458" s="253"/>
      <c r="C458" s="252"/>
      <c r="D458" s="253"/>
      <c r="E458" s="196"/>
      <c r="F458" s="197"/>
      <c r="G458" s="232" t="s">
        <v>738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738</v>
      </c>
      <c r="AC458" s="175"/>
      <c r="AD458" s="175"/>
      <c r="AE458" s="166" t="s">
        <v>738</v>
      </c>
      <c r="AF458" s="167"/>
      <c r="AG458" s="167"/>
      <c r="AH458" s="167"/>
      <c r="AI458" s="166" t="s">
        <v>738</v>
      </c>
      <c r="AJ458" s="167"/>
      <c r="AK458" s="167"/>
      <c r="AL458" s="167"/>
      <c r="AM458" s="166" t="s">
        <v>738</v>
      </c>
      <c r="AN458" s="167"/>
      <c r="AO458" s="167"/>
      <c r="AP458" s="168"/>
      <c r="AQ458" s="166" t="s">
        <v>738</v>
      </c>
      <c r="AR458" s="167"/>
      <c r="AS458" s="167"/>
      <c r="AT458" s="168"/>
      <c r="AU458" s="167" t="s">
        <v>738</v>
      </c>
      <c r="AV458" s="167"/>
      <c r="AW458" s="167"/>
      <c r="AX458" s="208"/>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738</v>
      </c>
      <c r="AC459" s="224"/>
      <c r="AD459" s="224"/>
      <c r="AE459" s="166" t="s">
        <v>738</v>
      </c>
      <c r="AF459" s="167"/>
      <c r="AG459" s="167"/>
      <c r="AH459" s="168"/>
      <c r="AI459" s="166" t="s">
        <v>738</v>
      </c>
      <c r="AJ459" s="167"/>
      <c r="AK459" s="167"/>
      <c r="AL459" s="167"/>
      <c r="AM459" s="166" t="s">
        <v>738</v>
      </c>
      <c r="AN459" s="167"/>
      <c r="AO459" s="167"/>
      <c r="AP459" s="168"/>
      <c r="AQ459" s="166" t="s">
        <v>738</v>
      </c>
      <c r="AR459" s="167"/>
      <c r="AS459" s="167"/>
      <c r="AT459" s="168"/>
      <c r="AU459" s="167" t="s">
        <v>738</v>
      </c>
      <c r="AV459" s="167"/>
      <c r="AW459" s="167"/>
      <c r="AX459" s="208"/>
      <c r="AY459">
        <f t="shared" si="68"/>
        <v>1</v>
      </c>
    </row>
    <row r="460" spans="1:51" ht="23.25"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738</v>
      </c>
      <c r="AF460" s="167"/>
      <c r="AG460" s="167"/>
      <c r="AH460" s="168"/>
      <c r="AI460" s="166" t="s">
        <v>738</v>
      </c>
      <c r="AJ460" s="167"/>
      <c r="AK460" s="167"/>
      <c r="AL460" s="167"/>
      <c r="AM460" s="166" t="s">
        <v>738</v>
      </c>
      <c r="AN460" s="167"/>
      <c r="AO460" s="167"/>
      <c r="AP460" s="168"/>
      <c r="AQ460" s="166" t="s">
        <v>738</v>
      </c>
      <c r="AR460" s="167"/>
      <c r="AS460" s="167"/>
      <c r="AT460" s="168"/>
      <c r="AU460" s="167" t="s">
        <v>738</v>
      </c>
      <c r="AV460" s="167"/>
      <c r="AW460" s="167"/>
      <c r="AX460" s="208"/>
      <c r="AY460">
        <f t="shared" si="68"/>
        <v>1</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7"/>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7"/>
      <c r="B482" s="253"/>
      <c r="C482" s="252"/>
      <c r="D482" s="253"/>
      <c r="E482" s="190" t="s">
        <v>738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7"/>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27" customHeight="1" x14ac:dyDescent="0.15">
      <c r="A702" s="527" t="s">
        <v>140</v>
      </c>
      <c r="B702" s="528"/>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711</v>
      </c>
      <c r="AE702" s="899"/>
      <c r="AF702" s="899"/>
      <c r="AG702" s="885" t="s">
        <v>739</v>
      </c>
      <c r="AH702" s="886"/>
      <c r="AI702" s="886"/>
      <c r="AJ702" s="886"/>
      <c r="AK702" s="886"/>
      <c r="AL702" s="886"/>
      <c r="AM702" s="886"/>
      <c r="AN702" s="886"/>
      <c r="AO702" s="886"/>
      <c r="AP702" s="886"/>
      <c r="AQ702" s="886"/>
      <c r="AR702" s="886"/>
      <c r="AS702" s="886"/>
      <c r="AT702" s="886"/>
      <c r="AU702" s="886"/>
      <c r="AV702" s="886"/>
      <c r="AW702" s="886"/>
      <c r="AX702" s="887"/>
    </row>
    <row r="703" spans="1:51"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711</v>
      </c>
      <c r="AE703" s="185"/>
      <c r="AF703" s="185"/>
      <c r="AG703" s="667" t="s">
        <v>740</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711</v>
      </c>
      <c r="AE704" s="584"/>
      <c r="AF704" s="584"/>
      <c r="AG704" s="426" t="s">
        <v>741</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19" t="s">
        <v>39</v>
      </c>
      <c r="B705" s="771"/>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5" t="s">
        <v>711</v>
      </c>
      <c r="AE705" s="736"/>
      <c r="AF705" s="736"/>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2"/>
      <c r="C706" s="612"/>
      <c r="D706" s="613"/>
      <c r="E706" s="686" t="s">
        <v>380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742</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8"/>
      <c r="B707" s="772"/>
      <c r="C707" s="614"/>
      <c r="D707" s="615"/>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1" t="s">
        <v>742</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8"/>
      <c r="B708" s="659"/>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70" t="s">
        <v>711</v>
      </c>
      <c r="AE708" s="671"/>
      <c r="AF708" s="671"/>
      <c r="AG708" s="524" t="s">
        <v>744</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8"/>
      <c r="B709" s="659"/>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711</v>
      </c>
      <c r="AE709" s="185"/>
      <c r="AF709" s="185"/>
      <c r="AG709" s="667" t="s">
        <v>745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748</v>
      </c>
      <c r="AE710" s="185"/>
      <c r="AF710" s="185"/>
      <c r="AG710" s="667" t="s">
        <v>722</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711</v>
      </c>
      <c r="AE711" s="185"/>
      <c r="AF711" s="185"/>
      <c r="AG711" s="667" t="s">
        <v>746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6" t="s">
        <v>344</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749</v>
      </c>
      <c r="AE712" s="584"/>
      <c r="AF712" s="584"/>
      <c r="AG712" s="592" t="s">
        <v>747</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8"/>
      <c r="B713" s="659"/>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7" t="s">
        <v>722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3" t="s">
        <v>323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9" t="s">
        <v>748</v>
      </c>
      <c r="AE714" s="590"/>
      <c r="AF714" s="591"/>
      <c r="AG714" s="692" t="s">
        <v>722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19" t="s">
        <v>40</v>
      </c>
      <c r="B715" s="657"/>
      <c r="C715" s="662" t="s">
        <v>324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748</v>
      </c>
      <c r="AE715" s="671"/>
      <c r="AF715" s="779"/>
      <c r="AG715" s="524" t="s">
        <v>750</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8"/>
      <c r="B716" s="659"/>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748</v>
      </c>
      <c r="AE716" s="761"/>
      <c r="AF716" s="761"/>
      <c r="AG716" s="667" t="s">
        <v>722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711</v>
      </c>
      <c r="AE717" s="185"/>
      <c r="AF717" s="185"/>
      <c r="AG717" s="667" t="s">
        <v>751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748</v>
      </c>
      <c r="AE718" s="185"/>
      <c r="AF718" s="185"/>
      <c r="AG718" s="692" t="s">
        <v>722</v>
      </c>
      <c r="AH718" s="693"/>
      <c r="AI718" s="693"/>
      <c r="AJ718" s="693"/>
      <c r="AK718" s="693"/>
      <c r="AL718" s="693"/>
      <c r="AM718" s="693"/>
      <c r="AN718" s="693"/>
      <c r="AO718" s="693"/>
      <c r="AP718" s="693"/>
      <c r="AQ718" s="693"/>
      <c r="AR718" s="693"/>
      <c r="AS718" s="693"/>
      <c r="AT718" s="693"/>
      <c r="AU718" s="693"/>
      <c r="AV718" s="693"/>
      <c r="AW718" s="693"/>
      <c r="AX718" s="694"/>
    </row>
    <row r="719" spans="1:50" ht="41.25" customHeight="1" x14ac:dyDescent="0.15">
      <c r="A719" s="651" t="s">
        <v>58</v>
      </c>
      <c r="B719" s="652"/>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4"/>
      <c r="AD719" s="670" t="s">
        <v>711</v>
      </c>
      <c r="AE719" s="671"/>
      <c r="AF719" s="671"/>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7" t="s">
        <v>337</v>
      </c>
      <c r="D720" s="935"/>
      <c r="E720" s="935"/>
      <c r="F720" s="938"/>
      <c r="G720" s="934" t="s">
        <v>338</v>
      </c>
      <c r="H720" s="935"/>
      <c r="I720" s="935"/>
      <c r="J720" s="935"/>
      <c r="K720" s="935"/>
      <c r="L720" s="935"/>
      <c r="M720" s="935"/>
      <c r="N720" s="934" t="s">
        <v>341</v>
      </c>
      <c r="O720" s="935"/>
      <c r="P720" s="935"/>
      <c r="Q720" s="935"/>
      <c r="R720" s="935"/>
      <c r="S720" s="935"/>
      <c r="T720" s="935"/>
      <c r="U720" s="935"/>
      <c r="V720" s="935"/>
      <c r="W720" s="935"/>
      <c r="X720" s="935"/>
      <c r="Y720" s="935"/>
      <c r="Z720" s="935"/>
      <c r="AA720" s="935"/>
      <c r="AB720" s="935"/>
      <c r="AC720" s="935"/>
      <c r="AD720" s="935"/>
      <c r="AE720" s="935"/>
      <c r="AF720" s="936"/>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3"/>
      <c r="B721" s="654"/>
      <c r="C721" s="921" t="s">
        <v>716</v>
      </c>
      <c r="D721" s="922"/>
      <c r="E721" s="922"/>
      <c r="F721" s="923"/>
      <c r="G721" s="939"/>
      <c r="H721" s="940"/>
      <c r="I721" s="77" t="str">
        <f>IF(OR(G721="　", G721=""), "", "-")</f>
        <v/>
      </c>
      <c r="J721" s="920">
        <v>656</v>
      </c>
      <c r="K721" s="920"/>
      <c r="L721" s="77" t="str">
        <f>IF(M721="","","-")</f>
        <v/>
      </c>
      <c r="M721" s="78"/>
      <c r="N721" s="917" t="s">
        <v>827</v>
      </c>
      <c r="O721" s="918"/>
      <c r="P721" s="918"/>
      <c r="Q721" s="918"/>
      <c r="R721" s="918"/>
      <c r="S721" s="918"/>
      <c r="T721" s="918"/>
      <c r="U721" s="918"/>
      <c r="V721" s="918"/>
      <c r="W721" s="918"/>
      <c r="X721" s="918"/>
      <c r="Y721" s="918"/>
      <c r="Z721" s="918"/>
      <c r="AA721" s="918"/>
      <c r="AB721" s="918"/>
      <c r="AC721" s="918"/>
      <c r="AD721" s="918"/>
      <c r="AE721" s="918"/>
      <c r="AF721" s="919"/>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3"/>
      <c r="B722" s="654"/>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3"/>
      <c r="B723" s="654"/>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3"/>
      <c r="B724" s="654"/>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5"/>
      <c r="B725" s="656"/>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9" t="s">
        <v>753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1"/>
      <c r="B727" s="622"/>
      <c r="C727" s="698" t="s">
        <v>57</v>
      </c>
      <c r="D727" s="699"/>
      <c r="E727" s="699"/>
      <c r="F727" s="700"/>
      <c r="G727" s="797" t="s">
        <v>754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7"/>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6"/>
      <c r="B731" s="617"/>
      <c r="C731" s="617"/>
      <c r="D731" s="617"/>
      <c r="E731" s="618"/>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6"/>
      <c r="B733" s="617"/>
      <c r="C733" s="617"/>
      <c r="D733" s="617"/>
      <c r="E733" s="618"/>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6" t="s">
        <v>350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673</v>
      </c>
      <c r="B737" s="158"/>
      <c r="C737" s="158"/>
      <c r="D737" s="159"/>
      <c r="E737" s="105" t="s">
        <v>755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756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757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758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759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760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760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761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762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716</v>
      </c>
      <c r="F746" s="113"/>
      <c r="G746" s="113"/>
      <c r="H746" s="100" t="str">
        <f>IF(E746="","","-")</f>
        <v>-</v>
      </c>
      <c r="I746" s="113"/>
      <c r="J746" s="113"/>
      <c r="K746" s="100" t="str">
        <f>IF(I746="","","-")</f>
        <v/>
      </c>
      <c r="L746" s="104">
        <v>166</v>
      </c>
      <c r="M746" s="104"/>
      <c r="N746" s="100" t="str">
        <f>IF(O746="","","-")</f>
        <v>-</v>
      </c>
      <c r="O746" s="110">
        <v>0</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716</v>
      </c>
      <c r="F747" s="113"/>
      <c r="G747" s="113"/>
      <c r="H747" s="100" t="str">
        <f>IF(E747="","","-")</f>
        <v>-</v>
      </c>
      <c r="I747" s="113"/>
      <c r="J747" s="113"/>
      <c r="K747" s="100" t="str">
        <f>IF(I747="","","-")</f>
        <v/>
      </c>
      <c r="L747" s="104">
        <v>174</v>
      </c>
      <c r="M747" s="104"/>
      <c r="N747" s="100" t="str">
        <f>IF(O747="","","-")</f>
        <v>-</v>
      </c>
      <c r="O747" s="110">
        <v>0</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385</v>
      </c>
      <c r="B787" s="763"/>
      <c r="C787" s="763"/>
      <c r="D787" s="763"/>
      <c r="E787" s="763"/>
      <c r="F787" s="764"/>
      <c r="G787" s="437" t="s">
        <v>763</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764</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5"/>
      <c r="C788" s="765"/>
      <c r="D788" s="765"/>
      <c r="E788" s="765"/>
      <c r="F788" s="766"/>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5"/>
      <c r="C789" s="765"/>
      <c r="D789" s="765"/>
      <c r="E789" s="765"/>
      <c r="F789" s="766"/>
      <c r="G789" s="447" t="s">
        <v>786</v>
      </c>
      <c r="H789" s="448"/>
      <c r="I789" s="448"/>
      <c r="J789" s="448"/>
      <c r="K789" s="449"/>
      <c r="L789" s="450" t="s">
        <v>787</v>
      </c>
      <c r="M789" s="451"/>
      <c r="N789" s="451"/>
      <c r="O789" s="451"/>
      <c r="P789" s="451"/>
      <c r="Q789" s="451"/>
      <c r="R789" s="451"/>
      <c r="S789" s="451"/>
      <c r="T789" s="451"/>
      <c r="U789" s="451"/>
      <c r="V789" s="451"/>
      <c r="W789" s="451"/>
      <c r="X789" s="452"/>
      <c r="Y789" s="453">
        <v>22.207999999999998</v>
      </c>
      <c r="Z789" s="454"/>
      <c r="AA789" s="454"/>
      <c r="AB789" s="555"/>
      <c r="AC789" s="447" t="s">
        <v>788</v>
      </c>
      <c r="AD789" s="448"/>
      <c r="AE789" s="448"/>
      <c r="AF789" s="448"/>
      <c r="AG789" s="449"/>
      <c r="AH789" s="450" t="s">
        <v>830</v>
      </c>
      <c r="AI789" s="752"/>
      <c r="AJ789" s="752"/>
      <c r="AK789" s="752"/>
      <c r="AL789" s="752"/>
      <c r="AM789" s="752"/>
      <c r="AN789" s="752"/>
      <c r="AO789" s="752"/>
      <c r="AP789" s="752"/>
      <c r="AQ789" s="752"/>
      <c r="AR789" s="752"/>
      <c r="AS789" s="752"/>
      <c r="AT789" s="753"/>
      <c r="AU789" s="453">
        <v>25.2</v>
      </c>
      <c r="AV789" s="454"/>
      <c r="AW789" s="454"/>
      <c r="AX789" s="455"/>
    </row>
    <row r="790" spans="1:51" ht="24.75" customHeight="1" x14ac:dyDescent="0.15">
      <c r="A790" s="554"/>
      <c r="B790" s="765"/>
      <c r="C790" s="765"/>
      <c r="D790" s="765"/>
      <c r="E790" s="765"/>
      <c r="F790" s="766"/>
      <c r="G790" s="350" t="s">
        <v>788</v>
      </c>
      <c r="H790" s="351"/>
      <c r="I790" s="351"/>
      <c r="J790" s="351"/>
      <c r="K790" s="352"/>
      <c r="L790" s="400" t="s">
        <v>789</v>
      </c>
      <c r="M790" s="401"/>
      <c r="N790" s="401"/>
      <c r="O790" s="401"/>
      <c r="P790" s="401"/>
      <c r="Q790" s="401"/>
      <c r="R790" s="401"/>
      <c r="S790" s="401"/>
      <c r="T790" s="401"/>
      <c r="U790" s="401"/>
      <c r="V790" s="401"/>
      <c r="W790" s="401"/>
      <c r="X790" s="402"/>
      <c r="Y790" s="397">
        <v>13.457000000000001</v>
      </c>
      <c r="Z790" s="398"/>
      <c r="AA790" s="398"/>
      <c r="AB790" s="404"/>
      <c r="AC790" s="350" t="s">
        <v>786</v>
      </c>
      <c r="AD790" s="351"/>
      <c r="AE790" s="351"/>
      <c r="AF790" s="351"/>
      <c r="AG790" s="352"/>
      <c r="AH790" s="400" t="s">
        <v>795</v>
      </c>
      <c r="AI790" s="623"/>
      <c r="AJ790" s="623"/>
      <c r="AK790" s="623"/>
      <c r="AL790" s="623"/>
      <c r="AM790" s="623"/>
      <c r="AN790" s="623"/>
      <c r="AO790" s="623"/>
      <c r="AP790" s="623"/>
      <c r="AQ790" s="623"/>
      <c r="AR790" s="623"/>
      <c r="AS790" s="623"/>
      <c r="AT790" s="624"/>
      <c r="AU790" s="397">
        <v>9.1</v>
      </c>
      <c r="AV790" s="398"/>
      <c r="AW790" s="398"/>
      <c r="AX790" s="399"/>
    </row>
    <row r="791" spans="1:51" ht="24.75" customHeight="1" x14ac:dyDescent="0.15">
      <c r="A791" s="554"/>
      <c r="B791" s="765"/>
      <c r="C791" s="765"/>
      <c r="D791" s="765"/>
      <c r="E791" s="765"/>
      <c r="F791" s="766"/>
      <c r="G791" s="350" t="s">
        <v>791</v>
      </c>
      <c r="H791" s="351"/>
      <c r="I791" s="351"/>
      <c r="J791" s="351"/>
      <c r="K791" s="352"/>
      <c r="L791" s="400" t="s">
        <v>790</v>
      </c>
      <c r="M791" s="401"/>
      <c r="N791" s="401"/>
      <c r="O791" s="401"/>
      <c r="P791" s="401"/>
      <c r="Q791" s="401"/>
      <c r="R791" s="401"/>
      <c r="S791" s="401"/>
      <c r="T791" s="401"/>
      <c r="U791" s="401"/>
      <c r="V791" s="401"/>
      <c r="W791" s="401"/>
      <c r="X791" s="402"/>
      <c r="Y791" s="397">
        <v>0.13</v>
      </c>
      <c r="Z791" s="398"/>
      <c r="AA791" s="398"/>
      <c r="AB791" s="404"/>
      <c r="AC791" s="350" t="s">
        <v>796</v>
      </c>
      <c r="AD791" s="351"/>
      <c r="AE791" s="351"/>
      <c r="AF791" s="351"/>
      <c r="AG791" s="352"/>
      <c r="AH791" s="400" t="s">
        <v>790</v>
      </c>
      <c r="AI791" s="401"/>
      <c r="AJ791" s="401"/>
      <c r="AK791" s="401"/>
      <c r="AL791" s="401"/>
      <c r="AM791" s="401"/>
      <c r="AN791" s="401"/>
      <c r="AO791" s="401"/>
      <c r="AP791" s="401"/>
      <c r="AQ791" s="401"/>
      <c r="AR791" s="401"/>
      <c r="AS791" s="401"/>
      <c r="AT791" s="402"/>
      <c r="AU791" s="397">
        <v>0</v>
      </c>
      <c r="AV791" s="398"/>
      <c r="AW791" s="398"/>
      <c r="AX791" s="399"/>
    </row>
    <row r="792" spans="1:51" ht="24.75" customHeight="1" x14ac:dyDescent="0.15">
      <c r="A792" s="554"/>
      <c r="B792" s="765"/>
      <c r="C792" s="765"/>
      <c r="D792" s="765"/>
      <c r="E792" s="765"/>
      <c r="F792" s="766"/>
      <c r="G792" s="350" t="s">
        <v>792</v>
      </c>
      <c r="H792" s="351"/>
      <c r="I792" s="351"/>
      <c r="J792" s="351"/>
      <c r="K792" s="352"/>
      <c r="L792" s="400" t="s">
        <v>790</v>
      </c>
      <c r="M792" s="401"/>
      <c r="N792" s="401"/>
      <c r="O792" s="401"/>
      <c r="P792" s="401"/>
      <c r="Q792" s="401"/>
      <c r="R792" s="401"/>
      <c r="S792" s="401"/>
      <c r="T792" s="401"/>
      <c r="U792" s="401"/>
      <c r="V792" s="401"/>
      <c r="W792" s="401"/>
      <c r="X792" s="402"/>
      <c r="Y792" s="397">
        <v>0.08</v>
      </c>
      <c r="Z792" s="398"/>
      <c r="AA792" s="398"/>
      <c r="AB792" s="404"/>
      <c r="AC792" s="350" t="s">
        <v>797</v>
      </c>
      <c r="AD792" s="351"/>
      <c r="AE792" s="351"/>
      <c r="AF792" s="351"/>
      <c r="AG792" s="352"/>
      <c r="AH792" s="400" t="s">
        <v>790</v>
      </c>
      <c r="AI792" s="401"/>
      <c r="AJ792" s="401"/>
      <c r="AK792" s="401"/>
      <c r="AL792" s="401"/>
      <c r="AM792" s="401"/>
      <c r="AN792" s="401"/>
      <c r="AO792" s="401"/>
      <c r="AP792" s="401"/>
      <c r="AQ792" s="401"/>
      <c r="AR792" s="401"/>
      <c r="AS792" s="401"/>
      <c r="AT792" s="402"/>
      <c r="AU792" s="397">
        <v>4.9000000000000002E-2</v>
      </c>
      <c r="AV792" s="398"/>
      <c r="AW792" s="398"/>
      <c r="AX792" s="399"/>
    </row>
    <row r="793" spans="1:51" ht="24.75" customHeight="1" x14ac:dyDescent="0.15">
      <c r="A793" s="554"/>
      <c r="B793" s="765"/>
      <c r="C793" s="765"/>
      <c r="D793" s="765"/>
      <c r="E793" s="765"/>
      <c r="F793" s="766"/>
      <c r="G793" s="350" t="s">
        <v>793</v>
      </c>
      <c r="H793" s="351"/>
      <c r="I793" s="351"/>
      <c r="J793" s="351"/>
      <c r="K793" s="352"/>
      <c r="L793" s="400" t="s">
        <v>790</v>
      </c>
      <c r="M793" s="401"/>
      <c r="N793" s="401"/>
      <c r="O793" s="401"/>
      <c r="P793" s="401"/>
      <c r="Q793" s="401"/>
      <c r="R793" s="401"/>
      <c r="S793" s="401"/>
      <c r="T793" s="401"/>
      <c r="U793" s="401"/>
      <c r="V793" s="401"/>
      <c r="W793" s="401"/>
      <c r="X793" s="402"/>
      <c r="Y793" s="397">
        <v>1.9E-2</v>
      </c>
      <c r="Z793" s="398"/>
      <c r="AA793" s="398"/>
      <c r="AB793" s="404"/>
      <c r="AC793" s="350" t="s">
        <v>798</v>
      </c>
      <c r="AD793" s="351"/>
      <c r="AE793" s="351"/>
      <c r="AF793" s="351"/>
      <c r="AG793" s="352"/>
      <c r="AH793" s="400" t="s">
        <v>790</v>
      </c>
      <c r="AI793" s="401"/>
      <c r="AJ793" s="401"/>
      <c r="AK793" s="401"/>
      <c r="AL793" s="401"/>
      <c r="AM793" s="401"/>
      <c r="AN793" s="401"/>
      <c r="AO793" s="401"/>
      <c r="AP793" s="401"/>
      <c r="AQ793" s="401"/>
      <c r="AR793" s="401"/>
      <c r="AS793" s="401"/>
      <c r="AT793" s="402"/>
      <c r="AU793" s="397">
        <v>8.0000000000000002E-3</v>
      </c>
      <c r="AV793" s="398"/>
      <c r="AW793" s="398"/>
      <c r="AX793" s="399"/>
    </row>
    <row r="794" spans="1:51" ht="24.75" customHeight="1" x14ac:dyDescent="0.15">
      <c r="A794" s="554"/>
      <c r="B794" s="765"/>
      <c r="C794" s="765"/>
      <c r="D794" s="765"/>
      <c r="E794" s="765"/>
      <c r="F794" s="766"/>
      <c r="G794" s="350" t="s">
        <v>794</v>
      </c>
      <c r="H794" s="351"/>
      <c r="I794" s="351"/>
      <c r="J794" s="351"/>
      <c r="K794" s="352"/>
      <c r="L794" s="400" t="s">
        <v>790</v>
      </c>
      <c r="M794" s="401"/>
      <c r="N794" s="401"/>
      <c r="O794" s="401"/>
      <c r="P794" s="401"/>
      <c r="Q794" s="401"/>
      <c r="R794" s="401"/>
      <c r="S794" s="401"/>
      <c r="T794" s="401"/>
      <c r="U794" s="401"/>
      <c r="V794" s="401"/>
      <c r="W794" s="401"/>
      <c r="X794" s="402"/>
      <c r="Y794" s="397">
        <v>1E-3</v>
      </c>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4"/>
      <c r="B795" s="765"/>
      <c r="C795" s="765"/>
      <c r="D795" s="765"/>
      <c r="E795" s="765"/>
      <c r="F795" s="766"/>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4"/>
      <c r="B796" s="765"/>
      <c r="C796" s="765"/>
      <c r="D796" s="765"/>
      <c r="E796" s="765"/>
      <c r="F796" s="766"/>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4"/>
      <c r="B797" s="765"/>
      <c r="C797" s="765"/>
      <c r="D797" s="765"/>
      <c r="E797" s="765"/>
      <c r="F797" s="766"/>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4"/>
      <c r="B798" s="765"/>
      <c r="C798" s="765"/>
      <c r="D798" s="765"/>
      <c r="E798" s="765"/>
      <c r="F798" s="766"/>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4"/>
      <c r="B799" s="765"/>
      <c r="C799" s="765"/>
      <c r="D799" s="765"/>
      <c r="E799" s="765"/>
      <c r="F799" s="766"/>
      <c r="G799" s="408" t="s">
        <v>20</v>
      </c>
      <c r="H799" s="409"/>
      <c r="I799" s="409"/>
      <c r="J799" s="409"/>
      <c r="K799" s="409"/>
      <c r="L799" s="410"/>
      <c r="M799" s="411"/>
      <c r="N799" s="411"/>
      <c r="O799" s="411"/>
      <c r="P799" s="411"/>
      <c r="Q799" s="411"/>
      <c r="R799" s="411"/>
      <c r="S799" s="411"/>
      <c r="T799" s="411"/>
      <c r="U799" s="411"/>
      <c r="V799" s="411"/>
      <c r="W799" s="411"/>
      <c r="X799" s="412"/>
      <c r="Y799" s="413">
        <f>SUM(Y789:AB798)</f>
        <v>35.894999999999996</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34.356999999999999</v>
      </c>
      <c r="AV799" s="414"/>
      <c r="AW799" s="414"/>
      <c r="AX799" s="416"/>
    </row>
    <row r="800" spans="1:51" ht="24.75" customHeight="1" x14ac:dyDescent="0.15">
      <c r="A800" s="554"/>
      <c r="B800" s="765"/>
      <c r="C800" s="765"/>
      <c r="D800" s="765"/>
      <c r="E800" s="765"/>
      <c r="F800" s="766"/>
      <c r="G800" s="437" t="s">
        <v>810</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808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2</v>
      </c>
    </row>
    <row r="801" spans="1:51" ht="24.75" customHeight="1" x14ac:dyDescent="0.15">
      <c r="A801" s="554"/>
      <c r="B801" s="765"/>
      <c r="C801" s="765"/>
      <c r="D801" s="765"/>
      <c r="E801" s="765"/>
      <c r="F801" s="766"/>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2</v>
      </c>
    </row>
    <row r="802" spans="1:51" ht="24.75" customHeight="1" x14ac:dyDescent="0.15">
      <c r="A802" s="554"/>
      <c r="B802" s="765"/>
      <c r="C802" s="765"/>
      <c r="D802" s="765"/>
      <c r="E802" s="765"/>
      <c r="F802" s="766"/>
      <c r="G802" s="447" t="s">
        <v>811</v>
      </c>
      <c r="H802" s="448"/>
      <c r="I802" s="448"/>
      <c r="J802" s="448"/>
      <c r="K802" s="449"/>
      <c r="L802" s="450" t="s">
        <v>812</v>
      </c>
      <c r="M802" s="451"/>
      <c r="N802" s="451"/>
      <c r="O802" s="451"/>
      <c r="P802" s="451"/>
      <c r="Q802" s="451"/>
      <c r="R802" s="451"/>
      <c r="S802" s="451"/>
      <c r="T802" s="451"/>
      <c r="U802" s="451"/>
      <c r="V802" s="451"/>
      <c r="W802" s="451"/>
      <c r="X802" s="452"/>
      <c r="Y802" s="453">
        <v>2.7</v>
      </c>
      <c r="Z802" s="454"/>
      <c r="AA802" s="454"/>
      <c r="AB802" s="555"/>
      <c r="AC802" s="447" t="s">
        <v>809</v>
      </c>
      <c r="AD802" s="448"/>
      <c r="AE802" s="448"/>
      <c r="AF802" s="448"/>
      <c r="AG802" s="449"/>
      <c r="AH802" s="450" t="s">
        <v>828</v>
      </c>
      <c r="AI802" s="451"/>
      <c r="AJ802" s="451"/>
      <c r="AK802" s="451"/>
      <c r="AL802" s="451"/>
      <c r="AM802" s="451"/>
      <c r="AN802" s="451"/>
      <c r="AO802" s="451"/>
      <c r="AP802" s="451"/>
      <c r="AQ802" s="451"/>
      <c r="AR802" s="451"/>
      <c r="AS802" s="451"/>
      <c r="AT802" s="452"/>
      <c r="AU802" s="453">
        <v>25.2</v>
      </c>
      <c r="AV802" s="454"/>
      <c r="AW802" s="454"/>
      <c r="AX802" s="455"/>
      <c r="AY802">
        <f t="shared" ref="AY802:AY812" si="115">$AY$800</f>
        <v>2</v>
      </c>
    </row>
    <row r="803" spans="1:51" ht="24.75" hidden="1" customHeight="1" x14ac:dyDescent="0.15">
      <c r="A803" s="554"/>
      <c r="B803" s="765"/>
      <c r="C803" s="765"/>
      <c r="D803" s="765"/>
      <c r="E803" s="765"/>
      <c r="F803" s="766"/>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hidden="1" customHeight="1" x14ac:dyDescent="0.15">
      <c r="A804" s="554"/>
      <c r="B804" s="765"/>
      <c r="C804" s="765"/>
      <c r="D804" s="765"/>
      <c r="E804" s="765"/>
      <c r="F804" s="766"/>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hidden="1" customHeight="1" x14ac:dyDescent="0.15">
      <c r="A805" s="554"/>
      <c r="B805" s="765"/>
      <c r="C805" s="765"/>
      <c r="D805" s="765"/>
      <c r="E805" s="765"/>
      <c r="F805" s="766"/>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15">
      <c r="A806" s="554"/>
      <c r="B806" s="765"/>
      <c r="C806" s="765"/>
      <c r="D806" s="765"/>
      <c r="E806" s="765"/>
      <c r="F806" s="766"/>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54"/>
      <c r="B807" s="765"/>
      <c r="C807" s="765"/>
      <c r="D807" s="765"/>
      <c r="E807" s="765"/>
      <c r="F807" s="766"/>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54"/>
      <c r="B808" s="765"/>
      <c r="C808" s="765"/>
      <c r="D808" s="765"/>
      <c r="E808" s="765"/>
      <c r="F808" s="766"/>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54"/>
      <c r="B809" s="765"/>
      <c r="C809" s="765"/>
      <c r="D809" s="765"/>
      <c r="E809" s="765"/>
      <c r="F809" s="766"/>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54"/>
      <c r="B810" s="765"/>
      <c r="C810" s="765"/>
      <c r="D810" s="765"/>
      <c r="E810" s="765"/>
      <c r="F810" s="766"/>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54"/>
      <c r="B811" s="765"/>
      <c r="C811" s="765"/>
      <c r="D811" s="765"/>
      <c r="E811" s="765"/>
      <c r="F811" s="766"/>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x14ac:dyDescent="0.15">
      <c r="A812" s="554"/>
      <c r="B812" s="765"/>
      <c r="C812" s="765"/>
      <c r="D812" s="765"/>
      <c r="E812" s="765"/>
      <c r="F812" s="766"/>
      <c r="G812" s="408" t="s">
        <v>20</v>
      </c>
      <c r="H812" s="409"/>
      <c r="I812" s="409"/>
      <c r="J812" s="409"/>
      <c r="K812" s="409"/>
      <c r="L812" s="410"/>
      <c r="M812" s="411"/>
      <c r="N812" s="411"/>
      <c r="O812" s="411"/>
      <c r="P812" s="411"/>
      <c r="Q812" s="411"/>
      <c r="R812" s="411"/>
      <c r="S812" s="411"/>
      <c r="T812" s="411"/>
      <c r="U812" s="411"/>
      <c r="V812" s="411"/>
      <c r="W812" s="411"/>
      <c r="X812" s="412"/>
      <c r="Y812" s="413">
        <f>SUM(Y802:AB811)</f>
        <v>2.7</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25.2</v>
      </c>
      <c r="AV812" s="414"/>
      <c r="AW812" s="414"/>
      <c r="AX812" s="416"/>
      <c r="AY812">
        <f t="shared" si="115"/>
        <v>2</v>
      </c>
    </row>
    <row r="813" spans="1:51" ht="24.75" hidden="1" customHeight="1" x14ac:dyDescent="0.15">
      <c r="A813" s="554"/>
      <c r="B813" s="765"/>
      <c r="C813" s="765"/>
      <c r="D813" s="765"/>
      <c r="E813" s="765"/>
      <c r="F813" s="766"/>
      <c r="G813" s="437" t="s">
        <v>318</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319</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5"/>
      <c r="C814" s="765"/>
      <c r="D814" s="765"/>
      <c r="E814" s="765"/>
      <c r="F814" s="766"/>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5"/>
      <c r="C815" s="765"/>
      <c r="D815" s="765"/>
      <c r="E815" s="765"/>
      <c r="F815" s="766"/>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5"/>
      <c r="C816" s="765"/>
      <c r="D816" s="765"/>
      <c r="E816" s="765"/>
      <c r="F816" s="766"/>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4"/>
      <c r="B817" s="765"/>
      <c r="C817" s="765"/>
      <c r="D817" s="765"/>
      <c r="E817" s="765"/>
      <c r="F817" s="766"/>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4"/>
      <c r="B818" s="765"/>
      <c r="C818" s="765"/>
      <c r="D818" s="765"/>
      <c r="E818" s="765"/>
      <c r="F818" s="766"/>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4"/>
      <c r="B819" s="765"/>
      <c r="C819" s="765"/>
      <c r="D819" s="765"/>
      <c r="E819" s="765"/>
      <c r="F819" s="766"/>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4"/>
      <c r="B820" s="765"/>
      <c r="C820" s="765"/>
      <c r="D820" s="765"/>
      <c r="E820" s="765"/>
      <c r="F820" s="766"/>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4"/>
      <c r="B821" s="765"/>
      <c r="C821" s="765"/>
      <c r="D821" s="765"/>
      <c r="E821" s="765"/>
      <c r="F821" s="766"/>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4"/>
      <c r="B822" s="765"/>
      <c r="C822" s="765"/>
      <c r="D822" s="765"/>
      <c r="E822" s="765"/>
      <c r="F822" s="766"/>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4"/>
      <c r="B823" s="765"/>
      <c r="C823" s="765"/>
      <c r="D823" s="765"/>
      <c r="E823" s="765"/>
      <c r="F823" s="766"/>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4"/>
      <c r="B824" s="765"/>
      <c r="C824" s="765"/>
      <c r="D824" s="765"/>
      <c r="E824" s="765"/>
      <c r="F824" s="766"/>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4"/>
      <c r="B825" s="765"/>
      <c r="C825" s="765"/>
      <c r="D825" s="765"/>
      <c r="E825" s="765"/>
      <c r="F825" s="766"/>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4"/>
      <c r="B826" s="765"/>
      <c r="C826" s="765"/>
      <c r="D826" s="765"/>
      <c r="E826" s="765"/>
      <c r="F826" s="766"/>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5"/>
      <c r="C827" s="765"/>
      <c r="D827" s="765"/>
      <c r="E827" s="765"/>
      <c r="F827" s="766"/>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5"/>
      <c r="C828" s="765"/>
      <c r="D828" s="765"/>
      <c r="E828" s="765"/>
      <c r="F828" s="766"/>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5"/>
      <c r="C829" s="765"/>
      <c r="D829" s="765"/>
      <c r="E829" s="765"/>
      <c r="F829" s="766"/>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4"/>
      <c r="B830" s="765"/>
      <c r="C830" s="765"/>
      <c r="D830" s="765"/>
      <c r="E830" s="765"/>
      <c r="F830" s="766"/>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4"/>
      <c r="B831" s="765"/>
      <c r="C831" s="765"/>
      <c r="D831" s="765"/>
      <c r="E831" s="765"/>
      <c r="F831" s="766"/>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4"/>
      <c r="B832" s="765"/>
      <c r="C832" s="765"/>
      <c r="D832" s="765"/>
      <c r="E832" s="765"/>
      <c r="F832" s="766"/>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4"/>
      <c r="B833" s="765"/>
      <c r="C833" s="765"/>
      <c r="D833" s="765"/>
      <c r="E833" s="765"/>
      <c r="F833" s="766"/>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4"/>
      <c r="B834" s="765"/>
      <c r="C834" s="765"/>
      <c r="D834" s="765"/>
      <c r="E834" s="765"/>
      <c r="F834" s="766"/>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4"/>
      <c r="B835" s="765"/>
      <c r="C835" s="765"/>
      <c r="D835" s="765"/>
      <c r="E835" s="765"/>
      <c r="F835" s="766"/>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4"/>
      <c r="B836" s="765"/>
      <c r="C836" s="765"/>
      <c r="D836" s="765"/>
      <c r="E836" s="765"/>
      <c r="F836" s="766"/>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4"/>
      <c r="B837" s="765"/>
      <c r="C837" s="765"/>
      <c r="D837" s="765"/>
      <c r="E837" s="765"/>
      <c r="F837" s="766"/>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4"/>
      <c r="B838" s="765"/>
      <c r="C838" s="765"/>
      <c r="D838" s="765"/>
      <c r="E838" s="765"/>
      <c r="F838" s="766"/>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8" t="s">
        <v>342</v>
      </c>
      <c r="AM839" s="959"/>
      <c r="AN839" s="959"/>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336</v>
      </c>
      <c r="AD844" s="277"/>
      <c r="AE844" s="277"/>
      <c r="AF844" s="277"/>
      <c r="AG844" s="277"/>
      <c r="AH844" s="347" t="s">
        <v>366</v>
      </c>
      <c r="AI844" s="349"/>
      <c r="AJ844" s="349"/>
      <c r="AK844" s="349"/>
      <c r="AL844" s="349" t="s">
        <v>21</v>
      </c>
      <c r="AM844" s="349"/>
      <c r="AN844" s="349"/>
      <c r="AO844" s="422"/>
      <c r="AP844" s="423" t="s">
        <v>298</v>
      </c>
      <c r="AQ844" s="423"/>
      <c r="AR844" s="423"/>
      <c r="AS844" s="423"/>
      <c r="AT844" s="423"/>
      <c r="AU844" s="423"/>
      <c r="AV844" s="423"/>
      <c r="AW844" s="423"/>
      <c r="AX844" s="423"/>
    </row>
    <row r="845" spans="1:51" ht="30" customHeight="1" x14ac:dyDescent="0.15">
      <c r="A845" s="403">
        <v>1</v>
      </c>
      <c r="B845" s="403">
        <v>1</v>
      </c>
      <c r="C845" s="420" t="s">
        <v>765</v>
      </c>
      <c r="D845" s="417"/>
      <c r="E845" s="417"/>
      <c r="F845" s="417"/>
      <c r="G845" s="417"/>
      <c r="H845" s="417"/>
      <c r="I845" s="417"/>
      <c r="J845" s="418">
        <v>4000020120006</v>
      </c>
      <c r="K845" s="419"/>
      <c r="L845" s="419"/>
      <c r="M845" s="419"/>
      <c r="N845" s="419"/>
      <c r="O845" s="419"/>
      <c r="P845" s="317" t="s">
        <v>812</v>
      </c>
      <c r="Q845" s="317"/>
      <c r="R845" s="317"/>
      <c r="S845" s="317"/>
      <c r="T845" s="317"/>
      <c r="U845" s="317"/>
      <c r="V845" s="317"/>
      <c r="W845" s="317"/>
      <c r="X845" s="317"/>
      <c r="Y845" s="318">
        <v>35.887999999999998</v>
      </c>
      <c r="Z845" s="319"/>
      <c r="AA845" s="319"/>
      <c r="AB845" s="320"/>
      <c r="AC845" s="322" t="s">
        <v>767</v>
      </c>
      <c r="AD845" s="323"/>
      <c r="AE845" s="323"/>
      <c r="AF845" s="323"/>
      <c r="AG845" s="323"/>
      <c r="AH845" s="329" t="s">
        <v>405</v>
      </c>
      <c r="AI845" s="330"/>
      <c r="AJ845" s="330"/>
      <c r="AK845" s="330"/>
      <c r="AL845" s="326" t="s">
        <v>405</v>
      </c>
      <c r="AM845" s="327"/>
      <c r="AN845" s="327"/>
      <c r="AO845" s="328"/>
      <c r="AP845" s="321" t="s">
        <v>405</v>
      </c>
      <c r="AQ845" s="321"/>
      <c r="AR845" s="321"/>
      <c r="AS845" s="321"/>
      <c r="AT845" s="321"/>
      <c r="AU845" s="321"/>
      <c r="AV845" s="321"/>
      <c r="AW845" s="321"/>
      <c r="AX845" s="321"/>
    </row>
    <row r="846" spans="1:51" ht="30" customHeight="1" x14ac:dyDescent="0.15">
      <c r="A846" s="403">
        <v>2</v>
      </c>
      <c r="B846" s="403">
        <v>1</v>
      </c>
      <c r="C846" s="420" t="s">
        <v>766</v>
      </c>
      <c r="D846" s="417"/>
      <c r="E846" s="417"/>
      <c r="F846" s="417"/>
      <c r="G846" s="417"/>
      <c r="H846" s="417"/>
      <c r="I846" s="417"/>
      <c r="J846" s="418">
        <v>8000020130001</v>
      </c>
      <c r="K846" s="419"/>
      <c r="L846" s="419"/>
      <c r="M846" s="419"/>
      <c r="N846" s="419"/>
      <c r="O846" s="419"/>
      <c r="P846" s="317" t="s">
        <v>812</v>
      </c>
      <c r="Q846" s="317"/>
      <c r="R846" s="317"/>
      <c r="S846" s="317"/>
      <c r="T846" s="317"/>
      <c r="U846" s="317"/>
      <c r="V846" s="317"/>
      <c r="W846" s="317"/>
      <c r="X846" s="317"/>
      <c r="Y846" s="318">
        <v>31.928000000000001</v>
      </c>
      <c r="Z846" s="319"/>
      <c r="AA846" s="319"/>
      <c r="AB846" s="320"/>
      <c r="AC846" s="322" t="s">
        <v>767</v>
      </c>
      <c r="AD846" s="323"/>
      <c r="AE846" s="323"/>
      <c r="AF846" s="323"/>
      <c r="AG846" s="323"/>
      <c r="AH846" s="329" t="s">
        <v>405</v>
      </c>
      <c r="AI846" s="330"/>
      <c r="AJ846" s="330"/>
      <c r="AK846" s="330"/>
      <c r="AL846" s="326" t="s">
        <v>405</v>
      </c>
      <c r="AM846" s="327"/>
      <c r="AN846" s="327"/>
      <c r="AO846" s="328"/>
      <c r="AP846" s="321" t="s">
        <v>405</v>
      </c>
      <c r="AQ846" s="321"/>
      <c r="AR846" s="321"/>
      <c r="AS846" s="321"/>
      <c r="AT846" s="321"/>
      <c r="AU846" s="321"/>
      <c r="AV846" s="321"/>
      <c r="AW846" s="321"/>
      <c r="AX846" s="321"/>
      <c r="AY846">
        <f>COUNTA($C$846)</f>
        <v>1</v>
      </c>
    </row>
    <row r="847" spans="1:51" ht="30" customHeight="1" x14ac:dyDescent="0.15">
      <c r="A847" s="403">
        <v>3</v>
      </c>
      <c r="B847" s="403">
        <v>1</v>
      </c>
      <c r="C847" s="420" t="s">
        <v>768</v>
      </c>
      <c r="D847" s="417"/>
      <c r="E847" s="417"/>
      <c r="F847" s="417"/>
      <c r="G847" s="417"/>
      <c r="H847" s="417"/>
      <c r="I847" s="417"/>
      <c r="J847" s="418">
        <v>8000020280003</v>
      </c>
      <c r="K847" s="419"/>
      <c r="L847" s="419"/>
      <c r="M847" s="419"/>
      <c r="N847" s="419"/>
      <c r="O847" s="419"/>
      <c r="P847" s="317" t="s">
        <v>812</v>
      </c>
      <c r="Q847" s="317"/>
      <c r="R847" s="317"/>
      <c r="S847" s="317"/>
      <c r="T847" s="317"/>
      <c r="U847" s="317"/>
      <c r="V847" s="317"/>
      <c r="W847" s="317"/>
      <c r="X847" s="317"/>
      <c r="Y847" s="318">
        <v>27.129000000000001</v>
      </c>
      <c r="Z847" s="319"/>
      <c r="AA847" s="319"/>
      <c r="AB847" s="320"/>
      <c r="AC847" s="322" t="s">
        <v>767</v>
      </c>
      <c r="AD847" s="323"/>
      <c r="AE847" s="323"/>
      <c r="AF847" s="323"/>
      <c r="AG847" s="323"/>
      <c r="AH847" s="329" t="s">
        <v>405</v>
      </c>
      <c r="AI847" s="330"/>
      <c r="AJ847" s="330"/>
      <c r="AK847" s="330"/>
      <c r="AL847" s="326" t="s">
        <v>405</v>
      </c>
      <c r="AM847" s="327"/>
      <c r="AN847" s="327"/>
      <c r="AO847" s="328"/>
      <c r="AP847" s="321" t="s">
        <v>405</v>
      </c>
      <c r="AQ847" s="321"/>
      <c r="AR847" s="321"/>
      <c r="AS847" s="321"/>
      <c r="AT847" s="321"/>
      <c r="AU847" s="321"/>
      <c r="AV847" s="321"/>
      <c r="AW847" s="321"/>
      <c r="AX847" s="321"/>
      <c r="AY847">
        <f>COUNTA($C$847)</f>
        <v>1</v>
      </c>
    </row>
    <row r="848" spans="1:51" ht="30" customHeight="1" x14ac:dyDescent="0.15">
      <c r="A848" s="403">
        <v>4</v>
      </c>
      <c r="B848" s="403">
        <v>1</v>
      </c>
      <c r="C848" s="420" t="s">
        <v>769</v>
      </c>
      <c r="D848" s="417"/>
      <c r="E848" s="417"/>
      <c r="F848" s="417"/>
      <c r="G848" s="417"/>
      <c r="H848" s="417"/>
      <c r="I848" s="417"/>
      <c r="J848" s="418">
        <v>6000020400009</v>
      </c>
      <c r="K848" s="419"/>
      <c r="L848" s="419"/>
      <c r="M848" s="419"/>
      <c r="N848" s="419"/>
      <c r="O848" s="419"/>
      <c r="P848" s="317" t="s">
        <v>812</v>
      </c>
      <c r="Q848" s="317"/>
      <c r="R848" s="317"/>
      <c r="S848" s="317"/>
      <c r="T848" s="317"/>
      <c r="U848" s="317"/>
      <c r="V848" s="317"/>
      <c r="W848" s="317"/>
      <c r="X848" s="317"/>
      <c r="Y848" s="318">
        <v>24.356000000000002</v>
      </c>
      <c r="Z848" s="319"/>
      <c r="AA848" s="319"/>
      <c r="AB848" s="320"/>
      <c r="AC848" s="322" t="s">
        <v>767</v>
      </c>
      <c r="AD848" s="323"/>
      <c r="AE848" s="323"/>
      <c r="AF848" s="323"/>
      <c r="AG848" s="323"/>
      <c r="AH848" s="329" t="s">
        <v>405</v>
      </c>
      <c r="AI848" s="330"/>
      <c r="AJ848" s="330"/>
      <c r="AK848" s="330"/>
      <c r="AL848" s="326" t="s">
        <v>405</v>
      </c>
      <c r="AM848" s="327"/>
      <c r="AN848" s="327"/>
      <c r="AO848" s="328"/>
      <c r="AP848" s="321" t="s">
        <v>405</v>
      </c>
      <c r="AQ848" s="321"/>
      <c r="AR848" s="321"/>
      <c r="AS848" s="321"/>
      <c r="AT848" s="321"/>
      <c r="AU848" s="321"/>
      <c r="AV848" s="321"/>
      <c r="AW848" s="321"/>
      <c r="AX848" s="321"/>
      <c r="AY848">
        <f>COUNTA($C$848)</f>
        <v>1</v>
      </c>
    </row>
    <row r="849" spans="1:51" ht="30" customHeight="1" x14ac:dyDescent="0.15">
      <c r="A849" s="403">
        <v>5</v>
      </c>
      <c r="B849" s="403">
        <v>1</v>
      </c>
      <c r="C849" s="420" t="s">
        <v>770</v>
      </c>
      <c r="D849" s="417"/>
      <c r="E849" s="417"/>
      <c r="F849" s="417"/>
      <c r="G849" s="417"/>
      <c r="H849" s="417"/>
      <c r="I849" s="417"/>
      <c r="J849" s="418">
        <v>7000020100005</v>
      </c>
      <c r="K849" s="419"/>
      <c r="L849" s="419"/>
      <c r="M849" s="419"/>
      <c r="N849" s="419"/>
      <c r="O849" s="419"/>
      <c r="P849" s="317" t="s">
        <v>812</v>
      </c>
      <c r="Q849" s="317"/>
      <c r="R849" s="317"/>
      <c r="S849" s="317"/>
      <c r="T849" s="317"/>
      <c r="U849" s="317"/>
      <c r="V849" s="317"/>
      <c r="W849" s="317"/>
      <c r="X849" s="317"/>
      <c r="Y849" s="318">
        <v>18.728000000000002</v>
      </c>
      <c r="Z849" s="319"/>
      <c r="AA849" s="319"/>
      <c r="AB849" s="320"/>
      <c r="AC849" s="322" t="s">
        <v>767</v>
      </c>
      <c r="AD849" s="323"/>
      <c r="AE849" s="323"/>
      <c r="AF849" s="323"/>
      <c r="AG849" s="323"/>
      <c r="AH849" s="329" t="s">
        <v>405</v>
      </c>
      <c r="AI849" s="330"/>
      <c r="AJ849" s="330"/>
      <c r="AK849" s="330"/>
      <c r="AL849" s="326" t="s">
        <v>405</v>
      </c>
      <c r="AM849" s="327"/>
      <c r="AN849" s="327"/>
      <c r="AO849" s="328"/>
      <c r="AP849" s="321" t="s">
        <v>405</v>
      </c>
      <c r="AQ849" s="321"/>
      <c r="AR849" s="321"/>
      <c r="AS849" s="321"/>
      <c r="AT849" s="321"/>
      <c r="AU849" s="321"/>
      <c r="AV849" s="321"/>
      <c r="AW849" s="321"/>
      <c r="AX849" s="321"/>
      <c r="AY849">
        <f>COUNTA($C$849)</f>
        <v>1</v>
      </c>
    </row>
    <row r="850" spans="1:51" ht="30" customHeight="1" x14ac:dyDescent="0.15">
      <c r="A850" s="403">
        <v>6</v>
      </c>
      <c r="B850" s="403">
        <v>1</v>
      </c>
      <c r="C850" s="420" t="s">
        <v>771</v>
      </c>
      <c r="D850" s="417"/>
      <c r="E850" s="417"/>
      <c r="F850" s="417"/>
      <c r="G850" s="417"/>
      <c r="H850" s="417"/>
      <c r="I850" s="417"/>
      <c r="J850" s="418">
        <v>7000020010006</v>
      </c>
      <c r="K850" s="419"/>
      <c r="L850" s="419"/>
      <c r="M850" s="419"/>
      <c r="N850" s="419"/>
      <c r="O850" s="419"/>
      <c r="P850" s="317" t="s">
        <v>812</v>
      </c>
      <c r="Q850" s="317"/>
      <c r="R850" s="317"/>
      <c r="S850" s="317"/>
      <c r="T850" s="317"/>
      <c r="U850" s="317"/>
      <c r="V850" s="317"/>
      <c r="W850" s="317"/>
      <c r="X850" s="317"/>
      <c r="Y850" s="318">
        <v>16.782</v>
      </c>
      <c r="Z850" s="319"/>
      <c r="AA850" s="319"/>
      <c r="AB850" s="320"/>
      <c r="AC850" s="322" t="s">
        <v>767</v>
      </c>
      <c r="AD850" s="323"/>
      <c r="AE850" s="323"/>
      <c r="AF850" s="323"/>
      <c r="AG850" s="323"/>
      <c r="AH850" s="329" t="s">
        <v>405</v>
      </c>
      <c r="AI850" s="330"/>
      <c r="AJ850" s="330"/>
      <c r="AK850" s="330"/>
      <c r="AL850" s="326" t="s">
        <v>405</v>
      </c>
      <c r="AM850" s="327"/>
      <c r="AN850" s="327"/>
      <c r="AO850" s="328"/>
      <c r="AP850" s="321" t="s">
        <v>405</v>
      </c>
      <c r="AQ850" s="321"/>
      <c r="AR850" s="321"/>
      <c r="AS850" s="321"/>
      <c r="AT850" s="321"/>
      <c r="AU850" s="321"/>
      <c r="AV850" s="321"/>
      <c r="AW850" s="321"/>
      <c r="AX850" s="321"/>
      <c r="AY850">
        <f>COUNTA($C$850)</f>
        <v>1</v>
      </c>
    </row>
    <row r="851" spans="1:51" ht="30" customHeight="1" x14ac:dyDescent="0.15">
      <c r="A851" s="403">
        <v>7</v>
      </c>
      <c r="B851" s="403">
        <v>1</v>
      </c>
      <c r="C851" s="420" t="s">
        <v>772</v>
      </c>
      <c r="D851" s="417"/>
      <c r="E851" s="417"/>
      <c r="F851" s="417"/>
      <c r="G851" s="417"/>
      <c r="H851" s="417"/>
      <c r="I851" s="417"/>
      <c r="J851" s="418">
        <v>4000020330001</v>
      </c>
      <c r="K851" s="419"/>
      <c r="L851" s="419"/>
      <c r="M851" s="419"/>
      <c r="N851" s="419"/>
      <c r="O851" s="419"/>
      <c r="P851" s="317" t="s">
        <v>812</v>
      </c>
      <c r="Q851" s="317"/>
      <c r="R851" s="317"/>
      <c r="S851" s="317"/>
      <c r="T851" s="317"/>
      <c r="U851" s="317"/>
      <c r="V851" s="317"/>
      <c r="W851" s="317"/>
      <c r="X851" s="317"/>
      <c r="Y851" s="318">
        <v>16.312000000000001</v>
      </c>
      <c r="Z851" s="319"/>
      <c r="AA851" s="319"/>
      <c r="AB851" s="320"/>
      <c r="AC851" s="322" t="s">
        <v>767</v>
      </c>
      <c r="AD851" s="323"/>
      <c r="AE851" s="323"/>
      <c r="AF851" s="323"/>
      <c r="AG851" s="323"/>
      <c r="AH851" s="329" t="s">
        <v>405</v>
      </c>
      <c r="AI851" s="330"/>
      <c r="AJ851" s="330"/>
      <c r="AK851" s="330"/>
      <c r="AL851" s="326" t="s">
        <v>405</v>
      </c>
      <c r="AM851" s="327"/>
      <c r="AN851" s="327"/>
      <c r="AO851" s="328"/>
      <c r="AP851" s="321" t="s">
        <v>405</v>
      </c>
      <c r="AQ851" s="321"/>
      <c r="AR851" s="321"/>
      <c r="AS851" s="321"/>
      <c r="AT851" s="321"/>
      <c r="AU851" s="321"/>
      <c r="AV851" s="321"/>
      <c r="AW851" s="321"/>
      <c r="AX851" s="321"/>
      <c r="AY851">
        <f>COUNTA($C$851)</f>
        <v>1</v>
      </c>
    </row>
    <row r="852" spans="1:51" ht="30" customHeight="1" x14ac:dyDescent="0.15">
      <c r="A852" s="403">
        <v>8</v>
      </c>
      <c r="B852" s="403">
        <v>1</v>
      </c>
      <c r="C852" s="420" t="s">
        <v>773</v>
      </c>
      <c r="D852" s="417"/>
      <c r="E852" s="417"/>
      <c r="F852" s="417"/>
      <c r="G852" s="417"/>
      <c r="H852" s="417"/>
      <c r="I852" s="417"/>
      <c r="J852" s="418">
        <v>1000020110001</v>
      </c>
      <c r="K852" s="419"/>
      <c r="L852" s="419"/>
      <c r="M852" s="419"/>
      <c r="N852" s="419"/>
      <c r="O852" s="419"/>
      <c r="P852" s="317" t="s">
        <v>812</v>
      </c>
      <c r="Q852" s="317"/>
      <c r="R852" s="317"/>
      <c r="S852" s="317"/>
      <c r="T852" s="317"/>
      <c r="U852" s="317"/>
      <c r="V852" s="317"/>
      <c r="W852" s="317"/>
      <c r="X852" s="317"/>
      <c r="Y852" s="318">
        <v>15.193</v>
      </c>
      <c r="Z852" s="319"/>
      <c r="AA852" s="319"/>
      <c r="AB852" s="320"/>
      <c r="AC852" s="322" t="s">
        <v>767</v>
      </c>
      <c r="AD852" s="323"/>
      <c r="AE852" s="323"/>
      <c r="AF852" s="323"/>
      <c r="AG852" s="323"/>
      <c r="AH852" s="329" t="s">
        <v>405</v>
      </c>
      <c r="AI852" s="330"/>
      <c r="AJ852" s="330"/>
      <c r="AK852" s="330"/>
      <c r="AL852" s="326" t="s">
        <v>405</v>
      </c>
      <c r="AM852" s="327"/>
      <c r="AN852" s="327"/>
      <c r="AO852" s="328"/>
      <c r="AP852" s="321" t="s">
        <v>405</v>
      </c>
      <c r="AQ852" s="321"/>
      <c r="AR852" s="321"/>
      <c r="AS852" s="321"/>
      <c r="AT852" s="321"/>
      <c r="AU852" s="321"/>
      <c r="AV852" s="321"/>
      <c r="AW852" s="321"/>
      <c r="AX852" s="321"/>
      <c r="AY852">
        <f>COUNTA($C$852)</f>
        <v>1</v>
      </c>
    </row>
    <row r="853" spans="1:51" ht="30" customHeight="1" x14ac:dyDescent="0.15">
      <c r="A853" s="403">
        <v>9</v>
      </c>
      <c r="B853" s="403">
        <v>1</v>
      </c>
      <c r="C853" s="420" t="s">
        <v>774</v>
      </c>
      <c r="D853" s="417"/>
      <c r="E853" s="417"/>
      <c r="F853" s="417"/>
      <c r="G853" s="417"/>
      <c r="H853" s="417"/>
      <c r="I853" s="417"/>
      <c r="J853" s="418">
        <v>4000020270008</v>
      </c>
      <c r="K853" s="419"/>
      <c r="L853" s="419"/>
      <c r="M853" s="419"/>
      <c r="N853" s="419"/>
      <c r="O853" s="419"/>
      <c r="P853" s="317" t="s">
        <v>812</v>
      </c>
      <c r="Q853" s="317"/>
      <c r="R853" s="317"/>
      <c r="S853" s="317"/>
      <c r="T853" s="317"/>
      <c r="U853" s="317"/>
      <c r="V853" s="317"/>
      <c r="W853" s="317"/>
      <c r="X853" s="317"/>
      <c r="Y853" s="318">
        <v>14.281000000000001</v>
      </c>
      <c r="Z853" s="319"/>
      <c r="AA853" s="319"/>
      <c r="AB853" s="320"/>
      <c r="AC853" s="322" t="s">
        <v>767</v>
      </c>
      <c r="AD853" s="323"/>
      <c r="AE853" s="323"/>
      <c r="AF853" s="323"/>
      <c r="AG853" s="323"/>
      <c r="AH853" s="329" t="s">
        <v>405</v>
      </c>
      <c r="AI853" s="330"/>
      <c r="AJ853" s="330"/>
      <c r="AK853" s="330"/>
      <c r="AL853" s="326" t="s">
        <v>405</v>
      </c>
      <c r="AM853" s="327"/>
      <c r="AN853" s="327"/>
      <c r="AO853" s="328"/>
      <c r="AP853" s="321" t="s">
        <v>405</v>
      </c>
      <c r="AQ853" s="321"/>
      <c r="AR853" s="321"/>
      <c r="AS853" s="321"/>
      <c r="AT853" s="321"/>
      <c r="AU853" s="321"/>
      <c r="AV853" s="321"/>
      <c r="AW853" s="321"/>
      <c r="AX853" s="321"/>
      <c r="AY853">
        <f>COUNTA($C$853)</f>
        <v>1</v>
      </c>
    </row>
    <row r="854" spans="1:51" ht="30" customHeight="1" x14ac:dyDescent="0.15">
      <c r="A854" s="403">
        <v>10</v>
      </c>
      <c r="B854" s="403">
        <v>1</v>
      </c>
      <c r="C854" s="420" t="s">
        <v>775</v>
      </c>
      <c r="D854" s="417"/>
      <c r="E854" s="417"/>
      <c r="F854" s="417"/>
      <c r="G854" s="417"/>
      <c r="H854" s="417"/>
      <c r="I854" s="417"/>
      <c r="J854" s="418">
        <v>5000020090000</v>
      </c>
      <c r="K854" s="419"/>
      <c r="L854" s="419"/>
      <c r="M854" s="419"/>
      <c r="N854" s="419"/>
      <c r="O854" s="419"/>
      <c r="P854" s="317" t="s">
        <v>812</v>
      </c>
      <c r="Q854" s="317"/>
      <c r="R854" s="317"/>
      <c r="S854" s="317"/>
      <c r="T854" s="317"/>
      <c r="U854" s="317"/>
      <c r="V854" s="317"/>
      <c r="W854" s="317"/>
      <c r="X854" s="317"/>
      <c r="Y854" s="318">
        <v>11.242000000000001</v>
      </c>
      <c r="Z854" s="319"/>
      <c r="AA854" s="319"/>
      <c r="AB854" s="320"/>
      <c r="AC854" s="322" t="s">
        <v>767</v>
      </c>
      <c r="AD854" s="323"/>
      <c r="AE854" s="323"/>
      <c r="AF854" s="323"/>
      <c r="AG854" s="323"/>
      <c r="AH854" s="329" t="s">
        <v>405</v>
      </c>
      <c r="AI854" s="330"/>
      <c r="AJ854" s="330"/>
      <c r="AK854" s="330"/>
      <c r="AL854" s="326" t="s">
        <v>405</v>
      </c>
      <c r="AM854" s="327"/>
      <c r="AN854" s="327"/>
      <c r="AO854" s="328"/>
      <c r="AP854" s="321" t="s">
        <v>405</v>
      </c>
      <c r="AQ854" s="321"/>
      <c r="AR854" s="321"/>
      <c r="AS854" s="321"/>
      <c r="AT854" s="321"/>
      <c r="AU854" s="321"/>
      <c r="AV854" s="321"/>
      <c r="AW854" s="321"/>
      <c r="AX854" s="321"/>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336</v>
      </c>
      <c r="AD877" s="277"/>
      <c r="AE877" s="277"/>
      <c r="AF877" s="277"/>
      <c r="AG877" s="277"/>
      <c r="AH877" s="347" t="s">
        <v>366</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1</v>
      </c>
    </row>
    <row r="878" spans="1:51" ht="30" customHeight="1" x14ac:dyDescent="0.15">
      <c r="A878" s="403">
        <v>1</v>
      </c>
      <c r="B878" s="403">
        <v>1</v>
      </c>
      <c r="C878" s="420" t="s">
        <v>776</v>
      </c>
      <c r="D878" s="417"/>
      <c r="E878" s="417"/>
      <c r="F878" s="417"/>
      <c r="G878" s="417"/>
      <c r="H878" s="417"/>
      <c r="I878" s="417"/>
      <c r="J878" s="418">
        <v>3000020271403</v>
      </c>
      <c r="K878" s="419"/>
      <c r="L878" s="419"/>
      <c r="M878" s="419"/>
      <c r="N878" s="419"/>
      <c r="O878" s="419"/>
      <c r="P878" s="317" t="s">
        <v>812</v>
      </c>
      <c r="Q878" s="317"/>
      <c r="R878" s="317"/>
      <c r="S878" s="317"/>
      <c r="T878" s="317"/>
      <c r="U878" s="317"/>
      <c r="V878" s="317"/>
      <c r="W878" s="317"/>
      <c r="X878" s="317"/>
      <c r="Y878" s="318">
        <v>16.722000000000001</v>
      </c>
      <c r="Z878" s="319"/>
      <c r="AA878" s="319"/>
      <c r="AB878" s="320"/>
      <c r="AC878" s="322" t="s">
        <v>767</v>
      </c>
      <c r="AD878" s="323"/>
      <c r="AE878" s="323"/>
      <c r="AF878" s="323"/>
      <c r="AG878" s="323"/>
      <c r="AH878" s="329" t="s">
        <v>405</v>
      </c>
      <c r="AI878" s="330"/>
      <c r="AJ878" s="330"/>
      <c r="AK878" s="330"/>
      <c r="AL878" s="326" t="s">
        <v>405</v>
      </c>
      <c r="AM878" s="327"/>
      <c r="AN878" s="327"/>
      <c r="AO878" s="328"/>
      <c r="AP878" s="321" t="s">
        <v>405</v>
      </c>
      <c r="AQ878" s="321"/>
      <c r="AR878" s="321"/>
      <c r="AS878" s="321"/>
      <c r="AT878" s="321"/>
      <c r="AU878" s="321"/>
      <c r="AV878" s="321"/>
      <c r="AW878" s="321"/>
      <c r="AX878" s="321"/>
      <c r="AY878">
        <f t="shared" si="118"/>
        <v>1</v>
      </c>
    </row>
    <row r="879" spans="1:51" ht="30" customHeight="1" x14ac:dyDescent="0.15">
      <c r="A879" s="403">
        <v>2</v>
      </c>
      <c r="B879" s="403">
        <v>1</v>
      </c>
      <c r="C879" s="420" t="s">
        <v>777</v>
      </c>
      <c r="D879" s="417"/>
      <c r="E879" s="417"/>
      <c r="F879" s="417"/>
      <c r="G879" s="417"/>
      <c r="H879" s="417"/>
      <c r="I879" s="417"/>
      <c r="J879" s="418">
        <v>3000020401307</v>
      </c>
      <c r="K879" s="419"/>
      <c r="L879" s="419"/>
      <c r="M879" s="419"/>
      <c r="N879" s="419"/>
      <c r="O879" s="419"/>
      <c r="P879" s="317" t="s">
        <v>812</v>
      </c>
      <c r="Q879" s="317"/>
      <c r="R879" s="317"/>
      <c r="S879" s="317"/>
      <c r="T879" s="317"/>
      <c r="U879" s="317"/>
      <c r="V879" s="317"/>
      <c r="W879" s="317"/>
      <c r="X879" s="317"/>
      <c r="Y879" s="318">
        <v>15.247999999999999</v>
      </c>
      <c r="Z879" s="319"/>
      <c r="AA879" s="319"/>
      <c r="AB879" s="320"/>
      <c r="AC879" s="322" t="s">
        <v>767</v>
      </c>
      <c r="AD879" s="323"/>
      <c r="AE879" s="323"/>
      <c r="AF879" s="323"/>
      <c r="AG879" s="323"/>
      <c r="AH879" s="329" t="s">
        <v>405</v>
      </c>
      <c r="AI879" s="330"/>
      <c r="AJ879" s="330"/>
      <c r="AK879" s="330"/>
      <c r="AL879" s="326" t="s">
        <v>405</v>
      </c>
      <c r="AM879" s="327"/>
      <c r="AN879" s="327"/>
      <c r="AO879" s="328"/>
      <c r="AP879" s="321" t="s">
        <v>405</v>
      </c>
      <c r="AQ879" s="321"/>
      <c r="AR879" s="321"/>
      <c r="AS879" s="321"/>
      <c r="AT879" s="321"/>
      <c r="AU879" s="321"/>
      <c r="AV879" s="321"/>
      <c r="AW879" s="321"/>
      <c r="AX879" s="321"/>
      <c r="AY879">
        <f>COUNTA($C$879)</f>
        <v>1</v>
      </c>
    </row>
    <row r="880" spans="1:51" ht="30" customHeight="1" x14ac:dyDescent="0.15">
      <c r="A880" s="403">
        <v>3</v>
      </c>
      <c r="B880" s="403">
        <v>1</v>
      </c>
      <c r="C880" s="420" t="s">
        <v>778</v>
      </c>
      <c r="D880" s="417"/>
      <c r="E880" s="417"/>
      <c r="F880" s="417"/>
      <c r="G880" s="417"/>
      <c r="H880" s="417"/>
      <c r="I880" s="417"/>
      <c r="J880" s="418">
        <v>2000020261009</v>
      </c>
      <c r="K880" s="419"/>
      <c r="L880" s="419"/>
      <c r="M880" s="419"/>
      <c r="N880" s="419"/>
      <c r="O880" s="419"/>
      <c r="P880" s="317" t="s">
        <v>812</v>
      </c>
      <c r="Q880" s="317"/>
      <c r="R880" s="317"/>
      <c r="S880" s="317"/>
      <c r="T880" s="317"/>
      <c r="U880" s="317"/>
      <c r="V880" s="317"/>
      <c r="W880" s="317"/>
      <c r="X880" s="317"/>
      <c r="Y880" s="318">
        <v>13.04</v>
      </c>
      <c r="Z880" s="319"/>
      <c r="AA880" s="319"/>
      <c r="AB880" s="320"/>
      <c r="AC880" s="322" t="s">
        <v>767</v>
      </c>
      <c r="AD880" s="323"/>
      <c r="AE880" s="323"/>
      <c r="AF880" s="323"/>
      <c r="AG880" s="323"/>
      <c r="AH880" s="329" t="s">
        <v>405</v>
      </c>
      <c r="AI880" s="330"/>
      <c r="AJ880" s="330"/>
      <c r="AK880" s="330"/>
      <c r="AL880" s="326" t="s">
        <v>405</v>
      </c>
      <c r="AM880" s="327"/>
      <c r="AN880" s="327"/>
      <c r="AO880" s="328"/>
      <c r="AP880" s="321" t="s">
        <v>405</v>
      </c>
      <c r="AQ880" s="321"/>
      <c r="AR880" s="321"/>
      <c r="AS880" s="321"/>
      <c r="AT880" s="321"/>
      <c r="AU880" s="321"/>
      <c r="AV880" s="321"/>
      <c r="AW880" s="321"/>
      <c r="AX880" s="321"/>
      <c r="AY880">
        <f>COUNTA($C$880)</f>
        <v>1</v>
      </c>
    </row>
    <row r="881" spans="1:51" ht="30" customHeight="1" x14ac:dyDescent="0.15">
      <c r="A881" s="403">
        <v>4</v>
      </c>
      <c r="B881" s="403">
        <v>1</v>
      </c>
      <c r="C881" s="420" t="s">
        <v>779</v>
      </c>
      <c r="D881" s="417"/>
      <c r="E881" s="417"/>
      <c r="F881" s="417"/>
      <c r="G881" s="417"/>
      <c r="H881" s="417"/>
      <c r="I881" s="417"/>
      <c r="J881" s="418">
        <v>9000020281000</v>
      </c>
      <c r="K881" s="419"/>
      <c r="L881" s="419"/>
      <c r="M881" s="419"/>
      <c r="N881" s="419"/>
      <c r="O881" s="419"/>
      <c r="P881" s="317" t="s">
        <v>812</v>
      </c>
      <c r="Q881" s="317"/>
      <c r="R881" s="317"/>
      <c r="S881" s="317"/>
      <c r="T881" s="317"/>
      <c r="U881" s="317"/>
      <c r="V881" s="317"/>
      <c r="W881" s="317"/>
      <c r="X881" s="317"/>
      <c r="Y881" s="318">
        <v>12.577999999999999</v>
      </c>
      <c r="Z881" s="319"/>
      <c r="AA881" s="319"/>
      <c r="AB881" s="320"/>
      <c r="AC881" s="322" t="s">
        <v>767</v>
      </c>
      <c r="AD881" s="323"/>
      <c r="AE881" s="323"/>
      <c r="AF881" s="323"/>
      <c r="AG881" s="323"/>
      <c r="AH881" s="329" t="s">
        <v>405</v>
      </c>
      <c r="AI881" s="330"/>
      <c r="AJ881" s="330"/>
      <c r="AK881" s="330"/>
      <c r="AL881" s="326" t="s">
        <v>405</v>
      </c>
      <c r="AM881" s="327"/>
      <c r="AN881" s="327"/>
      <c r="AO881" s="328"/>
      <c r="AP881" s="321" t="s">
        <v>405</v>
      </c>
      <c r="AQ881" s="321"/>
      <c r="AR881" s="321"/>
      <c r="AS881" s="321"/>
      <c r="AT881" s="321"/>
      <c r="AU881" s="321"/>
      <c r="AV881" s="321"/>
      <c r="AW881" s="321"/>
      <c r="AX881" s="321"/>
      <c r="AY881">
        <f>COUNTA($C$881)</f>
        <v>1</v>
      </c>
    </row>
    <row r="882" spans="1:51" ht="30" customHeight="1" x14ac:dyDescent="0.15">
      <c r="A882" s="403">
        <v>5</v>
      </c>
      <c r="B882" s="403">
        <v>1</v>
      </c>
      <c r="C882" s="420" t="s">
        <v>780</v>
      </c>
      <c r="D882" s="417"/>
      <c r="E882" s="417"/>
      <c r="F882" s="417"/>
      <c r="G882" s="417"/>
      <c r="H882" s="417"/>
      <c r="I882" s="417"/>
      <c r="J882" s="418">
        <v>9000020011002</v>
      </c>
      <c r="K882" s="419"/>
      <c r="L882" s="419"/>
      <c r="M882" s="419"/>
      <c r="N882" s="419"/>
      <c r="O882" s="419"/>
      <c r="P882" s="317" t="s">
        <v>812</v>
      </c>
      <c r="Q882" s="317"/>
      <c r="R882" s="317"/>
      <c r="S882" s="317"/>
      <c r="T882" s="317"/>
      <c r="U882" s="317"/>
      <c r="V882" s="317"/>
      <c r="W882" s="317"/>
      <c r="X882" s="317"/>
      <c r="Y882" s="318">
        <v>12.028</v>
      </c>
      <c r="Z882" s="319"/>
      <c r="AA882" s="319"/>
      <c r="AB882" s="320"/>
      <c r="AC882" s="322" t="s">
        <v>767</v>
      </c>
      <c r="AD882" s="323"/>
      <c r="AE882" s="323"/>
      <c r="AF882" s="323"/>
      <c r="AG882" s="323"/>
      <c r="AH882" s="329" t="s">
        <v>405</v>
      </c>
      <c r="AI882" s="330"/>
      <c r="AJ882" s="330"/>
      <c r="AK882" s="330"/>
      <c r="AL882" s="326" t="s">
        <v>405</v>
      </c>
      <c r="AM882" s="327"/>
      <c r="AN882" s="327"/>
      <c r="AO882" s="328"/>
      <c r="AP882" s="321" t="s">
        <v>405</v>
      </c>
      <c r="AQ882" s="321"/>
      <c r="AR882" s="321"/>
      <c r="AS882" s="321"/>
      <c r="AT882" s="321"/>
      <c r="AU882" s="321"/>
      <c r="AV882" s="321"/>
      <c r="AW882" s="321"/>
      <c r="AX882" s="321"/>
      <c r="AY882">
        <f>COUNTA($C$882)</f>
        <v>1</v>
      </c>
    </row>
    <row r="883" spans="1:51" ht="30" customHeight="1" x14ac:dyDescent="0.15">
      <c r="A883" s="403">
        <v>6</v>
      </c>
      <c r="B883" s="403">
        <v>1</v>
      </c>
      <c r="C883" s="420" t="s">
        <v>781</v>
      </c>
      <c r="D883" s="417"/>
      <c r="E883" s="417"/>
      <c r="F883" s="417"/>
      <c r="G883" s="417"/>
      <c r="H883" s="417"/>
      <c r="I883" s="417"/>
      <c r="J883" s="418">
        <v>8000020041009</v>
      </c>
      <c r="K883" s="419"/>
      <c r="L883" s="419"/>
      <c r="M883" s="419"/>
      <c r="N883" s="419"/>
      <c r="O883" s="419"/>
      <c r="P883" s="317" t="s">
        <v>812</v>
      </c>
      <c r="Q883" s="317"/>
      <c r="R883" s="317"/>
      <c r="S883" s="317"/>
      <c r="T883" s="317"/>
      <c r="U883" s="317"/>
      <c r="V883" s="317"/>
      <c r="W883" s="317"/>
      <c r="X883" s="317"/>
      <c r="Y883" s="318">
        <v>6.8819999999999997</v>
      </c>
      <c r="Z883" s="319"/>
      <c r="AA883" s="319"/>
      <c r="AB883" s="320"/>
      <c r="AC883" s="322" t="s">
        <v>767</v>
      </c>
      <c r="AD883" s="323"/>
      <c r="AE883" s="323"/>
      <c r="AF883" s="323"/>
      <c r="AG883" s="323"/>
      <c r="AH883" s="329" t="s">
        <v>405</v>
      </c>
      <c r="AI883" s="330"/>
      <c r="AJ883" s="330"/>
      <c r="AK883" s="330"/>
      <c r="AL883" s="326" t="s">
        <v>405</v>
      </c>
      <c r="AM883" s="327"/>
      <c r="AN883" s="327"/>
      <c r="AO883" s="328"/>
      <c r="AP883" s="321" t="s">
        <v>405</v>
      </c>
      <c r="AQ883" s="321"/>
      <c r="AR883" s="321"/>
      <c r="AS883" s="321"/>
      <c r="AT883" s="321"/>
      <c r="AU883" s="321"/>
      <c r="AV883" s="321"/>
      <c r="AW883" s="321"/>
      <c r="AX883" s="321"/>
      <c r="AY883">
        <f>COUNTA($C$883)</f>
        <v>1</v>
      </c>
    </row>
    <row r="884" spans="1:51" ht="30" customHeight="1" x14ac:dyDescent="0.15">
      <c r="A884" s="403">
        <v>7</v>
      </c>
      <c r="B884" s="403">
        <v>1</v>
      </c>
      <c r="C884" s="420" t="s">
        <v>782</v>
      </c>
      <c r="D884" s="417"/>
      <c r="E884" s="417"/>
      <c r="F884" s="417"/>
      <c r="G884" s="417"/>
      <c r="H884" s="417"/>
      <c r="I884" s="417"/>
      <c r="J884" s="418">
        <v>9000020431001</v>
      </c>
      <c r="K884" s="419"/>
      <c r="L884" s="419"/>
      <c r="M884" s="419"/>
      <c r="N884" s="419"/>
      <c r="O884" s="419"/>
      <c r="P884" s="317" t="s">
        <v>812</v>
      </c>
      <c r="Q884" s="317"/>
      <c r="R884" s="317"/>
      <c r="S884" s="317"/>
      <c r="T884" s="317"/>
      <c r="U884" s="317"/>
      <c r="V884" s="317"/>
      <c r="W884" s="317"/>
      <c r="X884" s="317"/>
      <c r="Y884" s="318">
        <v>5.4610000000000003</v>
      </c>
      <c r="Z884" s="319"/>
      <c r="AA884" s="319"/>
      <c r="AB884" s="320"/>
      <c r="AC884" s="322" t="s">
        <v>767</v>
      </c>
      <c r="AD884" s="323"/>
      <c r="AE884" s="323"/>
      <c r="AF884" s="323"/>
      <c r="AG884" s="323"/>
      <c r="AH884" s="329" t="s">
        <v>405</v>
      </c>
      <c r="AI884" s="330"/>
      <c r="AJ884" s="330"/>
      <c r="AK884" s="330"/>
      <c r="AL884" s="326" t="s">
        <v>405</v>
      </c>
      <c r="AM884" s="327"/>
      <c r="AN884" s="327"/>
      <c r="AO884" s="328"/>
      <c r="AP884" s="321" t="s">
        <v>405</v>
      </c>
      <c r="AQ884" s="321"/>
      <c r="AR884" s="321"/>
      <c r="AS884" s="321"/>
      <c r="AT884" s="321"/>
      <c r="AU884" s="321"/>
      <c r="AV884" s="321"/>
      <c r="AW884" s="321"/>
      <c r="AX884" s="321"/>
      <c r="AY884">
        <f>COUNTA($C$884)</f>
        <v>1</v>
      </c>
    </row>
    <row r="885" spans="1:51" ht="30" customHeight="1" x14ac:dyDescent="0.15">
      <c r="A885" s="403">
        <v>8</v>
      </c>
      <c r="B885" s="403">
        <v>1</v>
      </c>
      <c r="C885" s="420" t="s">
        <v>783</v>
      </c>
      <c r="D885" s="417"/>
      <c r="E885" s="417"/>
      <c r="F885" s="417"/>
      <c r="G885" s="417"/>
      <c r="H885" s="417"/>
      <c r="I885" s="417"/>
      <c r="J885" s="418">
        <v>3000020141003</v>
      </c>
      <c r="K885" s="419"/>
      <c r="L885" s="419"/>
      <c r="M885" s="419"/>
      <c r="N885" s="419"/>
      <c r="O885" s="419"/>
      <c r="P885" s="317" t="s">
        <v>812</v>
      </c>
      <c r="Q885" s="317"/>
      <c r="R885" s="317"/>
      <c r="S885" s="317"/>
      <c r="T885" s="317"/>
      <c r="U885" s="317"/>
      <c r="V885" s="317"/>
      <c r="W885" s="317"/>
      <c r="X885" s="317"/>
      <c r="Y885" s="318">
        <v>5.34</v>
      </c>
      <c r="Z885" s="319"/>
      <c r="AA885" s="319"/>
      <c r="AB885" s="320"/>
      <c r="AC885" s="322" t="s">
        <v>767</v>
      </c>
      <c r="AD885" s="323"/>
      <c r="AE885" s="323"/>
      <c r="AF885" s="323"/>
      <c r="AG885" s="323"/>
      <c r="AH885" s="329" t="s">
        <v>405</v>
      </c>
      <c r="AI885" s="330"/>
      <c r="AJ885" s="330"/>
      <c r="AK885" s="330"/>
      <c r="AL885" s="326" t="s">
        <v>405</v>
      </c>
      <c r="AM885" s="327"/>
      <c r="AN885" s="327"/>
      <c r="AO885" s="328"/>
      <c r="AP885" s="321" t="s">
        <v>405</v>
      </c>
      <c r="AQ885" s="321"/>
      <c r="AR885" s="321"/>
      <c r="AS885" s="321"/>
      <c r="AT885" s="321"/>
      <c r="AU885" s="321"/>
      <c r="AV885" s="321"/>
      <c r="AW885" s="321"/>
      <c r="AX885" s="321"/>
      <c r="AY885">
        <f>COUNTA($C$885)</f>
        <v>1</v>
      </c>
    </row>
    <row r="886" spans="1:51" ht="30" customHeight="1" x14ac:dyDescent="0.15">
      <c r="A886" s="403">
        <v>9</v>
      </c>
      <c r="B886" s="403">
        <v>1</v>
      </c>
      <c r="C886" s="420" t="s">
        <v>784</v>
      </c>
      <c r="D886" s="417"/>
      <c r="E886" s="417"/>
      <c r="F886" s="417"/>
      <c r="G886" s="417"/>
      <c r="H886" s="417"/>
      <c r="I886" s="417"/>
      <c r="J886" s="418">
        <v>6000020271004</v>
      </c>
      <c r="K886" s="419"/>
      <c r="L886" s="419"/>
      <c r="M886" s="419"/>
      <c r="N886" s="419"/>
      <c r="O886" s="419"/>
      <c r="P886" s="317" t="s">
        <v>812</v>
      </c>
      <c r="Q886" s="317"/>
      <c r="R886" s="317"/>
      <c r="S886" s="317"/>
      <c r="T886" s="317"/>
      <c r="U886" s="317"/>
      <c r="V886" s="317"/>
      <c r="W886" s="317"/>
      <c r="X886" s="317"/>
      <c r="Y886" s="318">
        <v>5.125</v>
      </c>
      <c r="Z886" s="319"/>
      <c r="AA886" s="319"/>
      <c r="AB886" s="320"/>
      <c r="AC886" s="322" t="s">
        <v>767</v>
      </c>
      <c r="AD886" s="323"/>
      <c r="AE886" s="323"/>
      <c r="AF886" s="323"/>
      <c r="AG886" s="323"/>
      <c r="AH886" s="329" t="s">
        <v>405</v>
      </c>
      <c r="AI886" s="330"/>
      <c r="AJ886" s="330"/>
      <c r="AK886" s="330"/>
      <c r="AL886" s="326" t="s">
        <v>405</v>
      </c>
      <c r="AM886" s="327"/>
      <c r="AN886" s="327"/>
      <c r="AO886" s="328"/>
      <c r="AP886" s="321" t="s">
        <v>405</v>
      </c>
      <c r="AQ886" s="321"/>
      <c r="AR886" s="321"/>
      <c r="AS886" s="321"/>
      <c r="AT886" s="321"/>
      <c r="AU886" s="321"/>
      <c r="AV886" s="321"/>
      <c r="AW886" s="321"/>
      <c r="AX886" s="321"/>
      <c r="AY886">
        <f>COUNTA($C$886)</f>
        <v>1</v>
      </c>
    </row>
    <row r="887" spans="1:51" ht="30" customHeight="1" x14ac:dyDescent="0.15">
      <c r="A887" s="403">
        <v>10</v>
      </c>
      <c r="B887" s="403">
        <v>1</v>
      </c>
      <c r="C887" s="420" t="s">
        <v>785</v>
      </c>
      <c r="D887" s="417"/>
      <c r="E887" s="417"/>
      <c r="F887" s="417"/>
      <c r="G887" s="417"/>
      <c r="H887" s="417"/>
      <c r="I887" s="417"/>
      <c r="J887" s="418">
        <v>5000020331007</v>
      </c>
      <c r="K887" s="419"/>
      <c r="L887" s="419"/>
      <c r="M887" s="419"/>
      <c r="N887" s="419"/>
      <c r="O887" s="419"/>
      <c r="P887" s="317" t="s">
        <v>812</v>
      </c>
      <c r="Q887" s="317"/>
      <c r="R887" s="317"/>
      <c r="S887" s="317"/>
      <c r="T887" s="317"/>
      <c r="U887" s="317"/>
      <c r="V887" s="317"/>
      <c r="W887" s="317"/>
      <c r="X887" s="317"/>
      <c r="Y887" s="318">
        <v>3.8319999999999999</v>
      </c>
      <c r="Z887" s="319"/>
      <c r="AA887" s="319"/>
      <c r="AB887" s="320"/>
      <c r="AC887" s="322" t="s">
        <v>767</v>
      </c>
      <c r="AD887" s="323"/>
      <c r="AE887" s="323"/>
      <c r="AF887" s="323"/>
      <c r="AG887" s="323"/>
      <c r="AH887" s="329" t="s">
        <v>405</v>
      </c>
      <c r="AI887" s="330"/>
      <c r="AJ887" s="330"/>
      <c r="AK887" s="330"/>
      <c r="AL887" s="326" t="s">
        <v>405</v>
      </c>
      <c r="AM887" s="327"/>
      <c r="AN887" s="327"/>
      <c r="AO887" s="328"/>
      <c r="AP887" s="321" t="s">
        <v>405</v>
      </c>
      <c r="AQ887" s="321"/>
      <c r="AR887" s="321"/>
      <c r="AS887" s="321"/>
      <c r="AT887" s="321"/>
      <c r="AU887" s="321"/>
      <c r="AV887" s="321"/>
      <c r="AW887" s="321"/>
      <c r="AX887" s="321"/>
      <c r="AY887">
        <f>COUNTA($C$887)</f>
        <v>1</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336</v>
      </c>
      <c r="AD910" s="277"/>
      <c r="AE910" s="277"/>
      <c r="AF910" s="277"/>
      <c r="AG910" s="277"/>
      <c r="AH910" s="347" t="s">
        <v>366</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1</v>
      </c>
    </row>
    <row r="911" spans="1:51" ht="30" customHeight="1" x14ac:dyDescent="0.15">
      <c r="A911" s="403">
        <v>1</v>
      </c>
      <c r="B911" s="403">
        <v>1</v>
      </c>
      <c r="C911" s="417" t="s">
        <v>813</v>
      </c>
      <c r="D911" s="417" t="s">
        <v>813</v>
      </c>
      <c r="E911" s="417" t="s">
        <v>813</v>
      </c>
      <c r="F911" s="417" t="s">
        <v>813</v>
      </c>
      <c r="G911" s="417" t="s">
        <v>813</v>
      </c>
      <c r="H911" s="417" t="s">
        <v>813</v>
      </c>
      <c r="I911" s="417" t="s">
        <v>813</v>
      </c>
      <c r="J911" s="418" t="s">
        <v>405</v>
      </c>
      <c r="K911" s="419"/>
      <c r="L911" s="419"/>
      <c r="M911" s="419"/>
      <c r="N911" s="419"/>
      <c r="O911" s="419"/>
      <c r="P911" s="424" t="s">
        <v>812</v>
      </c>
      <c r="Q911" s="425"/>
      <c r="R911" s="425"/>
      <c r="S911" s="425"/>
      <c r="T911" s="425"/>
      <c r="U911" s="425"/>
      <c r="V911" s="425"/>
      <c r="W911" s="425"/>
      <c r="X911" s="425"/>
      <c r="Y911" s="318">
        <v>2.74</v>
      </c>
      <c r="Z911" s="319"/>
      <c r="AA911" s="319"/>
      <c r="AB911" s="320"/>
      <c r="AC911" s="322" t="s">
        <v>377</v>
      </c>
      <c r="AD911" s="323"/>
      <c r="AE911" s="323"/>
      <c r="AF911" s="323"/>
      <c r="AG911" s="323"/>
      <c r="AH911" s="329" t="s">
        <v>405</v>
      </c>
      <c r="AI911" s="330"/>
      <c r="AJ911" s="330"/>
      <c r="AK911" s="330"/>
      <c r="AL911" s="326">
        <v>100</v>
      </c>
      <c r="AM911" s="327"/>
      <c r="AN911" s="327"/>
      <c r="AO911" s="328"/>
      <c r="AP911" s="321" t="s">
        <v>405</v>
      </c>
      <c r="AQ911" s="321"/>
      <c r="AR911" s="321"/>
      <c r="AS911" s="321"/>
      <c r="AT911" s="321"/>
      <c r="AU911" s="321"/>
      <c r="AV911" s="321"/>
      <c r="AW911" s="321"/>
      <c r="AX911" s="321"/>
      <c r="AY911">
        <f t="shared" si="119"/>
        <v>1</v>
      </c>
    </row>
    <row r="912" spans="1:51" ht="30" customHeight="1" x14ac:dyDescent="0.15">
      <c r="A912" s="403">
        <v>2</v>
      </c>
      <c r="B912" s="403">
        <v>1</v>
      </c>
      <c r="C912" s="417" t="s">
        <v>814</v>
      </c>
      <c r="D912" s="417" t="s">
        <v>814</v>
      </c>
      <c r="E912" s="417" t="s">
        <v>814</v>
      </c>
      <c r="F912" s="417" t="s">
        <v>814</v>
      </c>
      <c r="G912" s="417" t="s">
        <v>814</v>
      </c>
      <c r="H912" s="417" t="s">
        <v>814</v>
      </c>
      <c r="I912" s="417" t="s">
        <v>814</v>
      </c>
      <c r="J912" s="418" t="s">
        <v>405</v>
      </c>
      <c r="K912" s="419"/>
      <c r="L912" s="419"/>
      <c r="M912" s="419"/>
      <c r="N912" s="419"/>
      <c r="O912" s="419"/>
      <c r="P912" s="424" t="s">
        <v>812</v>
      </c>
      <c r="Q912" s="425"/>
      <c r="R912" s="425"/>
      <c r="S912" s="425"/>
      <c r="T912" s="425"/>
      <c r="U912" s="425"/>
      <c r="V912" s="425"/>
      <c r="W912" s="425"/>
      <c r="X912" s="425"/>
      <c r="Y912" s="318">
        <v>1.34</v>
      </c>
      <c r="Z912" s="319"/>
      <c r="AA912" s="319"/>
      <c r="AB912" s="320"/>
      <c r="AC912" s="322" t="s">
        <v>377</v>
      </c>
      <c r="AD912" s="323"/>
      <c r="AE912" s="323"/>
      <c r="AF912" s="323"/>
      <c r="AG912" s="323"/>
      <c r="AH912" s="329" t="s">
        <v>405</v>
      </c>
      <c r="AI912" s="330"/>
      <c r="AJ912" s="330"/>
      <c r="AK912" s="330"/>
      <c r="AL912" s="326">
        <v>100</v>
      </c>
      <c r="AM912" s="327"/>
      <c r="AN912" s="327"/>
      <c r="AO912" s="328"/>
      <c r="AP912" s="321" t="s">
        <v>405</v>
      </c>
      <c r="AQ912" s="321"/>
      <c r="AR912" s="321"/>
      <c r="AS912" s="321"/>
      <c r="AT912" s="321"/>
      <c r="AU912" s="321"/>
      <c r="AV912" s="321"/>
      <c r="AW912" s="321"/>
      <c r="AX912" s="321"/>
      <c r="AY912">
        <f>COUNTA($C$912)</f>
        <v>1</v>
      </c>
    </row>
    <row r="913" spans="1:51" ht="30" customHeight="1" x14ac:dyDescent="0.15">
      <c r="A913" s="403">
        <v>3</v>
      </c>
      <c r="B913" s="403">
        <v>1</v>
      </c>
      <c r="C913" s="420" t="s">
        <v>815</v>
      </c>
      <c r="D913" s="417" t="s">
        <v>815</v>
      </c>
      <c r="E913" s="417" t="s">
        <v>815</v>
      </c>
      <c r="F913" s="417" t="s">
        <v>815</v>
      </c>
      <c r="G913" s="417" t="s">
        <v>815</v>
      </c>
      <c r="H913" s="417" t="s">
        <v>815</v>
      </c>
      <c r="I913" s="417" t="s">
        <v>815</v>
      </c>
      <c r="J913" s="418" t="s">
        <v>405</v>
      </c>
      <c r="K913" s="419"/>
      <c r="L913" s="419"/>
      <c r="M913" s="419"/>
      <c r="N913" s="419"/>
      <c r="O913" s="419"/>
      <c r="P913" s="424" t="s">
        <v>812</v>
      </c>
      <c r="Q913" s="425"/>
      <c r="R913" s="425"/>
      <c r="S913" s="425"/>
      <c r="T913" s="425"/>
      <c r="U913" s="425"/>
      <c r="V913" s="425"/>
      <c r="W913" s="425"/>
      <c r="X913" s="425"/>
      <c r="Y913" s="318">
        <v>1.34</v>
      </c>
      <c r="Z913" s="319"/>
      <c r="AA913" s="319"/>
      <c r="AB913" s="320"/>
      <c r="AC913" s="322" t="s">
        <v>377</v>
      </c>
      <c r="AD913" s="323"/>
      <c r="AE913" s="323"/>
      <c r="AF913" s="323"/>
      <c r="AG913" s="323"/>
      <c r="AH913" s="329" t="s">
        <v>405</v>
      </c>
      <c r="AI913" s="330"/>
      <c r="AJ913" s="330"/>
      <c r="AK913" s="330"/>
      <c r="AL913" s="326">
        <v>100</v>
      </c>
      <c r="AM913" s="327"/>
      <c r="AN913" s="327"/>
      <c r="AO913" s="328"/>
      <c r="AP913" s="321" t="s">
        <v>405</v>
      </c>
      <c r="AQ913" s="321"/>
      <c r="AR913" s="321"/>
      <c r="AS913" s="321"/>
      <c r="AT913" s="321"/>
      <c r="AU913" s="321"/>
      <c r="AV913" s="321"/>
      <c r="AW913" s="321"/>
      <c r="AX913" s="321"/>
      <c r="AY913">
        <f>COUNTA($C$913)</f>
        <v>1</v>
      </c>
    </row>
    <row r="914" spans="1:51" ht="30" customHeight="1" x14ac:dyDescent="0.15">
      <c r="A914" s="403">
        <v>4</v>
      </c>
      <c r="B914" s="403">
        <v>1</v>
      </c>
      <c r="C914" s="420" t="s">
        <v>816</v>
      </c>
      <c r="D914" s="417" t="s">
        <v>816</v>
      </c>
      <c r="E914" s="417" t="s">
        <v>816</v>
      </c>
      <c r="F914" s="417" t="s">
        <v>816</v>
      </c>
      <c r="G914" s="417" t="s">
        <v>816</v>
      </c>
      <c r="H914" s="417" t="s">
        <v>816</v>
      </c>
      <c r="I914" s="417" t="s">
        <v>816</v>
      </c>
      <c r="J914" s="418" t="s">
        <v>405</v>
      </c>
      <c r="K914" s="419"/>
      <c r="L914" s="419"/>
      <c r="M914" s="419"/>
      <c r="N914" s="419"/>
      <c r="O914" s="419"/>
      <c r="P914" s="424" t="s">
        <v>812</v>
      </c>
      <c r="Q914" s="425"/>
      <c r="R914" s="425"/>
      <c r="S914" s="425"/>
      <c r="T914" s="425"/>
      <c r="U914" s="425"/>
      <c r="V914" s="425"/>
      <c r="W914" s="425"/>
      <c r="X914" s="425"/>
      <c r="Y914" s="318">
        <v>1.34</v>
      </c>
      <c r="Z914" s="319"/>
      <c r="AA914" s="319"/>
      <c r="AB914" s="320"/>
      <c r="AC914" s="322" t="s">
        <v>377</v>
      </c>
      <c r="AD914" s="323"/>
      <c r="AE914" s="323"/>
      <c r="AF914" s="323"/>
      <c r="AG914" s="323"/>
      <c r="AH914" s="329" t="s">
        <v>405</v>
      </c>
      <c r="AI914" s="330"/>
      <c r="AJ914" s="330"/>
      <c r="AK914" s="330"/>
      <c r="AL914" s="326">
        <v>100</v>
      </c>
      <c r="AM914" s="327"/>
      <c r="AN914" s="327"/>
      <c r="AO914" s="328"/>
      <c r="AP914" s="321" t="s">
        <v>405</v>
      </c>
      <c r="AQ914" s="321"/>
      <c r="AR914" s="321"/>
      <c r="AS914" s="321"/>
      <c r="AT914" s="321"/>
      <c r="AU914" s="321"/>
      <c r="AV914" s="321"/>
      <c r="AW914" s="321"/>
      <c r="AX914" s="321"/>
      <c r="AY914">
        <f>COUNTA($C$914)</f>
        <v>1</v>
      </c>
    </row>
    <row r="915" spans="1:51" ht="44.25" customHeight="1" x14ac:dyDescent="0.15">
      <c r="A915" s="403">
        <v>5</v>
      </c>
      <c r="B915" s="403">
        <v>1</v>
      </c>
      <c r="C915" s="420" t="s">
        <v>817</v>
      </c>
      <c r="D915" s="417" t="s">
        <v>818</v>
      </c>
      <c r="E915" s="417" t="s">
        <v>818</v>
      </c>
      <c r="F915" s="417" t="s">
        <v>818</v>
      </c>
      <c r="G915" s="417" t="s">
        <v>818</v>
      </c>
      <c r="H915" s="417" t="s">
        <v>818</v>
      </c>
      <c r="I915" s="417" t="s">
        <v>818</v>
      </c>
      <c r="J915" s="418">
        <v>1040005019015</v>
      </c>
      <c r="K915" s="419"/>
      <c r="L915" s="419"/>
      <c r="M915" s="419"/>
      <c r="N915" s="419"/>
      <c r="O915" s="419"/>
      <c r="P915" s="424" t="s">
        <v>812</v>
      </c>
      <c r="Q915" s="425"/>
      <c r="R915" s="425"/>
      <c r="S915" s="425"/>
      <c r="T915" s="425"/>
      <c r="U915" s="425"/>
      <c r="V915" s="425"/>
      <c r="W915" s="425"/>
      <c r="X915" s="425"/>
      <c r="Y915" s="318">
        <v>1.34</v>
      </c>
      <c r="Z915" s="319"/>
      <c r="AA915" s="319"/>
      <c r="AB915" s="320"/>
      <c r="AC915" s="322" t="s">
        <v>377</v>
      </c>
      <c r="AD915" s="323"/>
      <c r="AE915" s="323"/>
      <c r="AF915" s="323"/>
      <c r="AG915" s="323"/>
      <c r="AH915" s="329" t="s">
        <v>405</v>
      </c>
      <c r="AI915" s="330"/>
      <c r="AJ915" s="330"/>
      <c r="AK915" s="330"/>
      <c r="AL915" s="326">
        <v>100</v>
      </c>
      <c r="AM915" s="327"/>
      <c r="AN915" s="327"/>
      <c r="AO915" s="328"/>
      <c r="AP915" s="321" t="s">
        <v>405</v>
      </c>
      <c r="AQ915" s="321"/>
      <c r="AR915" s="321"/>
      <c r="AS915" s="321"/>
      <c r="AT915" s="321"/>
      <c r="AU915" s="321"/>
      <c r="AV915" s="321"/>
      <c r="AW915" s="321"/>
      <c r="AX915" s="321"/>
      <c r="AY915">
        <f>COUNTA($C$915)</f>
        <v>1</v>
      </c>
    </row>
    <row r="916" spans="1:51" ht="30" customHeight="1" x14ac:dyDescent="0.15">
      <c r="A916" s="403">
        <v>6</v>
      </c>
      <c r="B916" s="403">
        <v>1</v>
      </c>
      <c r="C916" s="417" t="s">
        <v>819</v>
      </c>
      <c r="D916" s="417" t="s">
        <v>819</v>
      </c>
      <c r="E916" s="417" t="s">
        <v>819</v>
      </c>
      <c r="F916" s="417" t="s">
        <v>819</v>
      </c>
      <c r="G916" s="417" t="s">
        <v>819</v>
      </c>
      <c r="H916" s="417" t="s">
        <v>819</v>
      </c>
      <c r="I916" s="417" t="s">
        <v>819</v>
      </c>
      <c r="J916" s="418" t="s">
        <v>405</v>
      </c>
      <c r="K916" s="419"/>
      <c r="L916" s="419"/>
      <c r="M916" s="419"/>
      <c r="N916" s="419"/>
      <c r="O916" s="419"/>
      <c r="P916" s="424" t="s">
        <v>812</v>
      </c>
      <c r="Q916" s="425"/>
      <c r="R916" s="425"/>
      <c r="S916" s="425"/>
      <c r="T916" s="425"/>
      <c r="U916" s="425"/>
      <c r="V916" s="425"/>
      <c r="W916" s="425"/>
      <c r="X916" s="425"/>
      <c r="Y916" s="318">
        <v>1.34</v>
      </c>
      <c r="Z916" s="319"/>
      <c r="AA916" s="319"/>
      <c r="AB916" s="320"/>
      <c r="AC916" s="322" t="s">
        <v>377</v>
      </c>
      <c r="AD916" s="323"/>
      <c r="AE916" s="323"/>
      <c r="AF916" s="323"/>
      <c r="AG916" s="323"/>
      <c r="AH916" s="329" t="s">
        <v>405</v>
      </c>
      <c r="AI916" s="330"/>
      <c r="AJ916" s="330"/>
      <c r="AK916" s="330"/>
      <c r="AL916" s="326">
        <v>100</v>
      </c>
      <c r="AM916" s="327"/>
      <c r="AN916" s="327"/>
      <c r="AO916" s="328"/>
      <c r="AP916" s="321" t="s">
        <v>405</v>
      </c>
      <c r="AQ916" s="321"/>
      <c r="AR916" s="321"/>
      <c r="AS916" s="321"/>
      <c r="AT916" s="321"/>
      <c r="AU916" s="321"/>
      <c r="AV916" s="321"/>
      <c r="AW916" s="321"/>
      <c r="AX916" s="321"/>
      <c r="AY916">
        <f>COUNTA($C$916)</f>
        <v>1</v>
      </c>
    </row>
    <row r="917" spans="1:51" ht="30" customHeight="1" x14ac:dyDescent="0.15">
      <c r="A917" s="403">
        <v>7</v>
      </c>
      <c r="B917" s="403">
        <v>1</v>
      </c>
      <c r="C917" s="417" t="s">
        <v>820</v>
      </c>
      <c r="D917" s="417" t="s">
        <v>820</v>
      </c>
      <c r="E917" s="417" t="s">
        <v>820</v>
      </c>
      <c r="F917" s="417" t="s">
        <v>820</v>
      </c>
      <c r="G917" s="417" t="s">
        <v>820</v>
      </c>
      <c r="H917" s="417" t="s">
        <v>820</v>
      </c>
      <c r="I917" s="417" t="s">
        <v>820</v>
      </c>
      <c r="J917" s="418" t="s">
        <v>405</v>
      </c>
      <c r="K917" s="419"/>
      <c r="L917" s="419"/>
      <c r="M917" s="419"/>
      <c r="N917" s="419"/>
      <c r="O917" s="419"/>
      <c r="P917" s="424" t="s">
        <v>812</v>
      </c>
      <c r="Q917" s="425"/>
      <c r="R917" s="425"/>
      <c r="S917" s="425"/>
      <c r="T917" s="425"/>
      <c r="U917" s="425"/>
      <c r="V917" s="425"/>
      <c r="W917" s="425"/>
      <c r="X917" s="425"/>
      <c r="Y917" s="318">
        <v>1.34</v>
      </c>
      <c r="Z917" s="319"/>
      <c r="AA917" s="319"/>
      <c r="AB917" s="320"/>
      <c r="AC917" s="322" t="s">
        <v>377</v>
      </c>
      <c r="AD917" s="323"/>
      <c r="AE917" s="323"/>
      <c r="AF917" s="323"/>
      <c r="AG917" s="323"/>
      <c r="AH917" s="329" t="s">
        <v>405</v>
      </c>
      <c r="AI917" s="330"/>
      <c r="AJ917" s="330"/>
      <c r="AK917" s="330"/>
      <c r="AL917" s="326">
        <v>100</v>
      </c>
      <c r="AM917" s="327"/>
      <c r="AN917" s="327"/>
      <c r="AO917" s="328"/>
      <c r="AP917" s="321" t="s">
        <v>405</v>
      </c>
      <c r="AQ917" s="321"/>
      <c r="AR917" s="321"/>
      <c r="AS917" s="321"/>
      <c r="AT917" s="321"/>
      <c r="AU917" s="321"/>
      <c r="AV917" s="321"/>
      <c r="AW917" s="321"/>
      <c r="AX917" s="321"/>
      <c r="AY917">
        <f>COUNTA($C$917)</f>
        <v>1</v>
      </c>
    </row>
    <row r="918" spans="1:51" ht="30" customHeight="1" x14ac:dyDescent="0.15">
      <c r="A918" s="403">
        <v>8</v>
      </c>
      <c r="B918" s="403">
        <v>1</v>
      </c>
      <c r="C918" s="420" t="s">
        <v>825</v>
      </c>
      <c r="D918" s="417" t="s">
        <v>821</v>
      </c>
      <c r="E918" s="417" t="s">
        <v>821</v>
      </c>
      <c r="F918" s="417" t="s">
        <v>821</v>
      </c>
      <c r="G918" s="417" t="s">
        <v>821</v>
      </c>
      <c r="H918" s="417" t="s">
        <v>821</v>
      </c>
      <c r="I918" s="417" t="s">
        <v>821</v>
      </c>
      <c r="J918" s="418">
        <v>7000020128112</v>
      </c>
      <c r="K918" s="419"/>
      <c r="L918" s="419"/>
      <c r="M918" s="419"/>
      <c r="N918" s="419"/>
      <c r="O918" s="419"/>
      <c r="P918" s="424" t="s">
        <v>812</v>
      </c>
      <c r="Q918" s="425"/>
      <c r="R918" s="425"/>
      <c r="S918" s="425"/>
      <c r="T918" s="425"/>
      <c r="U918" s="425"/>
      <c r="V918" s="425"/>
      <c r="W918" s="425"/>
      <c r="X918" s="425"/>
      <c r="Y918" s="318">
        <v>1.34</v>
      </c>
      <c r="Z918" s="319"/>
      <c r="AA918" s="319"/>
      <c r="AB918" s="320"/>
      <c r="AC918" s="322" t="s">
        <v>377</v>
      </c>
      <c r="AD918" s="323"/>
      <c r="AE918" s="323"/>
      <c r="AF918" s="323"/>
      <c r="AG918" s="323"/>
      <c r="AH918" s="329" t="s">
        <v>405</v>
      </c>
      <c r="AI918" s="330"/>
      <c r="AJ918" s="330"/>
      <c r="AK918" s="330"/>
      <c r="AL918" s="326">
        <v>100</v>
      </c>
      <c r="AM918" s="327"/>
      <c r="AN918" s="327"/>
      <c r="AO918" s="328"/>
      <c r="AP918" s="321" t="s">
        <v>405</v>
      </c>
      <c r="AQ918" s="321"/>
      <c r="AR918" s="321"/>
      <c r="AS918" s="321"/>
      <c r="AT918" s="321"/>
      <c r="AU918" s="321"/>
      <c r="AV918" s="321"/>
      <c r="AW918" s="321"/>
      <c r="AX918" s="321"/>
      <c r="AY918">
        <f>COUNTA($C$918)</f>
        <v>1</v>
      </c>
    </row>
    <row r="919" spans="1:51" ht="30" customHeight="1" x14ac:dyDescent="0.15">
      <c r="A919" s="403">
        <v>9</v>
      </c>
      <c r="B919" s="403">
        <v>1</v>
      </c>
      <c r="C919" s="420" t="s">
        <v>822</v>
      </c>
      <c r="D919" s="417" t="s">
        <v>823</v>
      </c>
      <c r="E919" s="417" t="s">
        <v>823</v>
      </c>
      <c r="F919" s="417" t="s">
        <v>823</v>
      </c>
      <c r="G919" s="417" t="s">
        <v>823</v>
      </c>
      <c r="H919" s="417" t="s">
        <v>823</v>
      </c>
      <c r="I919" s="417" t="s">
        <v>823</v>
      </c>
      <c r="J919" s="418" t="s">
        <v>405</v>
      </c>
      <c r="K919" s="419"/>
      <c r="L919" s="419"/>
      <c r="M919" s="419"/>
      <c r="N919" s="419"/>
      <c r="O919" s="419"/>
      <c r="P919" s="424" t="s">
        <v>812</v>
      </c>
      <c r="Q919" s="425"/>
      <c r="R919" s="425"/>
      <c r="S919" s="425"/>
      <c r="T919" s="425"/>
      <c r="U919" s="425"/>
      <c r="V919" s="425"/>
      <c r="W919" s="425"/>
      <c r="X919" s="425"/>
      <c r="Y919" s="318">
        <v>1.34</v>
      </c>
      <c r="Z919" s="319"/>
      <c r="AA919" s="319"/>
      <c r="AB919" s="320"/>
      <c r="AC919" s="322" t="s">
        <v>377</v>
      </c>
      <c r="AD919" s="323"/>
      <c r="AE919" s="323"/>
      <c r="AF919" s="323"/>
      <c r="AG919" s="323"/>
      <c r="AH919" s="329" t="s">
        <v>405</v>
      </c>
      <c r="AI919" s="330"/>
      <c r="AJ919" s="330"/>
      <c r="AK919" s="330"/>
      <c r="AL919" s="326">
        <v>100</v>
      </c>
      <c r="AM919" s="327"/>
      <c r="AN919" s="327"/>
      <c r="AO919" s="328"/>
      <c r="AP919" s="321" t="s">
        <v>405</v>
      </c>
      <c r="AQ919" s="321"/>
      <c r="AR919" s="321"/>
      <c r="AS919" s="321"/>
      <c r="AT919" s="321"/>
      <c r="AU919" s="321"/>
      <c r="AV919" s="321"/>
      <c r="AW919" s="321"/>
      <c r="AX919" s="321"/>
      <c r="AY919">
        <f>COUNTA($C$919)</f>
        <v>1</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336</v>
      </c>
      <c r="AD943" s="277"/>
      <c r="AE943" s="277"/>
      <c r="AF943" s="277"/>
      <c r="AG943" s="277"/>
      <c r="AH943" s="347" t="s">
        <v>366</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1</v>
      </c>
    </row>
    <row r="944" spans="1:51" ht="30" customHeight="1" x14ac:dyDescent="0.15">
      <c r="A944" s="403">
        <v>1</v>
      </c>
      <c r="B944" s="403">
        <v>1</v>
      </c>
      <c r="C944" s="420" t="s">
        <v>807</v>
      </c>
      <c r="D944" s="417" t="s">
        <v>799</v>
      </c>
      <c r="E944" s="417" t="s">
        <v>799</v>
      </c>
      <c r="F944" s="417" t="s">
        <v>799</v>
      </c>
      <c r="G944" s="417" t="s">
        <v>799</v>
      </c>
      <c r="H944" s="417" t="s">
        <v>799</v>
      </c>
      <c r="I944" s="417" t="s">
        <v>799</v>
      </c>
      <c r="J944" s="418" t="s">
        <v>722</v>
      </c>
      <c r="K944" s="419"/>
      <c r="L944" s="419"/>
      <c r="M944" s="419"/>
      <c r="N944" s="419"/>
      <c r="O944" s="419"/>
      <c r="P944" s="895" t="s">
        <v>812</v>
      </c>
      <c r="Q944" s="896"/>
      <c r="R944" s="896"/>
      <c r="S944" s="896"/>
      <c r="T944" s="896"/>
      <c r="U944" s="896"/>
      <c r="V944" s="896"/>
      <c r="W944" s="896"/>
      <c r="X944" s="897"/>
      <c r="Y944" s="318">
        <v>25.2</v>
      </c>
      <c r="Z944" s="319"/>
      <c r="AA944" s="319"/>
      <c r="AB944" s="320"/>
      <c r="AC944" s="322" t="s">
        <v>378</v>
      </c>
      <c r="AD944" s="323"/>
      <c r="AE944" s="323"/>
      <c r="AF944" s="323"/>
      <c r="AG944" s="323"/>
      <c r="AH944" s="329" t="s">
        <v>806</v>
      </c>
      <c r="AI944" s="330"/>
      <c r="AJ944" s="330"/>
      <c r="AK944" s="330"/>
      <c r="AL944" s="326">
        <v>100</v>
      </c>
      <c r="AM944" s="327"/>
      <c r="AN944" s="327"/>
      <c r="AO944" s="328"/>
      <c r="AP944" s="321" t="s">
        <v>806</v>
      </c>
      <c r="AQ944" s="321"/>
      <c r="AR944" s="321"/>
      <c r="AS944" s="321"/>
      <c r="AT944" s="321"/>
      <c r="AU944" s="321"/>
      <c r="AV944" s="321"/>
      <c r="AW944" s="321"/>
      <c r="AX944" s="321"/>
      <c r="AY944">
        <f t="shared" si="120"/>
        <v>1</v>
      </c>
    </row>
    <row r="945" spans="1:51" ht="30" customHeight="1" x14ac:dyDescent="0.15">
      <c r="A945" s="403">
        <v>2</v>
      </c>
      <c r="B945" s="403">
        <v>1</v>
      </c>
      <c r="C945" s="420" t="s">
        <v>800</v>
      </c>
      <c r="D945" s="417" t="s">
        <v>800</v>
      </c>
      <c r="E945" s="417" t="s">
        <v>800</v>
      </c>
      <c r="F945" s="417" t="s">
        <v>800</v>
      </c>
      <c r="G945" s="417" t="s">
        <v>800</v>
      </c>
      <c r="H945" s="417" t="s">
        <v>800</v>
      </c>
      <c r="I945" s="417" t="s">
        <v>800</v>
      </c>
      <c r="J945" s="418">
        <v>6120102013717</v>
      </c>
      <c r="K945" s="419"/>
      <c r="L945" s="419"/>
      <c r="M945" s="419"/>
      <c r="N945" s="419"/>
      <c r="O945" s="419"/>
      <c r="P945" s="424" t="s">
        <v>801</v>
      </c>
      <c r="Q945" s="425"/>
      <c r="R945" s="425"/>
      <c r="S945" s="425"/>
      <c r="T945" s="425"/>
      <c r="U945" s="425"/>
      <c r="V945" s="425"/>
      <c r="W945" s="425"/>
      <c r="X945" s="425"/>
      <c r="Y945" s="318">
        <v>5.6</v>
      </c>
      <c r="Z945" s="319"/>
      <c r="AA945" s="319"/>
      <c r="AB945" s="320"/>
      <c r="AC945" s="322" t="s">
        <v>377</v>
      </c>
      <c r="AD945" s="323"/>
      <c r="AE945" s="323"/>
      <c r="AF945" s="323"/>
      <c r="AG945" s="323"/>
      <c r="AH945" s="329" t="s">
        <v>806</v>
      </c>
      <c r="AI945" s="330"/>
      <c r="AJ945" s="330"/>
      <c r="AK945" s="330"/>
      <c r="AL945" s="326">
        <v>100</v>
      </c>
      <c r="AM945" s="327"/>
      <c r="AN945" s="327"/>
      <c r="AO945" s="328"/>
      <c r="AP945" s="321" t="s">
        <v>806</v>
      </c>
      <c r="AQ945" s="321"/>
      <c r="AR945" s="321"/>
      <c r="AS945" s="321"/>
      <c r="AT945" s="321"/>
      <c r="AU945" s="321"/>
      <c r="AV945" s="321"/>
      <c r="AW945" s="321"/>
      <c r="AX945" s="321"/>
      <c r="AY945">
        <f>COUNTA($C$945)</f>
        <v>1</v>
      </c>
    </row>
    <row r="946" spans="1:51" ht="30" customHeight="1" x14ac:dyDescent="0.15">
      <c r="A946" s="403">
        <v>3</v>
      </c>
      <c r="B946" s="403">
        <v>1</v>
      </c>
      <c r="C946" s="420" t="s">
        <v>802</v>
      </c>
      <c r="D946" s="417" t="s">
        <v>803</v>
      </c>
      <c r="E946" s="417" t="s">
        <v>803</v>
      </c>
      <c r="F946" s="417" t="s">
        <v>803</v>
      </c>
      <c r="G946" s="417" t="s">
        <v>803</v>
      </c>
      <c r="H946" s="417" t="s">
        <v>803</v>
      </c>
      <c r="I946" s="417" t="s">
        <v>803</v>
      </c>
      <c r="J946" s="418" t="s">
        <v>722</v>
      </c>
      <c r="K946" s="419"/>
      <c r="L946" s="419"/>
      <c r="M946" s="419"/>
      <c r="N946" s="419"/>
      <c r="O946" s="419"/>
      <c r="P946" s="424" t="s">
        <v>801</v>
      </c>
      <c r="Q946" s="425"/>
      <c r="R946" s="425"/>
      <c r="S946" s="425"/>
      <c r="T946" s="425"/>
      <c r="U946" s="425"/>
      <c r="V946" s="425"/>
      <c r="W946" s="425"/>
      <c r="X946" s="425"/>
      <c r="Y946" s="318">
        <v>2.8</v>
      </c>
      <c r="Z946" s="319"/>
      <c r="AA946" s="319"/>
      <c r="AB946" s="320"/>
      <c r="AC946" s="322" t="s">
        <v>377</v>
      </c>
      <c r="AD946" s="323"/>
      <c r="AE946" s="323"/>
      <c r="AF946" s="323"/>
      <c r="AG946" s="323"/>
      <c r="AH946" s="324" t="s">
        <v>806</v>
      </c>
      <c r="AI946" s="325"/>
      <c r="AJ946" s="325"/>
      <c r="AK946" s="325"/>
      <c r="AL946" s="326">
        <v>100</v>
      </c>
      <c r="AM946" s="327"/>
      <c r="AN946" s="327"/>
      <c r="AO946" s="328"/>
      <c r="AP946" s="321" t="s">
        <v>806</v>
      </c>
      <c r="AQ946" s="321"/>
      <c r="AR946" s="321"/>
      <c r="AS946" s="321"/>
      <c r="AT946" s="321"/>
      <c r="AU946" s="321"/>
      <c r="AV946" s="321"/>
      <c r="AW946" s="321"/>
      <c r="AX946" s="321"/>
      <c r="AY946">
        <f>COUNTA($C$946)</f>
        <v>1</v>
      </c>
    </row>
    <row r="947" spans="1:51" ht="30" customHeight="1" x14ac:dyDescent="0.15">
      <c r="A947" s="403">
        <v>4</v>
      </c>
      <c r="B947" s="403">
        <v>1</v>
      </c>
      <c r="C947" s="420" t="s">
        <v>804</v>
      </c>
      <c r="D947" s="417"/>
      <c r="E947" s="417"/>
      <c r="F947" s="417"/>
      <c r="G947" s="417"/>
      <c r="H947" s="417"/>
      <c r="I947" s="417"/>
      <c r="J947" s="418">
        <v>5120101022463</v>
      </c>
      <c r="K947" s="419"/>
      <c r="L947" s="419"/>
      <c r="M947" s="419"/>
      <c r="N947" s="419"/>
      <c r="O947" s="419"/>
      <c r="P947" s="424" t="s">
        <v>801</v>
      </c>
      <c r="Q947" s="425"/>
      <c r="R947" s="425"/>
      <c r="S947" s="425"/>
      <c r="T947" s="425"/>
      <c r="U947" s="425"/>
      <c r="V947" s="425"/>
      <c r="W947" s="425"/>
      <c r="X947" s="425"/>
      <c r="Y947" s="318">
        <v>0.4</v>
      </c>
      <c r="Z947" s="319"/>
      <c r="AA947" s="319"/>
      <c r="AB947" s="320"/>
      <c r="AC947" s="322" t="s">
        <v>377</v>
      </c>
      <c r="AD947" s="323"/>
      <c r="AE947" s="323"/>
      <c r="AF947" s="323"/>
      <c r="AG947" s="323"/>
      <c r="AH947" s="324" t="s">
        <v>806</v>
      </c>
      <c r="AI947" s="325"/>
      <c r="AJ947" s="325"/>
      <c r="AK947" s="325"/>
      <c r="AL947" s="326">
        <v>100</v>
      </c>
      <c r="AM947" s="327"/>
      <c r="AN947" s="327"/>
      <c r="AO947" s="328"/>
      <c r="AP947" s="321" t="s">
        <v>806</v>
      </c>
      <c r="AQ947" s="321"/>
      <c r="AR947" s="321"/>
      <c r="AS947" s="321"/>
      <c r="AT947" s="321"/>
      <c r="AU947" s="321"/>
      <c r="AV947" s="321"/>
      <c r="AW947" s="321"/>
      <c r="AX947" s="321"/>
      <c r="AY947">
        <f>COUNTA($C$947)</f>
        <v>1</v>
      </c>
    </row>
    <row r="948" spans="1:51" ht="30" customHeight="1" x14ac:dyDescent="0.15">
      <c r="A948" s="403">
        <v>5</v>
      </c>
      <c r="B948" s="403">
        <v>1</v>
      </c>
      <c r="C948" s="420" t="s">
        <v>805</v>
      </c>
      <c r="D948" s="417"/>
      <c r="E948" s="417"/>
      <c r="F948" s="417"/>
      <c r="G948" s="417"/>
      <c r="H948" s="417"/>
      <c r="I948" s="417"/>
      <c r="J948" s="418">
        <v>1010001124333</v>
      </c>
      <c r="K948" s="419"/>
      <c r="L948" s="419"/>
      <c r="M948" s="419"/>
      <c r="N948" s="419"/>
      <c r="O948" s="419"/>
      <c r="P948" s="424" t="s">
        <v>801</v>
      </c>
      <c r="Q948" s="425"/>
      <c r="R948" s="425"/>
      <c r="S948" s="425"/>
      <c r="T948" s="425"/>
      <c r="U948" s="425"/>
      <c r="V948" s="425"/>
      <c r="W948" s="425"/>
      <c r="X948" s="425"/>
      <c r="Y948" s="318">
        <v>0.3</v>
      </c>
      <c r="Z948" s="319"/>
      <c r="AA948" s="319"/>
      <c r="AB948" s="320"/>
      <c r="AC948" s="322" t="s">
        <v>377</v>
      </c>
      <c r="AD948" s="323"/>
      <c r="AE948" s="323"/>
      <c r="AF948" s="323"/>
      <c r="AG948" s="323"/>
      <c r="AH948" s="324" t="s">
        <v>806</v>
      </c>
      <c r="AI948" s="325"/>
      <c r="AJ948" s="325"/>
      <c r="AK948" s="325"/>
      <c r="AL948" s="326">
        <v>100</v>
      </c>
      <c r="AM948" s="327"/>
      <c r="AN948" s="327"/>
      <c r="AO948" s="328"/>
      <c r="AP948" s="321" t="s">
        <v>806</v>
      </c>
      <c r="AQ948" s="321"/>
      <c r="AR948" s="321"/>
      <c r="AS948" s="321"/>
      <c r="AT948" s="321"/>
      <c r="AU948" s="321"/>
      <c r="AV948" s="321"/>
      <c r="AW948" s="321"/>
      <c r="AX948" s="321"/>
      <c r="AY948">
        <f>COUNTA($C$948)</f>
        <v>1</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336</v>
      </c>
      <c r="AD976" s="277"/>
      <c r="AE976" s="277"/>
      <c r="AF976" s="277"/>
      <c r="AG976" s="277"/>
      <c r="AH976" s="347" t="s">
        <v>366</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336</v>
      </c>
      <c r="AD1009" s="277"/>
      <c r="AE1009" s="277"/>
      <c r="AF1009" s="277"/>
      <c r="AG1009" s="277"/>
      <c r="AH1009" s="347" t="s">
        <v>366</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336</v>
      </c>
      <c r="AD1042" s="277"/>
      <c r="AE1042" s="277"/>
      <c r="AF1042" s="277"/>
      <c r="AG1042" s="277"/>
      <c r="AH1042" s="347" t="s">
        <v>366</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336</v>
      </c>
      <c r="AD1075" s="277"/>
      <c r="AE1075" s="277"/>
      <c r="AF1075" s="277"/>
      <c r="AG1075" s="277"/>
      <c r="AH1075" s="347" t="s">
        <v>366</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8" t="s">
        <v>327</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60" t="s">
        <v>342</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91"/>
      <c r="E1109" s="277" t="s">
        <v>262</v>
      </c>
      <c r="F1109" s="891"/>
      <c r="G1109" s="891"/>
      <c r="H1109" s="891"/>
      <c r="I1109" s="891"/>
      <c r="J1109" s="277" t="s">
        <v>297</v>
      </c>
      <c r="K1109" s="277"/>
      <c r="L1109" s="277"/>
      <c r="M1109" s="277"/>
      <c r="N1109" s="277"/>
      <c r="O1109" s="277"/>
      <c r="P1109" s="347" t="s">
        <v>27</v>
      </c>
      <c r="Q1109" s="347"/>
      <c r="R1109" s="347"/>
      <c r="S1109" s="347"/>
      <c r="T1109" s="347"/>
      <c r="U1109" s="347"/>
      <c r="V1109" s="347"/>
      <c r="W1109" s="347"/>
      <c r="X1109" s="347"/>
      <c r="Y1109" s="277" t="s">
        <v>299</v>
      </c>
      <c r="Z1109" s="891"/>
      <c r="AA1109" s="891"/>
      <c r="AB1109" s="891"/>
      <c r="AC1109" s="277" t="s">
        <v>245</v>
      </c>
      <c r="AD1109" s="277"/>
      <c r="AE1109" s="277"/>
      <c r="AF1109" s="277"/>
      <c r="AG1109" s="277"/>
      <c r="AH1109" s="347" t="s">
        <v>258</v>
      </c>
      <c r="AI1109" s="348"/>
      <c r="AJ1109" s="348"/>
      <c r="AK1109" s="348"/>
      <c r="AL1109" s="348" t="s">
        <v>21</v>
      </c>
      <c r="AM1109" s="348"/>
      <c r="AN1109" s="348"/>
      <c r="AO1109" s="894"/>
      <c r="AP1109" s="423" t="s">
        <v>328</v>
      </c>
      <c r="AQ1109" s="423"/>
      <c r="AR1109" s="423"/>
      <c r="AS1109" s="423"/>
      <c r="AT1109" s="423"/>
      <c r="AU1109" s="423"/>
      <c r="AV1109" s="423"/>
      <c r="AW1109" s="423"/>
      <c r="AX1109" s="423"/>
    </row>
    <row r="1110" spans="1:51" ht="30" customHeight="1" x14ac:dyDescent="0.15">
      <c r="A1110" s="403">
        <v>1</v>
      </c>
      <c r="B1110" s="403">
        <v>1</v>
      </c>
      <c r="C1110" s="893"/>
      <c r="D1110" s="893"/>
      <c r="E1110" s="262" t="s">
        <v>738</v>
      </c>
      <c r="F1110" s="892"/>
      <c r="G1110" s="892"/>
      <c r="H1110" s="892"/>
      <c r="I1110" s="892"/>
      <c r="J1110" s="418" t="s">
        <v>738</v>
      </c>
      <c r="K1110" s="419"/>
      <c r="L1110" s="419"/>
      <c r="M1110" s="419"/>
      <c r="N1110" s="419"/>
      <c r="O1110" s="419"/>
      <c r="P1110" s="421" t="s">
        <v>738</v>
      </c>
      <c r="Q1110" s="317"/>
      <c r="R1110" s="317"/>
      <c r="S1110" s="317"/>
      <c r="T1110" s="317"/>
      <c r="U1110" s="317"/>
      <c r="V1110" s="317"/>
      <c r="W1110" s="317"/>
      <c r="X1110" s="317"/>
      <c r="Y1110" s="318" t="s">
        <v>738</v>
      </c>
      <c r="Z1110" s="319"/>
      <c r="AA1110" s="319"/>
      <c r="AB1110" s="320"/>
      <c r="AC1110" s="322"/>
      <c r="AD1110" s="323"/>
      <c r="AE1110" s="323"/>
      <c r="AF1110" s="323"/>
      <c r="AG1110" s="323"/>
      <c r="AH1110" s="324" t="s">
        <v>738</v>
      </c>
      <c r="AI1110" s="325"/>
      <c r="AJ1110" s="325"/>
      <c r="AK1110" s="325"/>
      <c r="AL1110" s="326" t="s">
        <v>738</v>
      </c>
      <c r="AM1110" s="327"/>
      <c r="AN1110" s="327"/>
      <c r="AO1110" s="328"/>
      <c r="AP1110" s="321" t="s">
        <v>738</v>
      </c>
      <c r="AQ1110" s="321"/>
      <c r="AR1110" s="321"/>
      <c r="AS1110" s="321"/>
      <c r="AT1110" s="321"/>
      <c r="AU1110" s="321"/>
      <c r="AV1110" s="321"/>
      <c r="AW1110" s="321"/>
      <c r="AX1110" s="321"/>
    </row>
    <row r="1111" spans="1:51" ht="30" hidden="1" customHeight="1" x14ac:dyDescent="0.15">
      <c r="A1111" s="403">
        <v>2</v>
      </c>
      <c r="B1111" s="403">
        <v>1</v>
      </c>
      <c r="C1111" s="893"/>
      <c r="D1111" s="893"/>
      <c r="E1111" s="892"/>
      <c r="F1111" s="892"/>
      <c r="G1111" s="892"/>
      <c r="H1111" s="892"/>
      <c r="I1111" s="892"/>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3"/>
      <c r="D1112" s="893"/>
      <c r="E1112" s="892"/>
      <c r="F1112" s="892"/>
      <c r="G1112" s="892"/>
      <c r="H1112" s="892"/>
      <c r="I1112" s="892"/>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3"/>
      <c r="D1113" s="893"/>
      <c r="E1113" s="892"/>
      <c r="F1113" s="892"/>
      <c r="G1113" s="892"/>
      <c r="H1113" s="892"/>
      <c r="I1113" s="892"/>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3"/>
      <c r="D1114" s="893"/>
      <c r="E1114" s="892"/>
      <c r="F1114" s="892"/>
      <c r="G1114" s="892"/>
      <c r="H1114" s="892"/>
      <c r="I1114" s="892"/>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3"/>
      <c r="D1115" s="893"/>
      <c r="E1115" s="892"/>
      <c r="F1115" s="892"/>
      <c r="G1115" s="892"/>
      <c r="H1115" s="892"/>
      <c r="I1115" s="892"/>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3"/>
      <c r="D1116" s="893"/>
      <c r="E1116" s="892"/>
      <c r="F1116" s="892"/>
      <c r="G1116" s="892"/>
      <c r="H1116" s="892"/>
      <c r="I1116" s="892"/>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3"/>
      <c r="D1117" s="893"/>
      <c r="E1117" s="892"/>
      <c r="F1117" s="892"/>
      <c r="G1117" s="892"/>
      <c r="H1117" s="892"/>
      <c r="I1117" s="892"/>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3"/>
      <c r="D1118" s="893"/>
      <c r="E1118" s="892"/>
      <c r="F1118" s="892"/>
      <c r="G1118" s="892"/>
      <c r="H1118" s="892"/>
      <c r="I1118" s="892"/>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3"/>
      <c r="D1119" s="893"/>
      <c r="E1119" s="892"/>
      <c r="F1119" s="892"/>
      <c r="G1119" s="892"/>
      <c r="H1119" s="892"/>
      <c r="I1119" s="892"/>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3"/>
      <c r="D1120" s="893"/>
      <c r="E1120" s="892"/>
      <c r="F1120" s="892"/>
      <c r="G1120" s="892"/>
      <c r="H1120" s="892"/>
      <c r="I1120" s="892"/>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3"/>
      <c r="D1121" s="893"/>
      <c r="E1121" s="892"/>
      <c r="F1121" s="892"/>
      <c r="G1121" s="892"/>
      <c r="H1121" s="892"/>
      <c r="I1121" s="892"/>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3"/>
      <c r="D1122" s="893"/>
      <c r="E1122" s="892"/>
      <c r="F1122" s="892"/>
      <c r="G1122" s="892"/>
      <c r="H1122" s="892"/>
      <c r="I1122" s="892"/>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3"/>
      <c r="D1123" s="893"/>
      <c r="E1123" s="892"/>
      <c r="F1123" s="892"/>
      <c r="G1123" s="892"/>
      <c r="H1123" s="892"/>
      <c r="I1123" s="892"/>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3"/>
      <c r="D1124" s="893"/>
      <c r="E1124" s="892"/>
      <c r="F1124" s="892"/>
      <c r="G1124" s="892"/>
      <c r="H1124" s="892"/>
      <c r="I1124" s="892"/>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3"/>
      <c r="D1125" s="893"/>
      <c r="E1125" s="892"/>
      <c r="F1125" s="892"/>
      <c r="G1125" s="892"/>
      <c r="H1125" s="892"/>
      <c r="I1125" s="892"/>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3"/>
      <c r="D1126" s="893"/>
      <c r="E1126" s="892"/>
      <c r="F1126" s="892"/>
      <c r="G1126" s="892"/>
      <c r="H1126" s="892"/>
      <c r="I1126" s="892"/>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3"/>
      <c r="D1127" s="893"/>
      <c r="E1127" s="262"/>
      <c r="F1127" s="892"/>
      <c r="G1127" s="892"/>
      <c r="H1127" s="892"/>
      <c r="I1127" s="892"/>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3"/>
      <c r="D1128" s="893"/>
      <c r="E1128" s="892"/>
      <c r="F1128" s="892"/>
      <c r="G1128" s="892"/>
      <c r="H1128" s="892"/>
      <c r="I1128" s="892"/>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3"/>
      <c r="D1129" s="893"/>
      <c r="E1129" s="892"/>
      <c r="F1129" s="892"/>
      <c r="G1129" s="892"/>
      <c r="H1129" s="892"/>
      <c r="I1129" s="892"/>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3"/>
      <c r="D1130" s="893"/>
      <c r="E1130" s="892"/>
      <c r="F1130" s="892"/>
      <c r="G1130" s="892"/>
      <c r="H1130" s="892"/>
      <c r="I1130" s="892"/>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3"/>
      <c r="D1131" s="893"/>
      <c r="E1131" s="892"/>
      <c r="F1131" s="892"/>
      <c r="G1131" s="892"/>
      <c r="H1131" s="892"/>
      <c r="I1131" s="892"/>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3"/>
      <c r="D1132" s="893"/>
      <c r="E1132" s="892"/>
      <c r="F1132" s="892"/>
      <c r="G1132" s="892"/>
      <c r="H1132" s="892"/>
      <c r="I1132" s="892"/>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3"/>
      <c r="D1133" s="893"/>
      <c r="E1133" s="892"/>
      <c r="F1133" s="892"/>
      <c r="G1133" s="892"/>
      <c r="H1133" s="892"/>
      <c r="I1133" s="892"/>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3"/>
      <c r="D1134" s="893"/>
      <c r="E1134" s="892"/>
      <c r="F1134" s="892"/>
      <c r="G1134" s="892"/>
      <c r="H1134" s="892"/>
      <c r="I1134" s="892"/>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3"/>
      <c r="D1135" s="893"/>
      <c r="E1135" s="892"/>
      <c r="F1135" s="892"/>
      <c r="G1135" s="892"/>
      <c r="H1135" s="892"/>
      <c r="I1135" s="892"/>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3"/>
      <c r="D1136" s="893"/>
      <c r="E1136" s="892"/>
      <c r="F1136" s="892"/>
      <c r="G1136" s="892"/>
      <c r="H1136" s="892"/>
      <c r="I1136" s="892"/>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3"/>
      <c r="D1137" s="893"/>
      <c r="E1137" s="892"/>
      <c r="F1137" s="892"/>
      <c r="G1137" s="892"/>
      <c r="H1137" s="892"/>
      <c r="I1137" s="892"/>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3"/>
      <c r="D1138" s="893"/>
      <c r="E1138" s="892"/>
      <c r="F1138" s="892"/>
      <c r="G1138" s="892"/>
      <c r="H1138" s="892"/>
      <c r="I1138" s="892"/>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3"/>
      <c r="D1139" s="893"/>
      <c r="E1139" s="892"/>
      <c r="F1139" s="892"/>
      <c r="G1139" s="892"/>
      <c r="H1139" s="892"/>
      <c r="I1139" s="892"/>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0">
    <cfRule type="expression" dxfId="2795" priority="13891">
      <formula>IF(RIGHT(TEXT(Y790,"0.#"),1)=".",FALSE,TRUE)</formula>
    </cfRule>
    <cfRule type="expression" dxfId="2794" priority="13892">
      <formula>IF(RIGHT(TEXT(Y790,"0.#"),1)=".",TRUE,FALSE)</formula>
    </cfRule>
  </conditionalFormatting>
  <conditionalFormatting sqref="Y799">
    <cfRule type="expression" dxfId="2793" priority="13887">
      <formula>IF(RIGHT(TEXT(Y799,"0.#"),1)=".",FALSE,TRUE)</formula>
    </cfRule>
    <cfRule type="expression" dxfId="2792" priority="13888">
      <formula>IF(RIGHT(TEXT(Y799,"0.#"),1)=".",TRUE,FALSE)</formula>
    </cfRule>
  </conditionalFormatting>
  <conditionalFormatting sqref="Y830:Y837 Y828 Y817:Y824 Y815 Y804:Y811 Y802">
    <cfRule type="expression" dxfId="2791" priority="13669">
      <formula>IF(RIGHT(TEXT(Y802,"0.#"),1)=".",FALSE,TRUE)</formula>
    </cfRule>
    <cfRule type="expression" dxfId="2790" priority="13670">
      <formula>IF(RIGHT(TEXT(Y802,"0.#"),1)=".",TRUE,FALSE)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91:Y798 Y789">
    <cfRule type="expression" dxfId="2783" priority="13693">
      <formula>IF(RIGHT(TEXT(Y789,"0.#"),1)=".",FALSE,TRUE)</formula>
    </cfRule>
    <cfRule type="expression" dxfId="2782" priority="13694">
      <formula>IF(RIGHT(TEXT(Y789,"0.#"),1)=".",TRUE,FALSE)</formula>
    </cfRule>
  </conditionalFormatting>
  <conditionalFormatting sqref="AU790">
    <cfRule type="expression" dxfId="2781" priority="13691">
      <formula>IF(RIGHT(TEXT(AU790,"0.#"),1)=".",FALSE,TRUE)</formula>
    </cfRule>
    <cfRule type="expression" dxfId="2780" priority="13692">
      <formula>IF(RIGHT(TEXT(AU790,"0.#"),1)=".",TRUE,FALSE)</formula>
    </cfRule>
  </conditionalFormatting>
  <conditionalFormatting sqref="AU799">
    <cfRule type="expression" dxfId="2779" priority="13689">
      <formula>IF(RIGHT(TEXT(AU799,"0.#"),1)=".",FALSE,TRUE)</formula>
    </cfRule>
    <cfRule type="expression" dxfId="2778" priority="13690">
      <formula>IF(RIGHT(TEXT(AU799,"0.#"),1)=".",TRUE,FALSE)</formula>
    </cfRule>
  </conditionalFormatting>
  <conditionalFormatting sqref="AU791:AU798 AU789">
    <cfRule type="expression" dxfId="2777" priority="13687">
      <formula>IF(RIGHT(TEXT(AU789,"0.#"),1)=".",FALSE,TRUE)</formula>
    </cfRule>
    <cfRule type="expression" dxfId="2776" priority="13688">
      <formula>IF(RIGHT(TEXT(AU789,"0.#"),1)=".",TRUE,FALSE)</formula>
    </cfRule>
  </conditionalFormatting>
  <conditionalFormatting sqref="Y829 Y816 Y803">
    <cfRule type="expression" dxfId="2775" priority="13673">
      <formula>IF(RIGHT(TEXT(Y803,"0.#"),1)=".",FALSE,TRUE)</formula>
    </cfRule>
    <cfRule type="expression" dxfId="2774" priority="13674">
      <formula>IF(RIGHT(TEXT(Y803,"0.#"),1)=".",TRUE,FALSE)</formula>
    </cfRule>
  </conditionalFormatting>
  <conditionalFormatting sqref="Y838 Y825 Y812">
    <cfRule type="expression" dxfId="2773" priority="13671">
      <formula>IF(RIGHT(TEXT(Y812,"0.#"),1)=".",FALSE,TRUE)</formula>
    </cfRule>
    <cfRule type="expression" dxfId="2772" priority="13672">
      <formula>IF(RIGHT(TEXT(Y812,"0.#"),1)=".",TRUE,FALSE)</formula>
    </cfRule>
  </conditionalFormatting>
  <conditionalFormatting sqref="AU829 AU816 AU803">
    <cfRule type="expression" dxfId="2771" priority="13667">
      <formula>IF(RIGHT(TEXT(AU803,"0.#"),1)=".",FALSE,TRUE)</formula>
    </cfRule>
    <cfRule type="expression" dxfId="2770" priority="13668">
      <formula>IF(RIGHT(TEXT(AU803,"0.#"),1)=".",TRUE,FALSE)</formula>
    </cfRule>
  </conditionalFormatting>
  <conditionalFormatting sqref="AU838 AU825 AU812">
    <cfRule type="expression" dxfId="2769" priority="13665">
      <formula>IF(RIGHT(TEXT(AU812,"0.#"),1)=".",FALSE,TRUE)</formula>
    </cfRule>
    <cfRule type="expression" dxfId="2768" priority="13666">
      <formula>IF(RIGHT(TEXT(AU812,"0.#"),1)=".",TRUE,FALSE)</formula>
    </cfRule>
  </conditionalFormatting>
  <conditionalFormatting sqref="AU830:AU837 AU828 AU817:AU824 AU815 AU804:AU811 AU802">
    <cfRule type="expression" dxfId="2767" priority="13663">
      <formula>IF(RIGHT(TEXT(AU802,"0.#"),1)=".",FALSE,TRUE)</formula>
    </cfRule>
    <cfRule type="expression" dxfId="2766" priority="13664">
      <formula>IF(RIGHT(TEXT(AU802,"0.#"),1)=".",TRUE,FALSE)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55:AO874">
    <cfRule type="expression" dxfId="2501" priority="6641">
      <formula>IF(AND(AL855&gt;=0, RIGHT(TEXT(AL855,"0.#"),1)&lt;&gt;"."),TRUE,FALSE)</formula>
    </cfRule>
    <cfRule type="expression" dxfId="2500" priority="6642">
      <formula>IF(AND(AL855&gt;=0, RIGHT(TEXT(AL855,"0.#"),1)="."),TRUE,FALSE)</formula>
    </cfRule>
    <cfRule type="expression" dxfId="2499" priority="6643">
      <formula>IF(AND(AL855&lt;0, RIGHT(TEXT(AL855,"0.#"),1)&lt;&gt;"."),TRUE,FALSE)</formula>
    </cfRule>
    <cfRule type="expression" dxfId="2498" priority="6644">
      <formula>IF(AND(AL855&lt;0, RIGHT(TEXT(AL855,"0.#"),1)="."),TRUE,FALSE)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AM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47:Y874">
    <cfRule type="expression" dxfId="2427" priority="2969">
      <formula>IF(RIGHT(TEXT(Y847,"0.#"),1)=".",FALSE,TRUE)</formula>
    </cfRule>
    <cfRule type="expression" dxfId="2426" priority="2970">
      <formula>IF(RIGHT(TEXT(Y847,"0.#"),1)=".",TRUE,FALSE)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10:AO1139">
    <cfRule type="expression" dxfId="2397" priority="2875">
      <formula>IF(AND(AL1110&gt;=0, RIGHT(TEXT(AL1110,"0.#"),1)&lt;&gt;"."),TRUE,FALSE)</formula>
    </cfRule>
    <cfRule type="expression" dxfId="2396" priority="2876">
      <formula>IF(AND(AL1110&gt;=0, RIGHT(TEXT(AL1110,"0.#"),1)="."),TRUE,FALSE)</formula>
    </cfRule>
    <cfRule type="expression" dxfId="2395" priority="2877">
      <formula>IF(AND(AL1110&lt;0, RIGHT(TEXT(AL1110,"0.#"),1)&lt;&gt;"."),TRUE,FALSE)</formula>
    </cfRule>
    <cfRule type="expression" dxfId="2394" priority="2878">
      <formula>IF(AND(AL1110&lt;0, RIGHT(TEXT(AL1110,"0.#"),1)="."),TRUE,FALSE)</formula>
    </cfRule>
  </conditionalFormatting>
  <conditionalFormatting sqref="Y1110:Y1139">
    <cfRule type="expression" dxfId="2393" priority="2873">
      <formula>IF(RIGHT(TEXT(Y1110,"0.#"),1)=".",FALSE,TRUE)</formula>
    </cfRule>
    <cfRule type="expression" dxfId="2392" priority="2874">
      <formula>IF(RIGHT(TEXT(Y1110,"0.#"),1)=".",TRUE,FALSE)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Y845:Y846">
    <cfRule type="expression" dxfId="2383" priority="2825">
      <formula>IF(RIGHT(TEXT(Y845,"0.#"),1)=".",FALSE,TRUE)</formula>
    </cfRule>
    <cfRule type="expression" dxfId="2382" priority="2826">
      <formula>IF(RIGHT(TEXT(Y845,"0.#"),1)=".",TRUE,FALSE)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80:Y907">
    <cfRule type="expression" dxfId="2065" priority="2085">
      <formula>IF(RIGHT(TEXT(Y880,"0.#"),1)=".",FALSE,TRUE)</formula>
    </cfRule>
    <cfRule type="expression" dxfId="2064" priority="2086">
      <formula>IF(RIGHT(TEXT(Y880,"0.#"),1)=".",TRUE,FALSE)</formula>
    </cfRule>
  </conditionalFormatting>
  <conditionalFormatting sqref="Y878:Y879">
    <cfRule type="expression" dxfId="2063" priority="2079">
      <formula>IF(RIGHT(TEXT(Y878,"0.#"),1)=".",FALSE,TRUE)</formula>
    </cfRule>
    <cfRule type="expression" dxfId="2062" priority="2080">
      <formula>IF(RIGHT(TEXT(Y878,"0.#"),1)=".",TRUE,FALSE)</formula>
    </cfRule>
  </conditionalFormatting>
  <conditionalFormatting sqref="Y920:Y940">
    <cfRule type="expression" dxfId="2061" priority="2073">
      <formula>IF(RIGHT(TEXT(Y920,"0.#"),1)=".",FALSE,TRUE)</formula>
    </cfRule>
    <cfRule type="expression" dxfId="2060" priority="2074">
      <formula>IF(RIGHT(TEXT(Y920,"0.#"),1)=".",TRUE,FALSE)</formula>
    </cfRule>
  </conditionalFormatting>
  <conditionalFormatting sqref="Y949:Y973">
    <cfRule type="expression" dxfId="2059" priority="2061">
      <formula>IF(RIGHT(TEXT(Y949,"0.#"),1)=".",FALSE,TRUE)</formula>
    </cfRule>
    <cfRule type="expression" dxfId="2058" priority="2062">
      <formula>IF(RIGHT(TEXT(Y949,"0.#"),1)=".",TRUE,FALSE)</formula>
    </cfRule>
  </conditionalFormatting>
  <conditionalFormatting sqref="Y979:Y1006">
    <cfRule type="expression" dxfId="2057" priority="2049">
      <formula>IF(RIGHT(TEXT(Y979,"0.#"),1)=".",FALSE,TRUE)</formula>
    </cfRule>
    <cfRule type="expression" dxfId="2056" priority="2050">
      <formula>IF(RIGHT(TEXT(Y979,"0.#"),1)=".",TRUE,FALSE)</formula>
    </cfRule>
  </conditionalFormatting>
  <conditionalFormatting sqref="Y977:Y978">
    <cfRule type="expression" dxfId="2055" priority="2043">
      <formula>IF(RIGHT(TEXT(Y977,"0.#"),1)=".",FALSE,TRUE)</formula>
    </cfRule>
    <cfRule type="expression" dxfId="2054" priority="2044">
      <formula>IF(RIGHT(TEXT(Y977,"0.#"),1)=".",TRUE,FALSE)</formula>
    </cfRule>
  </conditionalFormatting>
  <conditionalFormatting sqref="Y1012:Y1039">
    <cfRule type="expression" dxfId="2053" priority="2037">
      <formula>IF(RIGHT(TEXT(Y1012,"0.#"),1)=".",FALSE,TRUE)</formula>
    </cfRule>
    <cfRule type="expression" dxfId="2052" priority="2038">
      <formula>IF(RIGHT(TEXT(Y1012,"0.#"),1)=".",TRUE,FALSE)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8:AO907">
    <cfRule type="expression" dxfId="1971" priority="2087">
      <formula>IF(AND(AL888&gt;=0, RIGHT(TEXT(AL888,"0.#"),1)&lt;&gt;"."),TRUE,FALSE)</formula>
    </cfRule>
    <cfRule type="expression" dxfId="1970" priority="2088">
      <formula>IF(AND(AL888&gt;=0, RIGHT(TEXT(AL888,"0.#"),1)="."),TRUE,FALSE)</formula>
    </cfRule>
    <cfRule type="expression" dxfId="1969" priority="2089">
      <formula>IF(AND(AL888&lt;0, RIGHT(TEXT(AL888,"0.#"),1)&lt;&gt;"."),TRUE,FALSE)</formula>
    </cfRule>
    <cfRule type="expression" dxfId="1968" priority="2090">
      <formula>IF(AND(AL888&lt;0, RIGHT(TEXT(AL888,"0.#"),1)="."),TRUE,FALSE)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45:AO854">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AL878:AO887">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Y947:Y948">
    <cfRule type="expression" dxfId="707" priority="7">
      <formula>IF(RIGHT(TEXT(Y947,"0.#"),1)=".",FALSE,TRUE)</formula>
    </cfRule>
    <cfRule type="expression" dxfId="706" priority="8">
      <formula>IF(RIGHT(TEXT(Y947,"0.#"),1)=".",TRUE,FALSE)</formula>
    </cfRule>
  </conditionalFormatting>
  <conditionalFormatting sqref="Y944:Y945">
    <cfRule type="expression" dxfId="705" priority="5">
      <formula>IF(RIGHT(TEXT(Y944,"0.#"),1)=".",FALSE,TRUE)</formula>
    </cfRule>
    <cfRule type="expression" dxfId="704" priority="6">
      <formula>IF(RIGHT(TEXT(Y944,"0.#"),1)=".",TRUE,FALSE)</formula>
    </cfRule>
  </conditionalFormatting>
  <conditionalFormatting sqref="Y946">
    <cfRule type="expression" dxfId="703" priority="3">
      <formula>IF(RIGHT(TEXT(Y946,"0.#"),1)=".",FALSE,TRUE)</formula>
    </cfRule>
    <cfRule type="expression" dxfId="702" priority="4">
      <formula>IF(RIGHT(TEXT(Y946,"0.#"),1)=".",TRUE,FALSE)</formula>
    </cfRule>
  </conditionalFormatting>
  <conditionalFormatting sqref="Y911:Y919">
    <cfRule type="expression" dxfId="701" priority="1">
      <formula>IF(RIGHT(TEXT(Y911,"0.#"),1)=".",FALSE,TRUE)</formula>
    </cfRule>
    <cfRule type="expression" dxfId="70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711</v>
      </c>
      <c r="H2" s="13" t="str">
        <f>IF(G2="","",F2)</f>
        <v>一般会計</v>
      </c>
      <c r="I2" s="13" t="str">
        <f>IF(H2="","",IF(I1&lt;&gt;"",CONCATENATE(I1,"、",H2),H2))</f>
        <v>一般会計</v>
      </c>
      <c r="K2" s="14" t="s">
        <v>103</v>
      </c>
      <c r="L2" s="15" t="s">
        <v>711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711</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347</v>
      </c>
      <c r="B2" s="511"/>
      <c r="C2" s="511"/>
      <c r="D2" s="511"/>
      <c r="E2" s="511"/>
      <c r="F2" s="512"/>
      <c r="G2" s="796" t="s">
        <v>146</v>
      </c>
      <c r="H2" s="781"/>
      <c r="I2" s="781"/>
      <c r="J2" s="781"/>
      <c r="K2" s="781"/>
      <c r="L2" s="781"/>
      <c r="M2" s="781"/>
      <c r="N2" s="781"/>
      <c r="O2" s="782"/>
      <c r="P2" s="780" t="s">
        <v>59</v>
      </c>
      <c r="Q2" s="781"/>
      <c r="R2" s="781"/>
      <c r="S2" s="781"/>
      <c r="T2" s="781"/>
      <c r="U2" s="781"/>
      <c r="V2" s="781"/>
      <c r="W2" s="781"/>
      <c r="X2" s="782"/>
      <c r="Y2" s="1007"/>
      <c r="Z2" s="411"/>
      <c r="AA2" s="412"/>
      <c r="AB2" s="1011" t="s">
        <v>11</v>
      </c>
      <c r="AC2" s="1012"/>
      <c r="AD2" s="1013"/>
      <c r="AE2" s="999" t="s">
        <v>389</v>
      </c>
      <c r="AF2" s="999"/>
      <c r="AG2" s="999"/>
      <c r="AH2" s="999"/>
      <c r="AI2" s="999" t="s">
        <v>411</v>
      </c>
      <c r="AJ2" s="999"/>
      <c r="AK2" s="999"/>
      <c r="AL2" s="456"/>
      <c r="AM2" s="999" t="s">
        <v>508</v>
      </c>
      <c r="AN2" s="999"/>
      <c r="AO2" s="999"/>
      <c r="AP2" s="456"/>
      <c r="AQ2" s="215" t="s">
        <v>232</v>
      </c>
      <c r="AR2" s="199"/>
      <c r="AS2" s="199"/>
      <c r="AT2" s="200"/>
      <c r="AU2" s="371" t="s">
        <v>134</v>
      </c>
      <c r="AV2" s="371"/>
      <c r="AW2" s="371"/>
      <c r="AX2" s="372"/>
      <c r="AY2" s="34">
        <f>COUNTA($G$4)</f>
        <v>0</v>
      </c>
    </row>
    <row r="3" spans="1:51"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8"/>
      <c r="Z3" s="1009"/>
      <c r="AA3" s="1010"/>
      <c r="AB3" s="1014"/>
      <c r="AC3" s="1015"/>
      <c r="AD3" s="1016"/>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3"/>
      <c r="B4" s="511"/>
      <c r="C4" s="511"/>
      <c r="D4" s="511"/>
      <c r="E4" s="511"/>
      <c r="F4" s="512"/>
      <c r="G4" s="538"/>
      <c r="H4" s="1017"/>
      <c r="I4" s="1017"/>
      <c r="J4" s="1017"/>
      <c r="K4" s="1017"/>
      <c r="L4" s="1017"/>
      <c r="M4" s="1017"/>
      <c r="N4" s="1017"/>
      <c r="O4" s="1018"/>
      <c r="P4" s="191"/>
      <c r="Q4" s="1025"/>
      <c r="R4" s="1025"/>
      <c r="S4" s="1025"/>
      <c r="T4" s="1025"/>
      <c r="U4" s="1025"/>
      <c r="V4" s="1025"/>
      <c r="W4" s="1025"/>
      <c r="X4" s="1026"/>
      <c r="Y4" s="1003" t="s">
        <v>12</v>
      </c>
      <c r="Z4" s="1004"/>
      <c r="AA4" s="1005"/>
      <c r="AB4" s="549"/>
      <c r="AC4" s="1006"/>
      <c r="AD4" s="1006"/>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4"/>
      <c r="B5" s="515"/>
      <c r="C5" s="515"/>
      <c r="D5" s="515"/>
      <c r="E5" s="515"/>
      <c r="F5" s="516"/>
      <c r="G5" s="1019"/>
      <c r="H5" s="1020"/>
      <c r="I5" s="1020"/>
      <c r="J5" s="1020"/>
      <c r="K5" s="1020"/>
      <c r="L5" s="1020"/>
      <c r="M5" s="1020"/>
      <c r="N5" s="1020"/>
      <c r="O5" s="1021"/>
      <c r="P5" s="1027"/>
      <c r="Q5" s="1027"/>
      <c r="R5" s="1027"/>
      <c r="S5" s="1027"/>
      <c r="T5" s="1027"/>
      <c r="U5" s="1027"/>
      <c r="V5" s="1027"/>
      <c r="W5" s="1027"/>
      <c r="X5" s="1028"/>
      <c r="Y5" s="303" t="s">
        <v>54</v>
      </c>
      <c r="Z5" s="1000"/>
      <c r="AA5" s="1001"/>
      <c r="AB5" s="520"/>
      <c r="AC5" s="1002"/>
      <c r="AD5" s="1002"/>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4"/>
      <c r="B6" s="515"/>
      <c r="C6" s="515"/>
      <c r="D6" s="515"/>
      <c r="E6" s="515"/>
      <c r="F6" s="516"/>
      <c r="G6" s="1022"/>
      <c r="H6" s="1023"/>
      <c r="I6" s="1023"/>
      <c r="J6" s="1023"/>
      <c r="K6" s="1023"/>
      <c r="L6" s="1023"/>
      <c r="M6" s="1023"/>
      <c r="N6" s="1023"/>
      <c r="O6" s="1024"/>
      <c r="P6" s="1029"/>
      <c r="Q6" s="1029"/>
      <c r="R6" s="1029"/>
      <c r="S6" s="1029"/>
      <c r="T6" s="1029"/>
      <c r="U6" s="1029"/>
      <c r="V6" s="1029"/>
      <c r="W6" s="1029"/>
      <c r="X6" s="1030"/>
      <c r="Y6" s="1031" t="s">
        <v>13</v>
      </c>
      <c r="Z6" s="1000"/>
      <c r="AA6" s="1001"/>
      <c r="AB6" s="459" t="s">
        <v>180</v>
      </c>
      <c r="AC6" s="1032"/>
      <c r="AD6" s="1032"/>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900" t="s">
        <v>379</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0" t="s">
        <v>347</v>
      </c>
      <c r="B9" s="511"/>
      <c r="C9" s="511"/>
      <c r="D9" s="511"/>
      <c r="E9" s="511"/>
      <c r="F9" s="512"/>
      <c r="G9" s="796" t="s">
        <v>146</v>
      </c>
      <c r="H9" s="781"/>
      <c r="I9" s="781"/>
      <c r="J9" s="781"/>
      <c r="K9" s="781"/>
      <c r="L9" s="781"/>
      <c r="M9" s="781"/>
      <c r="N9" s="781"/>
      <c r="O9" s="782"/>
      <c r="P9" s="780" t="s">
        <v>59</v>
      </c>
      <c r="Q9" s="781"/>
      <c r="R9" s="781"/>
      <c r="S9" s="781"/>
      <c r="T9" s="781"/>
      <c r="U9" s="781"/>
      <c r="V9" s="781"/>
      <c r="W9" s="781"/>
      <c r="X9" s="782"/>
      <c r="Y9" s="1007"/>
      <c r="Z9" s="411"/>
      <c r="AA9" s="412"/>
      <c r="AB9" s="1011" t="s">
        <v>11</v>
      </c>
      <c r="AC9" s="1012"/>
      <c r="AD9" s="1013"/>
      <c r="AE9" s="999" t="s">
        <v>389</v>
      </c>
      <c r="AF9" s="999"/>
      <c r="AG9" s="999"/>
      <c r="AH9" s="999"/>
      <c r="AI9" s="999" t="s">
        <v>411</v>
      </c>
      <c r="AJ9" s="999"/>
      <c r="AK9" s="999"/>
      <c r="AL9" s="456"/>
      <c r="AM9" s="999" t="s">
        <v>508</v>
      </c>
      <c r="AN9" s="999"/>
      <c r="AO9" s="999"/>
      <c r="AP9" s="456"/>
      <c r="AQ9" s="215" t="s">
        <v>232</v>
      </c>
      <c r="AR9" s="199"/>
      <c r="AS9" s="199"/>
      <c r="AT9" s="200"/>
      <c r="AU9" s="371" t="s">
        <v>134</v>
      </c>
      <c r="AV9" s="371"/>
      <c r="AW9" s="371"/>
      <c r="AX9" s="372"/>
      <c r="AY9" s="34">
        <f>COUNTA($G$11)</f>
        <v>0</v>
      </c>
    </row>
    <row r="10" spans="1:51"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8"/>
      <c r="Z10" s="1009"/>
      <c r="AA10" s="1010"/>
      <c r="AB10" s="1014"/>
      <c r="AC10" s="1015"/>
      <c r="AD10" s="1016"/>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3"/>
      <c r="B11" s="511"/>
      <c r="C11" s="511"/>
      <c r="D11" s="511"/>
      <c r="E11" s="511"/>
      <c r="F11" s="512"/>
      <c r="G11" s="538"/>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49"/>
      <c r="AC11" s="1006"/>
      <c r="AD11" s="1006"/>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4"/>
      <c r="B12" s="515"/>
      <c r="C12" s="515"/>
      <c r="D12" s="515"/>
      <c r="E12" s="515"/>
      <c r="F12" s="516"/>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0"/>
      <c r="AC12" s="1002"/>
      <c r="AD12" s="1002"/>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9" t="s">
        <v>180</v>
      </c>
      <c r="AC13" s="1032"/>
      <c r="AD13" s="1032"/>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900" t="s">
        <v>379</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0" t="s">
        <v>347</v>
      </c>
      <c r="B16" s="511"/>
      <c r="C16" s="511"/>
      <c r="D16" s="511"/>
      <c r="E16" s="511"/>
      <c r="F16" s="512"/>
      <c r="G16" s="796" t="s">
        <v>146</v>
      </c>
      <c r="H16" s="781"/>
      <c r="I16" s="781"/>
      <c r="J16" s="781"/>
      <c r="K16" s="781"/>
      <c r="L16" s="781"/>
      <c r="M16" s="781"/>
      <c r="N16" s="781"/>
      <c r="O16" s="782"/>
      <c r="P16" s="780" t="s">
        <v>59</v>
      </c>
      <c r="Q16" s="781"/>
      <c r="R16" s="781"/>
      <c r="S16" s="781"/>
      <c r="T16" s="781"/>
      <c r="U16" s="781"/>
      <c r="V16" s="781"/>
      <c r="W16" s="781"/>
      <c r="X16" s="782"/>
      <c r="Y16" s="1007"/>
      <c r="Z16" s="411"/>
      <c r="AA16" s="412"/>
      <c r="AB16" s="1011" t="s">
        <v>11</v>
      </c>
      <c r="AC16" s="1012"/>
      <c r="AD16" s="1013"/>
      <c r="AE16" s="999" t="s">
        <v>389</v>
      </c>
      <c r="AF16" s="999"/>
      <c r="AG16" s="999"/>
      <c r="AH16" s="999"/>
      <c r="AI16" s="999" t="s">
        <v>411</v>
      </c>
      <c r="AJ16" s="999"/>
      <c r="AK16" s="999"/>
      <c r="AL16" s="456"/>
      <c r="AM16" s="999" t="s">
        <v>508</v>
      </c>
      <c r="AN16" s="999"/>
      <c r="AO16" s="999"/>
      <c r="AP16" s="456"/>
      <c r="AQ16" s="215" t="s">
        <v>232</v>
      </c>
      <c r="AR16" s="199"/>
      <c r="AS16" s="199"/>
      <c r="AT16" s="200"/>
      <c r="AU16" s="371" t="s">
        <v>134</v>
      </c>
      <c r="AV16" s="371"/>
      <c r="AW16" s="371"/>
      <c r="AX16" s="372"/>
      <c r="AY16" s="34">
        <f>COUNTA($G$18)</f>
        <v>0</v>
      </c>
    </row>
    <row r="17" spans="1:51"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8"/>
      <c r="Z17" s="1009"/>
      <c r="AA17" s="1010"/>
      <c r="AB17" s="1014"/>
      <c r="AC17" s="1015"/>
      <c r="AD17" s="1016"/>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3"/>
      <c r="B18" s="511"/>
      <c r="C18" s="511"/>
      <c r="D18" s="511"/>
      <c r="E18" s="511"/>
      <c r="F18" s="512"/>
      <c r="G18" s="538"/>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49"/>
      <c r="AC18" s="1006"/>
      <c r="AD18" s="1006"/>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4"/>
      <c r="B19" s="515"/>
      <c r="C19" s="515"/>
      <c r="D19" s="515"/>
      <c r="E19" s="515"/>
      <c r="F19" s="516"/>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0"/>
      <c r="AC19" s="1002"/>
      <c r="AD19" s="1002"/>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9" t="s">
        <v>180</v>
      </c>
      <c r="AC20" s="1032"/>
      <c r="AD20" s="1032"/>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900" t="s">
        <v>379</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0" t="s">
        <v>347</v>
      </c>
      <c r="B23" s="511"/>
      <c r="C23" s="511"/>
      <c r="D23" s="511"/>
      <c r="E23" s="511"/>
      <c r="F23" s="512"/>
      <c r="G23" s="796" t="s">
        <v>146</v>
      </c>
      <c r="H23" s="781"/>
      <c r="I23" s="781"/>
      <c r="J23" s="781"/>
      <c r="K23" s="781"/>
      <c r="L23" s="781"/>
      <c r="M23" s="781"/>
      <c r="N23" s="781"/>
      <c r="O23" s="782"/>
      <c r="P23" s="780" t="s">
        <v>59</v>
      </c>
      <c r="Q23" s="781"/>
      <c r="R23" s="781"/>
      <c r="S23" s="781"/>
      <c r="T23" s="781"/>
      <c r="U23" s="781"/>
      <c r="V23" s="781"/>
      <c r="W23" s="781"/>
      <c r="X23" s="782"/>
      <c r="Y23" s="1007"/>
      <c r="Z23" s="411"/>
      <c r="AA23" s="412"/>
      <c r="AB23" s="1011" t="s">
        <v>11</v>
      </c>
      <c r="AC23" s="1012"/>
      <c r="AD23" s="1013"/>
      <c r="AE23" s="999" t="s">
        <v>389</v>
      </c>
      <c r="AF23" s="999"/>
      <c r="AG23" s="999"/>
      <c r="AH23" s="999"/>
      <c r="AI23" s="999" t="s">
        <v>411</v>
      </c>
      <c r="AJ23" s="999"/>
      <c r="AK23" s="999"/>
      <c r="AL23" s="456"/>
      <c r="AM23" s="999" t="s">
        <v>508</v>
      </c>
      <c r="AN23" s="999"/>
      <c r="AO23" s="999"/>
      <c r="AP23" s="456"/>
      <c r="AQ23" s="215" t="s">
        <v>232</v>
      </c>
      <c r="AR23" s="199"/>
      <c r="AS23" s="199"/>
      <c r="AT23" s="200"/>
      <c r="AU23" s="371" t="s">
        <v>134</v>
      </c>
      <c r="AV23" s="371"/>
      <c r="AW23" s="371"/>
      <c r="AX23" s="372"/>
      <c r="AY23" s="34">
        <f>COUNTA($G$25)</f>
        <v>0</v>
      </c>
    </row>
    <row r="24" spans="1:51"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8"/>
      <c r="Z24" s="1009"/>
      <c r="AA24" s="1010"/>
      <c r="AB24" s="1014"/>
      <c r="AC24" s="1015"/>
      <c r="AD24" s="1016"/>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3"/>
      <c r="B25" s="511"/>
      <c r="C25" s="511"/>
      <c r="D25" s="511"/>
      <c r="E25" s="511"/>
      <c r="F25" s="512"/>
      <c r="G25" s="538"/>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49"/>
      <c r="AC25" s="1006"/>
      <c r="AD25" s="1006"/>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4"/>
      <c r="B26" s="515"/>
      <c r="C26" s="515"/>
      <c r="D26" s="515"/>
      <c r="E26" s="515"/>
      <c r="F26" s="516"/>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0"/>
      <c r="AC26" s="1002"/>
      <c r="AD26" s="1002"/>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9" t="s">
        <v>180</v>
      </c>
      <c r="AC27" s="1032"/>
      <c r="AD27" s="1032"/>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900" t="s">
        <v>379</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0" t="s">
        <v>347</v>
      </c>
      <c r="B30" s="511"/>
      <c r="C30" s="511"/>
      <c r="D30" s="511"/>
      <c r="E30" s="511"/>
      <c r="F30" s="512"/>
      <c r="G30" s="796" t="s">
        <v>146</v>
      </c>
      <c r="H30" s="781"/>
      <c r="I30" s="781"/>
      <c r="J30" s="781"/>
      <c r="K30" s="781"/>
      <c r="L30" s="781"/>
      <c r="M30" s="781"/>
      <c r="N30" s="781"/>
      <c r="O30" s="782"/>
      <c r="P30" s="780" t="s">
        <v>59</v>
      </c>
      <c r="Q30" s="781"/>
      <c r="R30" s="781"/>
      <c r="S30" s="781"/>
      <c r="T30" s="781"/>
      <c r="U30" s="781"/>
      <c r="V30" s="781"/>
      <c r="W30" s="781"/>
      <c r="X30" s="782"/>
      <c r="Y30" s="1007"/>
      <c r="Z30" s="411"/>
      <c r="AA30" s="412"/>
      <c r="AB30" s="1011" t="s">
        <v>11</v>
      </c>
      <c r="AC30" s="1012"/>
      <c r="AD30" s="1013"/>
      <c r="AE30" s="999" t="s">
        <v>389</v>
      </c>
      <c r="AF30" s="999"/>
      <c r="AG30" s="999"/>
      <c r="AH30" s="999"/>
      <c r="AI30" s="999" t="s">
        <v>411</v>
      </c>
      <c r="AJ30" s="999"/>
      <c r="AK30" s="999"/>
      <c r="AL30" s="456"/>
      <c r="AM30" s="999" t="s">
        <v>508</v>
      </c>
      <c r="AN30" s="999"/>
      <c r="AO30" s="999"/>
      <c r="AP30" s="456"/>
      <c r="AQ30" s="215" t="s">
        <v>232</v>
      </c>
      <c r="AR30" s="199"/>
      <c r="AS30" s="199"/>
      <c r="AT30" s="200"/>
      <c r="AU30" s="371" t="s">
        <v>134</v>
      </c>
      <c r="AV30" s="371"/>
      <c r="AW30" s="371"/>
      <c r="AX30" s="372"/>
      <c r="AY30" s="34">
        <f>COUNTA($G$32)</f>
        <v>0</v>
      </c>
    </row>
    <row r="31" spans="1:51"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8"/>
      <c r="Z31" s="1009"/>
      <c r="AA31" s="1010"/>
      <c r="AB31" s="1014"/>
      <c r="AC31" s="1015"/>
      <c r="AD31" s="1016"/>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3"/>
      <c r="B32" s="511"/>
      <c r="C32" s="511"/>
      <c r="D32" s="511"/>
      <c r="E32" s="511"/>
      <c r="F32" s="512"/>
      <c r="G32" s="538"/>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49"/>
      <c r="AC32" s="1006"/>
      <c r="AD32" s="1006"/>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4"/>
      <c r="B33" s="515"/>
      <c r="C33" s="515"/>
      <c r="D33" s="515"/>
      <c r="E33" s="515"/>
      <c r="F33" s="516"/>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0"/>
      <c r="AC33" s="1002"/>
      <c r="AD33" s="1002"/>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9" t="s">
        <v>180</v>
      </c>
      <c r="AC34" s="1032"/>
      <c r="AD34" s="1032"/>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900" t="s">
        <v>379</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0" t="s">
        <v>347</v>
      </c>
      <c r="B37" s="511"/>
      <c r="C37" s="511"/>
      <c r="D37" s="511"/>
      <c r="E37" s="511"/>
      <c r="F37" s="512"/>
      <c r="G37" s="796" t="s">
        <v>146</v>
      </c>
      <c r="H37" s="781"/>
      <c r="I37" s="781"/>
      <c r="J37" s="781"/>
      <c r="K37" s="781"/>
      <c r="L37" s="781"/>
      <c r="M37" s="781"/>
      <c r="N37" s="781"/>
      <c r="O37" s="782"/>
      <c r="P37" s="780" t="s">
        <v>59</v>
      </c>
      <c r="Q37" s="781"/>
      <c r="R37" s="781"/>
      <c r="S37" s="781"/>
      <c r="T37" s="781"/>
      <c r="U37" s="781"/>
      <c r="V37" s="781"/>
      <c r="W37" s="781"/>
      <c r="X37" s="782"/>
      <c r="Y37" s="1007"/>
      <c r="Z37" s="411"/>
      <c r="AA37" s="412"/>
      <c r="AB37" s="1011" t="s">
        <v>11</v>
      </c>
      <c r="AC37" s="1012"/>
      <c r="AD37" s="1013"/>
      <c r="AE37" s="999" t="s">
        <v>389</v>
      </c>
      <c r="AF37" s="999"/>
      <c r="AG37" s="999"/>
      <c r="AH37" s="999"/>
      <c r="AI37" s="999" t="s">
        <v>411</v>
      </c>
      <c r="AJ37" s="999"/>
      <c r="AK37" s="999"/>
      <c r="AL37" s="456"/>
      <c r="AM37" s="999" t="s">
        <v>508</v>
      </c>
      <c r="AN37" s="999"/>
      <c r="AO37" s="999"/>
      <c r="AP37" s="456"/>
      <c r="AQ37" s="215" t="s">
        <v>232</v>
      </c>
      <c r="AR37" s="199"/>
      <c r="AS37" s="199"/>
      <c r="AT37" s="200"/>
      <c r="AU37" s="371" t="s">
        <v>134</v>
      </c>
      <c r="AV37" s="371"/>
      <c r="AW37" s="371"/>
      <c r="AX37" s="372"/>
      <c r="AY37" s="34">
        <f>COUNTA($G$39)</f>
        <v>0</v>
      </c>
    </row>
    <row r="38" spans="1:51"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8"/>
      <c r="Z38" s="1009"/>
      <c r="AA38" s="1010"/>
      <c r="AB38" s="1014"/>
      <c r="AC38" s="1015"/>
      <c r="AD38" s="1016"/>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3"/>
      <c r="B39" s="511"/>
      <c r="C39" s="511"/>
      <c r="D39" s="511"/>
      <c r="E39" s="511"/>
      <c r="F39" s="512"/>
      <c r="G39" s="538"/>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49"/>
      <c r="AC39" s="1006"/>
      <c r="AD39" s="1006"/>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4"/>
      <c r="B40" s="515"/>
      <c r="C40" s="515"/>
      <c r="D40" s="515"/>
      <c r="E40" s="515"/>
      <c r="F40" s="516"/>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0"/>
      <c r="AC40" s="1002"/>
      <c r="AD40" s="1002"/>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9" t="s">
        <v>180</v>
      </c>
      <c r="AC41" s="1032"/>
      <c r="AD41" s="1032"/>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900" t="s">
        <v>379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0" t="s">
        <v>347</v>
      </c>
      <c r="B44" s="511"/>
      <c r="C44" s="511"/>
      <c r="D44" s="511"/>
      <c r="E44" s="511"/>
      <c r="F44" s="512"/>
      <c r="G44" s="796" t="s">
        <v>146</v>
      </c>
      <c r="H44" s="781"/>
      <c r="I44" s="781"/>
      <c r="J44" s="781"/>
      <c r="K44" s="781"/>
      <c r="L44" s="781"/>
      <c r="M44" s="781"/>
      <c r="N44" s="781"/>
      <c r="O44" s="782"/>
      <c r="P44" s="780" t="s">
        <v>59</v>
      </c>
      <c r="Q44" s="781"/>
      <c r="R44" s="781"/>
      <c r="S44" s="781"/>
      <c r="T44" s="781"/>
      <c r="U44" s="781"/>
      <c r="V44" s="781"/>
      <c r="W44" s="781"/>
      <c r="X44" s="782"/>
      <c r="Y44" s="1007"/>
      <c r="Z44" s="411"/>
      <c r="AA44" s="412"/>
      <c r="AB44" s="1011" t="s">
        <v>11</v>
      </c>
      <c r="AC44" s="1012"/>
      <c r="AD44" s="1013"/>
      <c r="AE44" s="999" t="s">
        <v>389</v>
      </c>
      <c r="AF44" s="999"/>
      <c r="AG44" s="999"/>
      <c r="AH44" s="999"/>
      <c r="AI44" s="999" t="s">
        <v>411</v>
      </c>
      <c r="AJ44" s="999"/>
      <c r="AK44" s="999"/>
      <c r="AL44" s="456"/>
      <c r="AM44" s="999" t="s">
        <v>508</v>
      </c>
      <c r="AN44" s="999"/>
      <c r="AO44" s="999"/>
      <c r="AP44" s="456"/>
      <c r="AQ44" s="215" t="s">
        <v>232</v>
      </c>
      <c r="AR44" s="199"/>
      <c r="AS44" s="199"/>
      <c r="AT44" s="200"/>
      <c r="AU44" s="371" t="s">
        <v>134</v>
      </c>
      <c r="AV44" s="371"/>
      <c r="AW44" s="371"/>
      <c r="AX44" s="372"/>
      <c r="AY44" s="34">
        <f>COUNTA($G$46)</f>
        <v>0</v>
      </c>
    </row>
    <row r="45" spans="1:51"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8"/>
      <c r="Z45" s="1009"/>
      <c r="AA45" s="1010"/>
      <c r="AB45" s="1014"/>
      <c r="AC45" s="1015"/>
      <c r="AD45" s="1016"/>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3"/>
      <c r="B46" s="511"/>
      <c r="C46" s="511"/>
      <c r="D46" s="511"/>
      <c r="E46" s="511"/>
      <c r="F46" s="512"/>
      <c r="G46" s="538"/>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49"/>
      <c r="AC46" s="1006"/>
      <c r="AD46" s="1006"/>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4"/>
      <c r="B47" s="515"/>
      <c r="C47" s="515"/>
      <c r="D47" s="515"/>
      <c r="E47" s="515"/>
      <c r="F47" s="516"/>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0"/>
      <c r="AC47" s="1002"/>
      <c r="AD47" s="1002"/>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9" t="s">
        <v>180</v>
      </c>
      <c r="AC48" s="1032"/>
      <c r="AD48" s="1032"/>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900" t="s">
        <v>379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0" t="s">
        <v>347</v>
      </c>
      <c r="B51" s="511"/>
      <c r="C51" s="511"/>
      <c r="D51" s="511"/>
      <c r="E51" s="511"/>
      <c r="F51" s="512"/>
      <c r="G51" s="796" t="s">
        <v>146</v>
      </c>
      <c r="H51" s="781"/>
      <c r="I51" s="781"/>
      <c r="J51" s="781"/>
      <c r="K51" s="781"/>
      <c r="L51" s="781"/>
      <c r="M51" s="781"/>
      <c r="N51" s="781"/>
      <c r="O51" s="782"/>
      <c r="P51" s="780" t="s">
        <v>59</v>
      </c>
      <c r="Q51" s="781"/>
      <c r="R51" s="781"/>
      <c r="S51" s="781"/>
      <c r="T51" s="781"/>
      <c r="U51" s="781"/>
      <c r="V51" s="781"/>
      <c r="W51" s="781"/>
      <c r="X51" s="782"/>
      <c r="Y51" s="1007"/>
      <c r="Z51" s="411"/>
      <c r="AA51" s="412"/>
      <c r="AB51" s="456" t="s">
        <v>11</v>
      </c>
      <c r="AC51" s="1012"/>
      <c r="AD51" s="1013"/>
      <c r="AE51" s="999" t="s">
        <v>389</v>
      </c>
      <c r="AF51" s="999"/>
      <c r="AG51" s="999"/>
      <c r="AH51" s="999"/>
      <c r="AI51" s="999" t="s">
        <v>411</v>
      </c>
      <c r="AJ51" s="999"/>
      <c r="AK51" s="999"/>
      <c r="AL51" s="456"/>
      <c r="AM51" s="999" t="s">
        <v>508</v>
      </c>
      <c r="AN51" s="999"/>
      <c r="AO51" s="999"/>
      <c r="AP51" s="456"/>
      <c r="AQ51" s="215" t="s">
        <v>232</v>
      </c>
      <c r="AR51" s="199"/>
      <c r="AS51" s="199"/>
      <c r="AT51" s="200"/>
      <c r="AU51" s="371" t="s">
        <v>134</v>
      </c>
      <c r="AV51" s="371"/>
      <c r="AW51" s="371"/>
      <c r="AX51" s="372"/>
      <c r="AY51" s="34">
        <f>COUNTA($G$53)</f>
        <v>0</v>
      </c>
    </row>
    <row r="52" spans="1:51"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8"/>
      <c r="Z52" s="1009"/>
      <c r="AA52" s="1010"/>
      <c r="AB52" s="1014"/>
      <c r="AC52" s="1015"/>
      <c r="AD52" s="1016"/>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3"/>
      <c r="B53" s="511"/>
      <c r="C53" s="511"/>
      <c r="D53" s="511"/>
      <c r="E53" s="511"/>
      <c r="F53" s="512"/>
      <c r="G53" s="538"/>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49"/>
      <c r="AC53" s="1006"/>
      <c r="AD53" s="1006"/>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4"/>
      <c r="B54" s="515"/>
      <c r="C54" s="515"/>
      <c r="D54" s="515"/>
      <c r="E54" s="515"/>
      <c r="F54" s="516"/>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0"/>
      <c r="AC54" s="1002"/>
      <c r="AD54" s="1002"/>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9" t="s">
        <v>180</v>
      </c>
      <c r="AC55" s="1032"/>
      <c r="AD55" s="1032"/>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900" t="s">
        <v>379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0" t="s">
        <v>347</v>
      </c>
      <c r="B58" s="511"/>
      <c r="C58" s="511"/>
      <c r="D58" s="511"/>
      <c r="E58" s="511"/>
      <c r="F58" s="512"/>
      <c r="G58" s="796" t="s">
        <v>146</v>
      </c>
      <c r="H58" s="781"/>
      <c r="I58" s="781"/>
      <c r="J58" s="781"/>
      <c r="K58" s="781"/>
      <c r="L58" s="781"/>
      <c r="M58" s="781"/>
      <c r="N58" s="781"/>
      <c r="O58" s="782"/>
      <c r="P58" s="780" t="s">
        <v>59</v>
      </c>
      <c r="Q58" s="781"/>
      <c r="R58" s="781"/>
      <c r="S58" s="781"/>
      <c r="T58" s="781"/>
      <c r="U58" s="781"/>
      <c r="V58" s="781"/>
      <c r="W58" s="781"/>
      <c r="X58" s="782"/>
      <c r="Y58" s="1007"/>
      <c r="Z58" s="411"/>
      <c r="AA58" s="412"/>
      <c r="AB58" s="1011" t="s">
        <v>11</v>
      </c>
      <c r="AC58" s="1012"/>
      <c r="AD58" s="1013"/>
      <c r="AE58" s="999" t="s">
        <v>389</v>
      </c>
      <c r="AF58" s="999"/>
      <c r="AG58" s="999"/>
      <c r="AH58" s="999"/>
      <c r="AI58" s="999" t="s">
        <v>411</v>
      </c>
      <c r="AJ58" s="999"/>
      <c r="AK58" s="999"/>
      <c r="AL58" s="456"/>
      <c r="AM58" s="999" t="s">
        <v>508</v>
      </c>
      <c r="AN58" s="999"/>
      <c r="AO58" s="999"/>
      <c r="AP58" s="456"/>
      <c r="AQ58" s="215" t="s">
        <v>232</v>
      </c>
      <c r="AR58" s="199"/>
      <c r="AS58" s="199"/>
      <c r="AT58" s="200"/>
      <c r="AU58" s="371" t="s">
        <v>134</v>
      </c>
      <c r="AV58" s="371"/>
      <c r="AW58" s="371"/>
      <c r="AX58" s="372"/>
      <c r="AY58" s="34">
        <f>COUNTA($G$60)</f>
        <v>0</v>
      </c>
    </row>
    <row r="59" spans="1:51"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8"/>
      <c r="Z59" s="1009"/>
      <c r="AA59" s="1010"/>
      <c r="AB59" s="1014"/>
      <c r="AC59" s="1015"/>
      <c r="AD59" s="1016"/>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3"/>
      <c r="B60" s="511"/>
      <c r="C60" s="511"/>
      <c r="D60" s="511"/>
      <c r="E60" s="511"/>
      <c r="F60" s="512"/>
      <c r="G60" s="538"/>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49"/>
      <c r="AC60" s="1006"/>
      <c r="AD60" s="1006"/>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4"/>
      <c r="B61" s="515"/>
      <c r="C61" s="515"/>
      <c r="D61" s="515"/>
      <c r="E61" s="515"/>
      <c r="F61" s="516"/>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0"/>
      <c r="AC61" s="1002"/>
      <c r="AD61" s="1002"/>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9" t="s">
        <v>180</v>
      </c>
      <c r="AC62" s="1032"/>
      <c r="AD62" s="1032"/>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900" t="s">
        <v>379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0" t="s">
        <v>347</v>
      </c>
      <c r="B65" s="511"/>
      <c r="C65" s="511"/>
      <c r="D65" s="511"/>
      <c r="E65" s="511"/>
      <c r="F65" s="512"/>
      <c r="G65" s="796" t="s">
        <v>146</v>
      </c>
      <c r="H65" s="781"/>
      <c r="I65" s="781"/>
      <c r="J65" s="781"/>
      <c r="K65" s="781"/>
      <c r="L65" s="781"/>
      <c r="M65" s="781"/>
      <c r="N65" s="781"/>
      <c r="O65" s="782"/>
      <c r="P65" s="780" t="s">
        <v>59</v>
      </c>
      <c r="Q65" s="781"/>
      <c r="R65" s="781"/>
      <c r="S65" s="781"/>
      <c r="T65" s="781"/>
      <c r="U65" s="781"/>
      <c r="V65" s="781"/>
      <c r="W65" s="781"/>
      <c r="X65" s="782"/>
      <c r="Y65" s="1007"/>
      <c r="Z65" s="411"/>
      <c r="AA65" s="412"/>
      <c r="AB65" s="1011" t="s">
        <v>11</v>
      </c>
      <c r="AC65" s="1012"/>
      <c r="AD65" s="1013"/>
      <c r="AE65" s="999" t="s">
        <v>389</v>
      </c>
      <c r="AF65" s="999"/>
      <c r="AG65" s="999"/>
      <c r="AH65" s="999"/>
      <c r="AI65" s="999" t="s">
        <v>411</v>
      </c>
      <c r="AJ65" s="999"/>
      <c r="AK65" s="999"/>
      <c r="AL65" s="456"/>
      <c r="AM65" s="999" t="s">
        <v>508</v>
      </c>
      <c r="AN65" s="999"/>
      <c r="AO65" s="999"/>
      <c r="AP65" s="456"/>
      <c r="AQ65" s="215" t="s">
        <v>232</v>
      </c>
      <c r="AR65" s="199"/>
      <c r="AS65" s="199"/>
      <c r="AT65" s="200"/>
      <c r="AU65" s="371" t="s">
        <v>134</v>
      </c>
      <c r="AV65" s="371"/>
      <c r="AW65" s="371"/>
      <c r="AX65" s="372"/>
      <c r="AY65" s="34">
        <f>COUNTA($G$67)</f>
        <v>0</v>
      </c>
    </row>
    <row r="66" spans="1:51"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8"/>
      <c r="Z66" s="1009"/>
      <c r="AA66" s="1010"/>
      <c r="AB66" s="1014"/>
      <c r="AC66" s="1015"/>
      <c r="AD66" s="1016"/>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3"/>
      <c r="B67" s="511"/>
      <c r="C67" s="511"/>
      <c r="D67" s="511"/>
      <c r="E67" s="511"/>
      <c r="F67" s="512"/>
      <c r="G67" s="538"/>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49"/>
      <c r="AC67" s="1006"/>
      <c r="AD67" s="1006"/>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4"/>
      <c r="B68" s="515"/>
      <c r="C68" s="515"/>
      <c r="D68" s="515"/>
      <c r="E68" s="515"/>
      <c r="F68" s="516"/>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0"/>
      <c r="AC68" s="1002"/>
      <c r="AD68" s="1002"/>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5"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900" t="s">
        <v>379</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37" t="s">
        <v>365</v>
      </c>
      <c r="H2" s="438"/>
      <c r="I2" s="438"/>
      <c r="J2" s="438"/>
      <c r="K2" s="438"/>
      <c r="L2" s="438"/>
      <c r="M2" s="438"/>
      <c r="N2" s="438"/>
      <c r="O2" s="438"/>
      <c r="P2" s="438"/>
      <c r="Q2" s="438"/>
      <c r="R2" s="438"/>
      <c r="S2" s="438"/>
      <c r="T2" s="438"/>
      <c r="U2" s="438"/>
      <c r="V2" s="438"/>
      <c r="W2" s="438"/>
      <c r="X2" s="438"/>
      <c r="Y2" s="438"/>
      <c r="Z2" s="438"/>
      <c r="AA2" s="438"/>
      <c r="AB2" s="439"/>
      <c r="AC2" s="437" t="s">
        <v>367</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9"/>
      <c r="B4" s="1040"/>
      <c r="C4" s="1040"/>
      <c r="D4" s="1040"/>
      <c r="E4" s="1040"/>
      <c r="F4" s="1041"/>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9"/>
      <c r="B5" s="1040"/>
      <c r="C5" s="1040"/>
      <c r="D5" s="1040"/>
      <c r="E5" s="1040"/>
      <c r="F5" s="1041"/>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9"/>
      <c r="B6" s="1040"/>
      <c r="C6" s="1040"/>
      <c r="D6" s="1040"/>
      <c r="E6" s="1040"/>
      <c r="F6" s="1041"/>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9"/>
      <c r="B7" s="1040"/>
      <c r="C7" s="1040"/>
      <c r="D7" s="1040"/>
      <c r="E7" s="1040"/>
      <c r="F7" s="1041"/>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9"/>
      <c r="B8" s="1040"/>
      <c r="C8" s="1040"/>
      <c r="D8" s="1040"/>
      <c r="E8" s="1040"/>
      <c r="F8" s="1041"/>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9"/>
      <c r="B9" s="1040"/>
      <c r="C9" s="1040"/>
      <c r="D9" s="1040"/>
      <c r="E9" s="1040"/>
      <c r="F9" s="1041"/>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9"/>
      <c r="B10" s="1040"/>
      <c r="C10" s="1040"/>
      <c r="D10" s="1040"/>
      <c r="E10" s="1040"/>
      <c r="F10" s="1041"/>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9"/>
      <c r="B11" s="1040"/>
      <c r="C11" s="1040"/>
      <c r="D11" s="1040"/>
      <c r="E11" s="1040"/>
      <c r="F11" s="1041"/>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9"/>
      <c r="B12" s="1040"/>
      <c r="C12" s="1040"/>
      <c r="D12" s="1040"/>
      <c r="E12" s="1040"/>
      <c r="F12" s="1041"/>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9"/>
      <c r="B13" s="1040"/>
      <c r="C13" s="1040"/>
      <c r="D13" s="1040"/>
      <c r="E13" s="1040"/>
      <c r="F13" s="1041"/>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9"/>
      <c r="B15" s="1040"/>
      <c r="C15" s="1040"/>
      <c r="D15" s="1040"/>
      <c r="E15" s="1040"/>
      <c r="F15" s="1041"/>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9"/>
      <c r="B16" s="1040"/>
      <c r="C16" s="1040"/>
      <c r="D16" s="1040"/>
      <c r="E16" s="1040"/>
      <c r="F16" s="1041"/>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9"/>
      <c r="B17" s="1040"/>
      <c r="C17" s="1040"/>
      <c r="D17" s="1040"/>
      <c r="E17" s="1040"/>
      <c r="F17" s="1041"/>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9"/>
      <c r="B18" s="1040"/>
      <c r="C18" s="1040"/>
      <c r="D18" s="1040"/>
      <c r="E18" s="1040"/>
      <c r="F18" s="1041"/>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9"/>
      <c r="B19" s="1040"/>
      <c r="C19" s="1040"/>
      <c r="D19" s="1040"/>
      <c r="E19" s="1040"/>
      <c r="F19" s="1041"/>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9"/>
      <c r="B20" s="1040"/>
      <c r="C20" s="1040"/>
      <c r="D20" s="1040"/>
      <c r="E20" s="1040"/>
      <c r="F20" s="1041"/>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9"/>
      <c r="B21" s="1040"/>
      <c r="C21" s="1040"/>
      <c r="D21" s="1040"/>
      <c r="E21" s="1040"/>
      <c r="F21" s="1041"/>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9"/>
      <c r="B22" s="1040"/>
      <c r="C22" s="1040"/>
      <c r="D22" s="1040"/>
      <c r="E22" s="1040"/>
      <c r="F22" s="1041"/>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9"/>
      <c r="B23" s="1040"/>
      <c r="C23" s="1040"/>
      <c r="D23" s="1040"/>
      <c r="E23" s="1040"/>
      <c r="F23" s="1041"/>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9"/>
      <c r="B24" s="1040"/>
      <c r="C24" s="1040"/>
      <c r="D24" s="1040"/>
      <c r="E24" s="1040"/>
      <c r="F24" s="1041"/>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9"/>
      <c r="B25" s="1040"/>
      <c r="C25" s="1040"/>
      <c r="D25" s="1040"/>
      <c r="E25" s="1040"/>
      <c r="F25" s="1041"/>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9"/>
      <c r="B26" s="1040"/>
      <c r="C26" s="1040"/>
      <c r="D26" s="1040"/>
      <c r="E26" s="1040"/>
      <c r="F26" s="1041"/>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9"/>
      <c r="B28" s="1040"/>
      <c r="C28" s="1040"/>
      <c r="D28" s="1040"/>
      <c r="E28" s="1040"/>
      <c r="F28" s="1041"/>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9"/>
      <c r="B29" s="1040"/>
      <c r="C29" s="1040"/>
      <c r="D29" s="1040"/>
      <c r="E29" s="1040"/>
      <c r="F29" s="1041"/>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9"/>
      <c r="B30" s="1040"/>
      <c r="C30" s="1040"/>
      <c r="D30" s="1040"/>
      <c r="E30" s="1040"/>
      <c r="F30" s="1041"/>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9"/>
      <c r="B31" s="1040"/>
      <c r="C31" s="1040"/>
      <c r="D31" s="1040"/>
      <c r="E31" s="1040"/>
      <c r="F31" s="1041"/>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9"/>
      <c r="B32" s="1040"/>
      <c r="C32" s="1040"/>
      <c r="D32" s="1040"/>
      <c r="E32" s="1040"/>
      <c r="F32" s="1041"/>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9"/>
      <c r="B33" s="1040"/>
      <c r="C33" s="1040"/>
      <c r="D33" s="1040"/>
      <c r="E33" s="1040"/>
      <c r="F33" s="1041"/>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9"/>
      <c r="B34" s="1040"/>
      <c r="C34" s="1040"/>
      <c r="D34" s="1040"/>
      <c r="E34" s="1040"/>
      <c r="F34" s="1041"/>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9"/>
      <c r="B35" s="1040"/>
      <c r="C35" s="1040"/>
      <c r="D35" s="1040"/>
      <c r="E35" s="1040"/>
      <c r="F35" s="1041"/>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9"/>
      <c r="B36" s="1040"/>
      <c r="C36" s="1040"/>
      <c r="D36" s="1040"/>
      <c r="E36" s="1040"/>
      <c r="F36" s="1041"/>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9"/>
      <c r="B37" s="1040"/>
      <c r="C37" s="1040"/>
      <c r="D37" s="1040"/>
      <c r="E37" s="1040"/>
      <c r="F37" s="1041"/>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9"/>
      <c r="B38" s="1040"/>
      <c r="C38" s="1040"/>
      <c r="D38" s="1040"/>
      <c r="E38" s="1040"/>
      <c r="F38" s="1041"/>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9"/>
      <c r="B39" s="1040"/>
      <c r="C39" s="1040"/>
      <c r="D39" s="1040"/>
      <c r="E39" s="1040"/>
      <c r="F39" s="1041"/>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9"/>
      <c r="B41" s="1040"/>
      <c r="C41" s="1040"/>
      <c r="D41" s="1040"/>
      <c r="E41" s="1040"/>
      <c r="F41" s="1041"/>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9"/>
      <c r="B42" s="1040"/>
      <c r="C42" s="1040"/>
      <c r="D42" s="1040"/>
      <c r="E42" s="1040"/>
      <c r="F42" s="1041"/>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9"/>
      <c r="B43" s="1040"/>
      <c r="C43" s="1040"/>
      <c r="D43" s="1040"/>
      <c r="E43" s="1040"/>
      <c r="F43" s="1041"/>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9"/>
      <c r="B44" s="1040"/>
      <c r="C44" s="1040"/>
      <c r="D44" s="1040"/>
      <c r="E44" s="1040"/>
      <c r="F44" s="1041"/>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9"/>
      <c r="B45" s="1040"/>
      <c r="C45" s="1040"/>
      <c r="D45" s="1040"/>
      <c r="E45" s="1040"/>
      <c r="F45" s="1041"/>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9"/>
      <c r="B46" s="1040"/>
      <c r="C46" s="1040"/>
      <c r="D46" s="1040"/>
      <c r="E46" s="1040"/>
      <c r="F46" s="1041"/>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9"/>
      <c r="B47" s="1040"/>
      <c r="C47" s="1040"/>
      <c r="D47" s="1040"/>
      <c r="E47" s="1040"/>
      <c r="F47" s="1041"/>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9"/>
      <c r="B48" s="1040"/>
      <c r="C48" s="1040"/>
      <c r="D48" s="1040"/>
      <c r="E48" s="1040"/>
      <c r="F48" s="1041"/>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9"/>
      <c r="B49" s="1040"/>
      <c r="C49" s="1040"/>
      <c r="D49" s="1040"/>
      <c r="E49" s="1040"/>
      <c r="F49" s="1041"/>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9"/>
      <c r="B50" s="1040"/>
      <c r="C50" s="1040"/>
      <c r="D50" s="1040"/>
      <c r="E50" s="1040"/>
      <c r="F50" s="1041"/>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9"/>
      <c r="B51" s="1040"/>
      <c r="C51" s="1040"/>
      <c r="D51" s="1040"/>
      <c r="E51" s="1040"/>
      <c r="F51" s="1041"/>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9"/>
      <c r="B52" s="1040"/>
      <c r="C52" s="1040"/>
      <c r="D52" s="1040"/>
      <c r="E52" s="1040"/>
      <c r="F52" s="1041"/>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9"/>
      <c r="B56" s="1040"/>
      <c r="C56" s="1040"/>
      <c r="D56" s="1040"/>
      <c r="E56" s="1040"/>
      <c r="F56" s="1041"/>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9"/>
      <c r="B57" s="1040"/>
      <c r="C57" s="1040"/>
      <c r="D57" s="1040"/>
      <c r="E57" s="1040"/>
      <c r="F57" s="1041"/>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9"/>
      <c r="B58" s="1040"/>
      <c r="C58" s="1040"/>
      <c r="D58" s="1040"/>
      <c r="E58" s="1040"/>
      <c r="F58" s="1041"/>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9"/>
      <c r="B59" s="1040"/>
      <c r="C59" s="1040"/>
      <c r="D59" s="1040"/>
      <c r="E59" s="1040"/>
      <c r="F59" s="1041"/>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9"/>
      <c r="B60" s="1040"/>
      <c r="C60" s="1040"/>
      <c r="D60" s="1040"/>
      <c r="E60" s="1040"/>
      <c r="F60" s="1041"/>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9"/>
      <c r="B61" s="1040"/>
      <c r="C61" s="1040"/>
      <c r="D61" s="1040"/>
      <c r="E61" s="1040"/>
      <c r="F61" s="1041"/>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9"/>
      <c r="B62" s="1040"/>
      <c r="C62" s="1040"/>
      <c r="D62" s="1040"/>
      <c r="E62" s="1040"/>
      <c r="F62" s="1041"/>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9"/>
      <c r="B63" s="1040"/>
      <c r="C63" s="1040"/>
      <c r="D63" s="1040"/>
      <c r="E63" s="1040"/>
      <c r="F63" s="1041"/>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9"/>
      <c r="B64" s="1040"/>
      <c r="C64" s="1040"/>
      <c r="D64" s="1040"/>
      <c r="E64" s="1040"/>
      <c r="F64" s="1041"/>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9"/>
      <c r="B65" s="1040"/>
      <c r="C65" s="1040"/>
      <c r="D65" s="1040"/>
      <c r="E65" s="1040"/>
      <c r="F65" s="1041"/>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9"/>
      <c r="B66" s="1040"/>
      <c r="C66" s="1040"/>
      <c r="D66" s="1040"/>
      <c r="E66" s="1040"/>
      <c r="F66" s="1041"/>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9"/>
      <c r="B68" s="1040"/>
      <c r="C68" s="1040"/>
      <c r="D68" s="1040"/>
      <c r="E68" s="1040"/>
      <c r="F68" s="1041"/>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9"/>
      <c r="B69" s="1040"/>
      <c r="C69" s="1040"/>
      <c r="D69" s="1040"/>
      <c r="E69" s="1040"/>
      <c r="F69" s="1041"/>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9"/>
      <c r="B70" s="1040"/>
      <c r="C70" s="1040"/>
      <c r="D70" s="1040"/>
      <c r="E70" s="1040"/>
      <c r="F70" s="1041"/>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9"/>
      <c r="B71" s="1040"/>
      <c r="C71" s="1040"/>
      <c r="D71" s="1040"/>
      <c r="E71" s="1040"/>
      <c r="F71" s="1041"/>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9"/>
      <c r="B72" s="1040"/>
      <c r="C72" s="1040"/>
      <c r="D72" s="1040"/>
      <c r="E72" s="1040"/>
      <c r="F72" s="1041"/>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9"/>
      <c r="B73" s="1040"/>
      <c r="C73" s="1040"/>
      <c r="D73" s="1040"/>
      <c r="E73" s="1040"/>
      <c r="F73" s="1041"/>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9"/>
      <c r="B74" s="1040"/>
      <c r="C74" s="1040"/>
      <c r="D74" s="1040"/>
      <c r="E74" s="1040"/>
      <c r="F74" s="1041"/>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9"/>
      <c r="B75" s="1040"/>
      <c r="C75" s="1040"/>
      <c r="D75" s="1040"/>
      <c r="E75" s="1040"/>
      <c r="F75" s="1041"/>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9"/>
      <c r="B76" s="1040"/>
      <c r="C76" s="1040"/>
      <c r="D76" s="1040"/>
      <c r="E76" s="1040"/>
      <c r="F76" s="1041"/>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9"/>
      <c r="B77" s="1040"/>
      <c r="C77" s="1040"/>
      <c r="D77" s="1040"/>
      <c r="E77" s="1040"/>
      <c r="F77" s="1041"/>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9"/>
      <c r="B78" s="1040"/>
      <c r="C78" s="1040"/>
      <c r="D78" s="1040"/>
      <c r="E78" s="1040"/>
      <c r="F78" s="1041"/>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9"/>
      <c r="B79" s="1040"/>
      <c r="C79" s="1040"/>
      <c r="D79" s="1040"/>
      <c r="E79" s="1040"/>
      <c r="F79" s="1041"/>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9"/>
      <c r="B81" s="1040"/>
      <c r="C81" s="1040"/>
      <c r="D81" s="1040"/>
      <c r="E81" s="1040"/>
      <c r="F81" s="1041"/>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9"/>
      <c r="B82" s="1040"/>
      <c r="C82" s="1040"/>
      <c r="D82" s="1040"/>
      <c r="E82" s="1040"/>
      <c r="F82" s="1041"/>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9"/>
      <c r="B83" s="1040"/>
      <c r="C83" s="1040"/>
      <c r="D83" s="1040"/>
      <c r="E83" s="1040"/>
      <c r="F83" s="1041"/>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9"/>
      <c r="B84" s="1040"/>
      <c r="C84" s="1040"/>
      <c r="D84" s="1040"/>
      <c r="E84" s="1040"/>
      <c r="F84" s="1041"/>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9"/>
      <c r="B85" s="1040"/>
      <c r="C85" s="1040"/>
      <c r="D85" s="1040"/>
      <c r="E85" s="1040"/>
      <c r="F85" s="1041"/>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9"/>
      <c r="B86" s="1040"/>
      <c r="C86" s="1040"/>
      <c r="D86" s="1040"/>
      <c r="E86" s="1040"/>
      <c r="F86" s="1041"/>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9"/>
      <c r="B87" s="1040"/>
      <c r="C87" s="1040"/>
      <c r="D87" s="1040"/>
      <c r="E87" s="1040"/>
      <c r="F87" s="1041"/>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9"/>
      <c r="B88" s="1040"/>
      <c r="C88" s="1040"/>
      <c r="D88" s="1040"/>
      <c r="E88" s="1040"/>
      <c r="F88" s="1041"/>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9"/>
      <c r="B89" s="1040"/>
      <c r="C89" s="1040"/>
      <c r="D89" s="1040"/>
      <c r="E89" s="1040"/>
      <c r="F89" s="1041"/>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9"/>
      <c r="B90" s="1040"/>
      <c r="C90" s="1040"/>
      <c r="D90" s="1040"/>
      <c r="E90" s="1040"/>
      <c r="F90" s="1041"/>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9"/>
      <c r="B91" s="1040"/>
      <c r="C91" s="1040"/>
      <c r="D91" s="1040"/>
      <c r="E91" s="1040"/>
      <c r="F91" s="1041"/>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9"/>
      <c r="B92" s="1040"/>
      <c r="C92" s="1040"/>
      <c r="D92" s="1040"/>
      <c r="E92" s="1040"/>
      <c r="F92" s="1041"/>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9"/>
      <c r="B94" s="1040"/>
      <c r="C94" s="1040"/>
      <c r="D94" s="1040"/>
      <c r="E94" s="1040"/>
      <c r="F94" s="1041"/>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9"/>
      <c r="B95" s="1040"/>
      <c r="C95" s="1040"/>
      <c r="D95" s="1040"/>
      <c r="E95" s="1040"/>
      <c r="F95" s="1041"/>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9"/>
      <c r="B96" s="1040"/>
      <c r="C96" s="1040"/>
      <c r="D96" s="1040"/>
      <c r="E96" s="1040"/>
      <c r="F96" s="1041"/>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9"/>
      <c r="B97" s="1040"/>
      <c r="C97" s="1040"/>
      <c r="D97" s="1040"/>
      <c r="E97" s="1040"/>
      <c r="F97" s="1041"/>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9"/>
      <c r="B98" s="1040"/>
      <c r="C98" s="1040"/>
      <c r="D98" s="1040"/>
      <c r="E98" s="1040"/>
      <c r="F98" s="1041"/>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9"/>
      <c r="B99" s="1040"/>
      <c r="C99" s="1040"/>
      <c r="D99" s="1040"/>
      <c r="E99" s="1040"/>
      <c r="F99" s="1041"/>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9"/>
      <c r="B100" s="1040"/>
      <c r="C100" s="1040"/>
      <c r="D100" s="1040"/>
      <c r="E100" s="1040"/>
      <c r="F100" s="1041"/>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9"/>
      <c r="B101" s="1040"/>
      <c r="C101" s="1040"/>
      <c r="D101" s="1040"/>
      <c r="E101" s="1040"/>
      <c r="F101" s="1041"/>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9"/>
      <c r="B102" s="1040"/>
      <c r="C102" s="1040"/>
      <c r="D102" s="1040"/>
      <c r="E102" s="1040"/>
      <c r="F102" s="1041"/>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9"/>
      <c r="B103" s="1040"/>
      <c r="C103" s="1040"/>
      <c r="D103" s="1040"/>
      <c r="E103" s="1040"/>
      <c r="F103" s="1041"/>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9"/>
      <c r="B104" s="1040"/>
      <c r="C104" s="1040"/>
      <c r="D104" s="1040"/>
      <c r="E104" s="1040"/>
      <c r="F104" s="1041"/>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9"/>
      <c r="B105" s="1040"/>
      <c r="C105" s="1040"/>
      <c r="D105" s="1040"/>
      <c r="E105" s="1040"/>
      <c r="F105" s="1041"/>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9"/>
      <c r="B109" s="1040"/>
      <c r="C109" s="1040"/>
      <c r="D109" s="1040"/>
      <c r="E109" s="1040"/>
      <c r="F109" s="1041"/>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9"/>
      <c r="B110" s="1040"/>
      <c r="C110" s="1040"/>
      <c r="D110" s="1040"/>
      <c r="E110" s="1040"/>
      <c r="F110" s="104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9"/>
      <c r="B111" s="1040"/>
      <c r="C111" s="1040"/>
      <c r="D111" s="1040"/>
      <c r="E111" s="1040"/>
      <c r="F111" s="1041"/>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9"/>
      <c r="B112" s="1040"/>
      <c r="C112" s="1040"/>
      <c r="D112" s="1040"/>
      <c r="E112" s="1040"/>
      <c r="F112" s="1041"/>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9"/>
      <c r="B113" s="1040"/>
      <c r="C113" s="1040"/>
      <c r="D113" s="1040"/>
      <c r="E113" s="1040"/>
      <c r="F113" s="1041"/>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9"/>
      <c r="B114" s="1040"/>
      <c r="C114" s="1040"/>
      <c r="D114" s="1040"/>
      <c r="E114" s="1040"/>
      <c r="F114" s="1041"/>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9"/>
      <c r="B115" s="1040"/>
      <c r="C115" s="1040"/>
      <c r="D115" s="1040"/>
      <c r="E115" s="1040"/>
      <c r="F115" s="1041"/>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9"/>
      <c r="B116" s="1040"/>
      <c r="C116" s="1040"/>
      <c r="D116" s="1040"/>
      <c r="E116" s="1040"/>
      <c r="F116" s="1041"/>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9"/>
      <c r="B117" s="1040"/>
      <c r="C117" s="1040"/>
      <c r="D117" s="1040"/>
      <c r="E117" s="1040"/>
      <c r="F117" s="1041"/>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9"/>
      <c r="B118" s="1040"/>
      <c r="C118" s="1040"/>
      <c r="D118" s="1040"/>
      <c r="E118" s="1040"/>
      <c r="F118" s="1041"/>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9"/>
      <c r="B119" s="1040"/>
      <c r="C119" s="1040"/>
      <c r="D119" s="1040"/>
      <c r="E119" s="1040"/>
      <c r="F119" s="1041"/>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9"/>
      <c r="B121" s="1040"/>
      <c r="C121" s="1040"/>
      <c r="D121" s="1040"/>
      <c r="E121" s="1040"/>
      <c r="F121" s="1041"/>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9"/>
      <c r="B122" s="1040"/>
      <c r="C122" s="1040"/>
      <c r="D122" s="1040"/>
      <c r="E122" s="1040"/>
      <c r="F122" s="1041"/>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9"/>
      <c r="B123" s="1040"/>
      <c r="C123" s="1040"/>
      <c r="D123" s="1040"/>
      <c r="E123" s="1040"/>
      <c r="F123" s="104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9"/>
      <c r="B124" s="1040"/>
      <c r="C124" s="1040"/>
      <c r="D124" s="1040"/>
      <c r="E124" s="1040"/>
      <c r="F124" s="1041"/>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9"/>
      <c r="B125" s="1040"/>
      <c r="C125" s="1040"/>
      <c r="D125" s="1040"/>
      <c r="E125" s="1040"/>
      <c r="F125" s="1041"/>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9"/>
      <c r="B126" s="1040"/>
      <c r="C126" s="1040"/>
      <c r="D126" s="1040"/>
      <c r="E126" s="1040"/>
      <c r="F126" s="1041"/>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9"/>
      <c r="B127" s="1040"/>
      <c r="C127" s="1040"/>
      <c r="D127" s="1040"/>
      <c r="E127" s="1040"/>
      <c r="F127" s="1041"/>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9"/>
      <c r="B128" s="1040"/>
      <c r="C128" s="1040"/>
      <c r="D128" s="1040"/>
      <c r="E128" s="1040"/>
      <c r="F128" s="1041"/>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9"/>
      <c r="B129" s="1040"/>
      <c r="C129" s="1040"/>
      <c r="D129" s="1040"/>
      <c r="E129" s="1040"/>
      <c r="F129" s="1041"/>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9"/>
      <c r="B130" s="1040"/>
      <c r="C130" s="1040"/>
      <c r="D130" s="1040"/>
      <c r="E130" s="1040"/>
      <c r="F130" s="1041"/>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9"/>
      <c r="B131" s="1040"/>
      <c r="C131" s="1040"/>
      <c r="D131" s="1040"/>
      <c r="E131" s="1040"/>
      <c r="F131" s="1041"/>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9"/>
      <c r="B132" s="1040"/>
      <c r="C132" s="1040"/>
      <c r="D132" s="1040"/>
      <c r="E132" s="1040"/>
      <c r="F132" s="1041"/>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9"/>
      <c r="B134" s="1040"/>
      <c r="C134" s="1040"/>
      <c r="D134" s="1040"/>
      <c r="E134" s="1040"/>
      <c r="F134" s="1041"/>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9"/>
      <c r="B135" s="1040"/>
      <c r="C135" s="1040"/>
      <c r="D135" s="1040"/>
      <c r="E135" s="1040"/>
      <c r="F135" s="1041"/>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9"/>
      <c r="B136" s="1040"/>
      <c r="C136" s="1040"/>
      <c r="D136" s="1040"/>
      <c r="E136" s="1040"/>
      <c r="F136" s="104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9"/>
      <c r="B137" s="1040"/>
      <c r="C137" s="1040"/>
      <c r="D137" s="1040"/>
      <c r="E137" s="1040"/>
      <c r="F137" s="1041"/>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9"/>
      <c r="B138" s="1040"/>
      <c r="C138" s="1040"/>
      <c r="D138" s="1040"/>
      <c r="E138" s="1040"/>
      <c r="F138" s="1041"/>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9"/>
      <c r="B139" s="1040"/>
      <c r="C139" s="1040"/>
      <c r="D139" s="1040"/>
      <c r="E139" s="1040"/>
      <c r="F139" s="1041"/>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9"/>
      <c r="B140" s="1040"/>
      <c r="C140" s="1040"/>
      <c r="D140" s="1040"/>
      <c r="E140" s="1040"/>
      <c r="F140" s="1041"/>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9"/>
      <c r="B141" s="1040"/>
      <c r="C141" s="1040"/>
      <c r="D141" s="1040"/>
      <c r="E141" s="1040"/>
      <c r="F141" s="1041"/>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9"/>
      <c r="B142" s="1040"/>
      <c r="C142" s="1040"/>
      <c r="D142" s="1040"/>
      <c r="E142" s="1040"/>
      <c r="F142" s="1041"/>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9"/>
      <c r="B143" s="1040"/>
      <c r="C143" s="1040"/>
      <c r="D143" s="1040"/>
      <c r="E143" s="1040"/>
      <c r="F143" s="1041"/>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9"/>
      <c r="B144" s="1040"/>
      <c r="C144" s="1040"/>
      <c r="D144" s="1040"/>
      <c r="E144" s="1040"/>
      <c r="F144" s="1041"/>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9"/>
      <c r="B145" s="1040"/>
      <c r="C145" s="1040"/>
      <c r="D145" s="1040"/>
      <c r="E145" s="1040"/>
      <c r="F145" s="1041"/>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9"/>
      <c r="B147" s="1040"/>
      <c r="C147" s="1040"/>
      <c r="D147" s="1040"/>
      <c r="E147" s="1040"/>
      <c r="F147" s="1041"/>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9"/>
      <c r="B148" s="1040"/>
      <c r="C148" s="1040"/>
      <c r="D148" s="1040"/>
      <c r="E148" s="1040"/>
      <c r="F148" s="1041"/>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9"/>
      <c r="B149" s="1040"/>
      <c r="C149" s="1040"/>
      <c r="D149" s="1040"/>
      <c r="E149" s="1040"/>
      <c r="F149" s="104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9"/>
      <c r="B150" s="1040"/>
      <c r="C150" s="1040"/>
      <c r="D150" s="1040"/>
      <c r="E150" s="1040"/>
      <c r="F150" s="1041"/>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9"/>
      <c r="B151" s="1040"/>
      <c r="C151" s="1040"/>
      <c r="D151" s="1040"/>
      <c r="E151" s="1040"/>
      <c r="F151" s="1041"/>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9"/>
      <c r="B152" s="1040"/>
      <c r="C152" s="1040"/>
      <c r="D152" s="1040"/>
      <c r="E152" s="1040"/>
      <c r="F152" s="1041"/>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9"/>
      <c r="B153" s="1040"/>
      <c r="C153" s="1040"/>
      <c r="D153" s="1040"/>
      <c r="E153" s="1040"/>
      <c r="F153" s="1041"/>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9"/>
      <c r="B154" s="1040"/>
      <c r="C154" s="1040"/>
      <c r="D154" s="1040"/>
      <c r="E154" s="1040"/>
      <c r="F154" s="1041"/>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9"/>
      <c r="B155" s="1040"/>
      <c r="C155" s="1040"/>
      <c r="D155" s="1040"/>
      <c r="E155" s="1040"/>
      <c r="F155" s="1041"/>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9"/>
      <c r="B156" s="1040"/>
      <c r="C156" s="1040"/>
      <c r="D156" s="1040"/>
      <c r="E156" s="1040"/>
      <c r="F156" s="1041"/>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9"/>
      <c r="B157" s="1040"/>
      <c r="C157" s="1040"/>
      <c r="D157" s="1040"/>
      <c r="E157" s="1040"/>
      <c r="F157" s="1041"/>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9"/>
      <c r="B158" s="1040"/>
      <c r="C158" s="1040"/>
      <c r="D158" s="1040"/>
      <c r="E158" s="1040"/>
      <c r="F158" s="1041"/>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9"/>
      <c r="B162" s="1040"/>
      <c r="C162" s="1040"/>
      <c r="D162" s="1040"/>
      <c r="E162" s="1040"/>
      <c r="F162" s="1041"/>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9"/>
      <c r="B163" s="1040"/>
      <c r="C163" s="1040"/>
      <c r="D163" s="1040"/>
      <c r="E163" s="1040"/>
      <c r="F163" s="104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9"/>
      <c r="B164" s="1040"/>
      <c r="C164" s="1040"/>
      <c r="D164" s="1040"/>
      <c r="E164" s="1040"/>
      <c r="F164" s="1041"/>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9"/>
      <c r="B165" s="1040"/>
      <c r="C165" s="1040"/>
      <c r="D165" s="1040"/>
      <c r="E165" s="1040"/>
      <c r="F165" s="1041"/>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9"/>
      <c r="B166" s="1040"/>
      <c r="C166" s="1040"/>
      <c r="D166" s="1040"/>
      <c r="E166" s="1040"/>
      <c r="F166" s="1041"/>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9"/>
      <c r="B167" s="1040"/>
      <c r="C167" s="1040"/>
      <c r="D167" s="1040"/>
      <c r="E167" s="1040"/>
      <c r="F167" s="1041"/>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9"/>
      <c r="B168" s="1040"/>
      <c r="C168" s="1040"/>
      <c r="D168" s="1040"/>
      <c r="E168" s="1040"/>
      <c r="F168" s="1041"/>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9"/>
      <c r="B169" s="1040"/>
      <c r="C169" s="1040"/>
      <c r="D169" s="1040"/>
      <c r="E169" s="1040"/>
      <c r="F169" s="1041"/>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9"/>
      <c r="B170" s="1040"/>
      <c r="C170" s="1040"/>
      <c r="D170" s="1040"/>
      <c r="E170" s="1040"/>
      <c r="F170" s="1041"/>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9"/>
      <c r="B171" s="1040"/>
      <c r="C171" s="1040"/>
      <c r="D171" s="1040"/>
      <c r="E171" s="1040"/>
      <c r="F171" s="1041"/>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9"/>
      <c r="B172" s="1040"/>
      <c r="C172" s="1040"/>
      <c r="D172" s="1040"/>
      <c r="E172" s="1040"/>
      <c r="F172" s="1041"/>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9"/>
      <c r="B174" s="1040"/>
      <c r="C174" s="1040"/>
      <c r="D174" s="1040"/>
      <c r="E174" s="1040"/>
      <c r="F174" s="1041"/>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9"/>
      <c r="B175" s="1040"/>
      <c r="C175" s="1040"/>
      <c r="D175" s="1040"/>
      <c r="E175" s="1040"/>
      <c r="F175" s="1041"/>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9"/>
      <c r="B176" s="1040"/>
      <c r="C176" s="1040"/>
      <c r="D176" s="1040"/>
      <c r="E176" s="1040"/>
      <c r="F176" s="104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9"/>
      <c r="B177" s="1040"/>
      <c r="C177" s="1040"/>
      <c r="D177" s="1040"/>
      <c r="E177" s="1040"/>
      <c r="F177" s="1041"/>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9"/>
      <c r="B178" s="1040"/>
      <c r="C178" s="1040"/>
      <c r="D178" s="1040"/>
      <c r="E178" s="1040"/>
      <c r="F178" s="1041"/>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9"/>
      <c r="B179" s="1040"/>
      <c r="C179" s="1040"/>
      <c r="D179" s="1040"/>
      <c r="E179" s="1040"/>
      <c r="F179" s="1041"/>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9"/>
      <c r="B180" s="1040"/>
      <c r="C180" s="1040"/>
      <c r="D180" s="1040"/>
      <c r="E180" s="1040"/>
      <c r="F180" s="1041"/>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9"/>
      <c r="B181" s="1040"/>
      <c r="C181" s="1040"/>
      <c r="D181" s="1040"/>
      <c r="E181" s="1040"/>
      <c r="F181" s="1041"/>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9"/>
      <c r="B182" s="1040"/>
      <c r="C182" s="1040"/>
      <c r="D182" s="1040"/>
      <c r="E182" s="1040"/>
      <c r="F182" s="1041"/>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9"/>
      <c r="B183" s="1040"/>
      <c r="C183" s="1040"/>
      <c r="D183" s="1040"/>
      <c r="E183" s="1040"/>
      <c r="F183" s="1041"/>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9"/>
      <c r="B184" s="1040"/>
      <c r="C184" s="1040"/>
      <c r="D184" s="1040"/>
      <c r="E184" s="1040"/>
      <c r="F184" s="1041"/>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9"/>
      <c r="B185" s="1040"/>
      <c r="C185" s="1040"/>
      <c r="D185" s="1040"/>
      <c r="E185" s="1040"/>
      <c r="F185" s="1041"/>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9"/>
      <c r="B187" s="1040"/>
      <c r="C187" s="1040"/>
      <c r="D187" s="1040"/>
      <c r="E187" s="1040"/>
      <c r="F187" s="1041"/>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9"/>
      <c r="B188" s="1040"/>
      <c r="C188" s="1040"/>
      <c r="D188" s="1040"/>
      <c r="E188" s="1040"/>
      <c r="F188" s="1041"/>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9"/>
      <c r="B189" s="1040"/>
      <c r="C189" s="1040"/>
      <c r="D189" s="1040"/>
      <c r="E189" s="1040"/>
      <c r="F189" s="104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9"/>
      <c r="B190" s="1040"/>
      <c r="C190" s="1040"/>
      <c r="D190" s="1040"/>
      <c r="E190" s="1040"/>
      <c r="F190" s="1041"/>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9"/>
      <c r="B191" s="1040"/>
      <c r="C191" s="1040"/>
      <c r="D191" s="1040"/>
      <c r="E191" s="1040"/>
      <c r="F191" s="1041"/>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9"/>
      <c r="B192" s="1040"/>
      <c r="C192" s="1040"/>
      <c r="D192" s="1040"/>
      <c r="E192" s="1040"/>
      <c r="F192" s="1041"/>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9"/>
      <c r="B193" s="1040"/>
      <c r="C193" s="1040"/>
      <c r="D193" s="1040"/>
      <c r="E193" s="1040"/>
      <c r="F193" s="1041"/>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9"/>
      <c r="B194" s="1040"/>
      <c r="C194" s="1040"/>
      <c r="D194" s="1040"/>
      <c r="E194" s="1040"/>
      <c r="F194" s="1041"/>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9"/>
      <c r="B195" s="1040"/>
      <c r="C195" s="1040"/>
      <c r="D195" s="1040"/>
      <c r="E195" s="1040"/>
      <c r="F195" s="1041"/>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9"/>
      <c r="B196" s="1040"/>
      <c r="C196" s="1040"/>
      <c r="D196" s="1040"/>
      <c r="E196" s="1040"/>
      <c r="F196" s="1041"/>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9"/>
      <c r="B197" s="1040"/>
      <c r="C197" s="1040"/>
      <c r="D197" s="1040"/>
      <c r="E197" s="1040"/>
      <c r="F197" s="1041"/>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9"/>
      <c r="B198" s="1040"/>
      <c r="C198" s="1040"/>
      <c r="D198" s="1040"/>
      <c r="E198" s="1040"/>
      <c r="F198" s="1041"/>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9"/>
      <c r="B200" s="1040"/>
      <c r="C200" s="1040"/>
      <c r="D200" s="1040"/>
      <c r="E200" s="1040"/>
      <c r="F200" s="1041"/>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9"/>
      <c r="B201" s="1040"/>
      <c r="C201" s="1040"/>
      <c r="D201" s="1040"/>
      <c r="E201" s="1040"/>
      <c r="F201" s="1041"/>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9"/>
      <c r="B202" s="1040"/>
      <c r="C202" s="1040"/>
      <c r="D202" s="1040"/>
      <c r="E202" s="1040"/>
      <c r="F202" s="104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9"/>
      <c r="B203" s="1040"/>
      <c r="C203" s="1040"/>
      <c r="D203" s="1040"/>
      <c r="E203" s="1040"/>
      <c r="F203" s="1041"/>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9"/>
      <c r="B204" s="1040"/>
      <c r="C204" s="1040"/>
      <c r="D204" s="1040"/>
      <c r="E204" s="1040"/>
      <c r="F204" s="1041"/>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9"/>
      <c r="B205" s="1040"/>
      <c r="C205" s="1040"/>
      <c r="D205" s="1040"/>
      <c r="E205" s="1040"/>
      <c r="F205" s="1041"/>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9"/>
      <c r="B206" s="1040"/>
      <c r="C206" s="1040"/>
      <c r="D206" s="1040"/>
      <c r="E206" s="1040"/>
      <c r="F206" s="1041"/>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9"/>
      <c r="B207" s="1040"/>
      <c r="C207" s="1040"/>
      <c r="D207" s="1040"/>
      <c r="E207" s="1040"/>
      <c r="F207" s="1041"/>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9"/>
      <c r="B208" s="1040"/>
      <c r="C208" s="1040"/>
      <c r="D208" s="1040"/>
      <c r="E208" s="1040"/>
      <c r="F208" s="1041"/>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9"/>
      <c r="B209" s="1040"/>
      <c r="C209" s="1040"/>
      <c r="D209" s="1040"/>
      <c r="E209" s="1040"/>
      <c r="F209" s="1041"/>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9"/>
      <c r="B210" s="1040"/>
      <c r="C210" s="1040"/>
      <c r="D210" s="1040"/>
      <c r="E210" s="1040"/>
      <c r="F210" s="1041"/>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9"/>
      <c r="B211" s="1040"/>
      <c r="C211" s="1040"/>
      <c r="D211" s="1040"/>
      <c r="E211" s="1040"/>
      <c r="F211" s="1041"/>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9"/>
      <c r="B215" s="1040"/>
      <c r="C215" s="1040"/>
      <c r="D215" s="1040"/>
      <c r="E215" s="1040"/>
      <c r="F215" s="1041"/>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9"/>
      <c r="B216" s="1040"/>
      <c r="C216" s="1040"/>
      <c r="D216" s="1040"/>
      <c r="E216" s="1040"/>
      <c r="F216" s="104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9"/>
      <c r="B217" s="1040"/>
      <c r="C217" s="1040"/>
      <c r="D217" s="1040"/>
      <c r="E217" s="1040"/>
      <c r="F217" s="1041"/>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9"/>
      <c r="B218" s="1040"/>
      <c r="C218" s="1040"/>
      <c r="D218" s="1040"/>
      <c r="E218" s="1040"/>
      <c r="F218" s="1041"/>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9"/>
      <c r="B219" s="1040"/>
      <c r="C219" s="1040"/>
      <c r="D219" s="1040"/>
      <c r="E219" s="1040"/>
      <c r="F219" s="1041"/>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9"/>
      <c r="B220" s="1040"/>
      <c r="C220" s="1040"/>
      <c r="D220" s="1040"/>
      <c r="E220" s="1040"/>
      <c r="F220" s="1041"/>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9"/>
      <c r="B221" s="1040"/>
      <c r="C221" s="1040"/>
      <c r="D221" s="1040"/>
      <c r="E221" s="1040"/>
      <c r="F221" s="1041"/>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9"/>
      <c r="B222" s="1040"/>
      <c r="C222" s="1040"/>
      <c r="D222" s="1040"/>
      <c r="E222" s="1040"/>
      <c r="F222" s="1041"/>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9"/>
      <c r="B223" s="1040"/>
      <c r="C223" s="1040"/>
      <c r="D223" s="1040"/>
      <c r="E223" s="1040"/>
      <c r="F223" s="1041"/>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9"/>
      <c r="B224" s="1040"/>
      <c r="C224" s="1040"/>
      <c r="D224" s="1040"/>
      <c r="E224" s="1040"/>
      <c r="F224" s="1041"/>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9"/>
      <c r="B225" s="1040"/>
      <c r="C225" s="1040"/>
      <c r="D225" s="1040"/>
      <c r="E225" s="1040"/>
      <c r="F225" s="1041"/>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9"/>
      <c r="B227" s="1040"/>
      <c r="C227" s="1040"/>
      <c r="D227" s="1040"/>
      <c r="E227" s="1040"/>
      <c r="F227" s="1041"/>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9"/>
      <c r="B228" s="1040"/>
      <c r="C228" s="1040"/>
      <c r="D228" s="1040"/>
      <c r="E228" s="1040"/>
      <c r="F228" s="1041"/>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9"/>
      <c r="B229" s="1040"/>
      <c r="C229" s="1040"/>
      <c r="D229" s="1040"/>
      <c r="E229" s="1040"/>
      <c r="F229" s="104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9"/>
      <c r="B230" s="1040"/>
      <c r="C230" s="1040"/>
      <c r="D230" s="1040"/>
      <c r="E230" s="1040"/>
      <c r="F230" s="1041"/>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9"/>
      <c r="B231" s="1040"/>
      <c r="C231" s="1040"/>
      <c r="D231" s="1040"/>
      <c r="E231" s="1040"/>
      <c r="F231" s="1041"/>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9"/>
      <c r="B232" s="1040"/>
      <c r="C232" s="1040"/>
      <c r="D232" s="1040"/>
      <c r="E232" s="1040"/>
      <c r="F232" s="1041"/>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9"/>
      <c r="B233" s="1040"/>
      <c r="C233" s="1040"/>
      <c r="D233" s="1040"/>
      <c r="E233" s="1040"/>
      <c r="F233" s="1041"/>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9"/>
      <c r="B234" s="1040"/>
      <c r="C234" s="1040"/>
      <c r="D234" s="1040"/>
      <c r="E234" s="1040"/>
      <c r="F234" s="1041"/>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9"/>
      <c r="B235" s="1040"/>
      <c r="C235" s="1040"/>
      <c r="D235" s="1040"/>
      <c r="E235" s="1040"/>
      <c r="F235" s="1041"/>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9"/>
      <c r="B236" s="1040"/>
      <c r="C236" s="1040"/>
      <c r="D236" s="1040"/>
      <c r="E236" s="1040"/>
      <c r="F236" s="1041"/>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9"/>
      <c r="B237" s="1040"/>
      <c r="C237" s="1040"/>
      <c r="D237" s="1040"/>
      <c r="E237" s="1040"/>
      <c r="F237" s="1041"/>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9"/>
      <c r="B238" s="1040"/>
      <c r="C238" s="1040"/>
      <c r="D238" s="1040"/>
      <c r="E238" s="1040"/>
      <c r="F238" s="1041"/>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9"/>
      <c r="B240" s="1040"/>
      <c r="C240" s="1040"/>
      <c r="D240" s="1040"/>
      <c r="E240" s="1040"/>
      <c r="F240" s="1041"/>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9"/>
      <c r="B241" s="1040"/>
      <c r="C241" s="1040"/>
      <c r="D241" s="1040"/>
      <c r="E241" s="1040"/>
      <c r="F241" s="1041"/>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9"/>
      <c r="B242" s="1040"/>
      <c r="C242" s="1040"/>
      <c r="D242" s="1040"/>
      <c r="E242" s="1040"/>
      <c r="F242" s="104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9"/>
      <c r="B243" s="1040"/>
      <c r="C243" s="1040"/>
      <c r="D243" s="1040"/>
      <c r="E243" s="1040"/>
      <c r="F243" s="1041"/>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9"/>
      <c r="B244" s="1040"/>
      <c r="C244" s="1040"/>
      <c r="D244" s="1040"/>
      <c r="E244" s="1040"/>
      <c r="F244" s="1041"/>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9"/>
      <c r="B245" s="1040"/>
      <c r="C245" s="1040"/>
      <c r="D245" s="1040"/>
      <c r="E245" s="1040"/>
      <c r="F245" s="1041"/>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9"/>
      <c r="B246" s="1040"/>
      <c r="C246" s="1040"/>
      <c r="D246" s="1040"/>
      <c r="E246" s="1040"/>
      <c r="F246" s="1041"/>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9"/>
      <c r="B247" s="1040"/>
      <c r="C247" s="1040"/>
      <c r="D247" s="1040"/>
      <c r="E247" s="1040"/>
      <c r="F247" s="1041"/>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9"/>
      <c r="B248" s="1040"/>
      <c r="C248" s="1040"/>
      <c r="D248" s="1040"/>
      <c r="E248" s="1040"/>
      <c r="F248" s="1041"/>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9"/>
      <c r="B249" s="1040"/>
      <c r="C249" s="1040"/>
      <c r="D249" s="1040"/>
      <c r="E249" s="1040"/>
      <c r="F249" s="1041"/>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9"/>
      <c r="B250" s="1040"/>
      <c r="C250" s="1040"/>
      <c r="D250" s="1040"/>
      <c r="E250" s="1040"/>
      <c r="F250" s="1041"/>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9"/>
      <c r="B251" s="1040"/>
      <c r="C251" s="1040"/>
      <c r="D251" s="1040"/>
      <c r="E251" s="1040"/>
      <c r="F251" s="1041"/>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9"/>
      <c r="B253" s="1040"/>
      <c r="C253" s="1040"/>
      <c r="D253" s="1040"/>
      <c r="E253" s="1040"/>
      <c r="F253" s="1041"/>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9"/>
      <c r="B254" s="1040"/>
      <c r="C254" s="1040"/>
      <c r="D254" s="1040"/>
      <c r="E254" s="1040"/>
      <c r="F254" s="1041"/>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9"/>
      <c r="B255" s="1040"/>
      <c r="C255" s="1040"/>
      <c r="D255" s="1040"/>
      <c r="E255" s="1040"/>
      <c r="F255" s="104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9"/>
      <c r="B256" s="1040"/>
      <c r="C256" s="1040"/>
      <c r="D256" s="1040"/>
      <c r="E256" s="1040"/>
      <c r="F256" s="1041"/>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9"/>
      <c r="B257" s="1040"/>
      <c r="C257" s="1040"/>
      <c r="D257" s="1040"/>
      <c r="E257" s="1040"/>
      <c r="F257" s="1041"/>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9"/>
      <c r="B258" s="1040"/>
      <c r="C258" s="1040"/>
      <c r="D258" s="1040"/>
      <c r="E258" s="1040"/>
      <c r="F258" s="1041"/>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9"/>
      <c r="B259" s="1040"/>
      <c r="C259" s="1040"/>
      <c r="D259" s="1040"/>
      <c r="E259" s="1040"/>
      <c r="F259" s="1041"/>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9"/>
      <c r="B260" s="1040"/>
      <c r="C260" s="1040"/>
      <c r="D260" s="1040"/>
      <c r="E260" s="1040"/>
      <c r="F260" s="1041"/>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9"/>
      <c r="B261" s="1040"/>
      <c r="C261" s="1040"/>
      <c r="D261" s="1040"/>
      <c r="E261" s="1040"/>
      <c r="F261" s="1041"/>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9"/>
      <c r="B262" s="1040"/>
      <c r="C262" s="1040"/>
      <c r="D262" s="1040"/>
      <c r="E262" s="1040"/>
      <c r="F262" s="1041"/>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9"/>
      <c r="B263" s="1040"/>
      <c r="C263" s="1040"/>
      <c r="D263" s="1040"/>
      <c r="E263" s="1040"/>
      <c r="F263" s="1041"/>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9"/>
      <c r="B264" s="1040"/>
      <c r="C264" s="1040"/>
      <c r="D264" s="1040"/>
      <c r="E264" s="1040"/>
      <c r="F264" s="1041"/>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351</v>
      </c>
      <c r="Z3" s="348"/>
      <c r="AA3" s="348"/>
      <c r="AB3" s="348"/>
      <c r="AC3" s="277" t="s">
        <v>336</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60">
        <v>1</v>
      </c>
      <c r="B4" s="1060">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351</v>
      </c>
      <c r="Z36" s="348"/>
      <c r="AA36" s="348"/>
      <c r="AB36" s="348"/>
      <c r="AC36" s="277" t="s">
        <v>336</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60">
        <v>1</v>
      </c>
      <c r="B37" s="1060">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351</v>
      </c>
      <c r="Z69" s="348"/>
      <c r="AA69" s="348"/>
      <c r="AB69" s="348"/>
      <c r="AC69" s="277" t="s">
        <v>336</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60">
        <v>1</v>
      </c>
      <c r="B70" s="1060">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351</v>
      </c>
      <c r="Z102" s="348"/>
      <c r="AA102" s="348"/>
      <c r="AB102" s="348"/>
      <c r="AC102" s="277" t="s">
        <v>336</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60">
        <v>1</v>
      </c>
      <c r="B103" s="1060">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351</v>
      </c>
      <c r="Z135" s="348"/>
      <c r="AA135" s="348"/>
      <c r="AB135" s="348"/>
      <c r="AC135" s="277" t="s">
        <v>336</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60">
        <v>1</v>
      </c>
      <c r="B136" s="1060">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351</v>
      </c>
      <c r="Z168" s="348"/>
      <c r="AA168" s="348"/>
      <c r="AB168" s="348"/>
      <c r="AC168" s="277" t="s">
        <v>336</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60">
        <v>1</v>
      </c>
      <c r="B169" s="1060">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351</v>
      </c>
      <c r="Z201" s="348"/>
      <c r="AA201" s="348"/>
      <c r="AB201" s="348"/>
      <c r="AC201" s="277" t="s">
        <v>336</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60">
        <v>1</v>
      </c>
      <c r="B202" s="1060">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351</v>
      </c>
      <c r="Z234" s="348"/>
      <c r="AA234" s="348"/>
      <c r="AB234" s="348"/>
      <c r="AC234" s="277" t="s">
        <v>336</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60">
        <v>1</v>
      </c>
      <c r="B235" s="1060">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351</v>
      </c>
      <c r="Z267" s="348"/>
      <c r="AA267" s="348"/>
      <c r="AB267" s="348"/>
      <c r="AC267" s="277" t="s">
        <v>336</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60">
        <v>1</v>
      </c>
      <c r="B268" s="1060">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351</v>
      </c>
      <c r="Z300" s="348"/>
      <c r="AA300" s="348"/>
      <c r="AB300" s="348"/>
      <c r="AC300" s="277" t="s">
        <v>336</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60">
        <v>1</v>
      </c>
      <c r="B301" s="1060">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351</v>
      </c>
      <c r="Z333" s="348"/>
      <c r="AA333" s="348"/>
      <c r="AB333" s="348"/>
      <c r="AC333" s="277" t="s">
        <v>336</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60">
        <v>1</v>
      </c>
      <c r="B334" s="1060">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351</v>
      </c>
      <c r="Z366" s="348"/>
      <c r="AA366" s="348"/>
      <c r="AB366" s="348"/>
      <c r="AC366" s="277" t="s">
        <v>336</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60">
        <v>1</v>
      </c>
      <c r="B367" s="1060">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351</v>
      </c>
      <c r="Z399" s="348"/>
      <c r="AA399" s="348"/>
      <c r="AB399" s="348"/>
      <c r="AC399" s="277" t="s">
        <v>336</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60">
        <v>1</v>
      </c>
      <c r="B400" s="1060">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351</v>
      </c>
      <c r="Z432" s="348"/>
      <c r="AA432" s="348"/>
      <c r="AB432" s="348"/>
      <c r="AC432" s="277" t="s">
        <v>336</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60">
        <v>1</v>
      </c>
      <c r="B433" s="1060">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351</v>
      </c>
      <c r="Z465" s="348"/>
      <c r="AA465" s="348"/>
      <c r="AB465" s="348"/>
      <c r="AC465" s="277" t="s">
        <v>336</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60">
        <v>1</v>
      </c>
      <c r="B466" s="1060">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351</v>
      </c>
      <c r="Z498" s="348"/>
      <c r="AA498" s="348"/>
      <c r="AB498" s="348"/>
      <c r="AC498" s="277" t="s">
        <v>336</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60">
        <v>1</v>
      </c>
      <c r="B499" s="1060">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351</v>
      </c>
      <c r="Z531" s="348"/>
      <c r="AA531" s="348"/>
      <c r="AB531" s="348"/>
      <c r="AC531" s="277" t="s">
        <v>336</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60">
        <v>1</v>
      </c>
      <c r="B532" s="1060">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351</v>
      </c>
      <c r="Z564" s="348"/>
      <c r="AA564" s="348"/>
      <c r="AB564" s="348"/>
      <c r="AC564" s="277" t="s">
        <v>336</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60">
        <v>1</v>
      </c>
      <c r="B565" s="1060">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351</v>
      </c>
      <c r="Z597" s="348"/>
      <c r="AA597" s="348"/>
      <c r="AB597" s="348"/>
      <c r="AC597" s="277" t="s">
        <v>336</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60">
        <v>1</v>
      </c>
      <c r="B598" s="1060">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351</v>
      </c>
      <c r="Z630" s="348"/>
      <c r="AA630" s="348"/>
      <c r="AB630" s="348"/>
      <c r="AC630" s="277" t="s">
        <v>336</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60">
        <v>1</v>
      </c>
      <c r="B631" s="1060">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351</v>
      </c>
      <c r="Z663" s="348"/>
      <c r="AA663" s="348"/>
      <c r="AB663" s="348"/>
      <c r="AC663" s="277" t="s">
        <v>336</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60">
        <v>1</v>
      </c>
      <c r="B664" s="1060">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351</v>
      </c>
      <c r="Z696" s="348"/>
      <c r="AA696" s="348"/>
      <c r="AB696" s="348"/>
      <c r="AC696" s="277" t="s">
        <v>336</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60">
        <v>1</v>
      </c>
      <c r="B697" s="1060">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351</v>
      </c>
      <c r="Z729" s="348"/>
      <c r="AA729" s="348"/>
      <c r="AB729" s="348"/>
      <c r="AC729" s="277" t="s">
        <v>336</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60">
        <v>1</v>
      </c>
      <c r="B730" s="1060">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351</v>
      </c>
      <c r="Z762" s="348"/>
      <c r="AA762" s="348"/>
      <c r="AB762" s="348"/>
      <c r="AC762" s="277" t="s">
        <v>336</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60">
        <v>1</v>
      </c>
      <c r="B763" s="1060">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351</v>
      </c>
      <c r="Z795" s="348"/>
      <c r="AA795" s="348"/>
      <c r="AB795" s="348"/>
      <c r="AC795" s="277" t="s">
        <v>336</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60">
        <v>1</v>
      </c>
      <c r="B796" s="1060">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351</v>
      </c>
      <c r="Z828" s="348"/>
      <c r="AA828" s="348"/>
      <c r="AB828" s="348"/>
      <c r="AC828" s="277" t="s">
        <v>336</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60">
        <v>1</v>
      </c>
      <c r="B829" s="1060">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351</v>
      </c>
      <c r="Z861" s="348"/>
      <c r="AA861" s="348"/>
      <c r="AB861" s="348"/>
      <c r="AC861" s="277" t="s">
        <v>336</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60">
        <v>1</v>
      </c>
      <c r="B862" s="1060">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351</v>
      </c>
      <c r="Z894" s="348"/>
      <c r="AA894" s="348"/>
      <c r="AB894" s="348"/>
      <c r="AC894" s="277" t="s">
        <v>336</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60">
        <v>1</v>
      </c>
      <c r="B895" s="1060">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351</v>
      </c>
      <c r="Z927" s="348"/>
      <c r="AA927" s="348"/>
      <c r="AB927" s="348"/>
      <c r="AC927" s="277" t="s">
        <v>336</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60">
        <v>1</v>
      </c>
      <c r="B928" s="1060">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351</v>
      </c>
      <c r="Z960" s="348"/>
      <c r="AA960" s="348"/>
      <c r="AB960" s="348"/>
      <c r="AC960" s="277" t="s">
        <v>336</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60">
        <v>1</v>
      </c>
      <c r="B961" s="1060">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351</v>
      </c>
      <c r="Z993" s="348"/>
      <c r="AA993" s="348"/>
      <c r="AB993" s="348"/>
      <c r="AC993" s="277" t="s">
        <v>336</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60">
        <v>1</v>
      </c>
      <c r="B994" s="1060">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351</v>
      </c>
      <c r="Z1026" s="348"/>
      <c r="AA1026" s="348"/>
      <c r="AB1026" s="348"/>
      <c r="AC1026" s="277" t="s">
        <v>336</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0">
        <v>1</v>
      </c>
      <c r="B1027" s="1060">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351</v>
      </c>
      <c r="Z1059" s="348"/>
      <c r="AA1059" s="348"/>
      <c r="AB1059" s="348"/>
      <c r="AC1059" s="277" t="s">
        <v>336</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0">
        <v>1</v>
      </c>
      <c r="B1060" s="1060">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351</v>
      </c>
      <c r="Z1092" s="348"/>
      <c r="AA1092" s="348"/>
      <c r="AB1092" s="348"/>
      <c r="AC1092" s="277" t="s">
        <v>336</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0">
        <v>1</v>
      </c>
      <c r="B1093" s="1060">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351</v>
      </c>
      <c r="Z1125" s="348"/>
      <c r="AA1125" s="348"/>
      <c r="AB1125" s="348"/>
      <c r="AC1125" s="277" t="s">
        <v>336</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0">
        <v>1</v>
      </c>
      <c r="B1126" s="1060">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351</v>
      </c>
      <c r="Z1158" s="348"/>
      <c r="AA1158" s="348"/>
      <c r="AB1158" s="348"/>
      <c r="AC1158" s="277" t="s">
        <v>336</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0">
        <v>1</v>
      </c>
      <c r="B1159" s="1060">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351</v>
      </c>
      <c r="Z1191" s="348"/>
      <c r="AA1191" s="348"/>
      <c r="AB1191" s="348"/>
      <c r="AC1191" s="277" t="s">
        <v>336</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0">
        <v>1</v>
      </c>
      <c r="B1192" s="1060">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351</v>
      </c>
      <c r="Z1224" s="348"/>
      <c r="AA1224" s="348"/>
      <c r="AB1224" s="348"/>
      <c r="AC1224" s="277" t="s">
        <v>336</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0">
        <v>1</v>
      </c>
      <c r="B1225" s="1060">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351</v>
      </c>
      <c r="Z1257" s="348"/>
      <c r="AA1257" s="348"/>
      <c r="AB1257" s="348"/>
      <c r="AC1257" s="277" t="s">
        <v>336</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0">
        <v>1</v>
      </c>
      <c r="B1258" s="1060">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351</v>
      </c>
      <c r="Z1290" s="348"/>
      <c r="AA1290" s="348"/>
      <c r="AB1290" s="348"/>
      <c r="AC1290" s="277" t="s">
        <v>336</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0">
        <v>1</v>
      </c>
      <c r="B1291" s="1060">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椋哉(sano-ryouya)</dc:creator>
  <cp:lastModifiedBy>厚生労働省ネットワークシステム</cp:lastModifiedBy>
  <cp:lastPrinted>2021-05-27T01:14:37Z</cp:lastPrinted>
  <dcterms:created xsi:type="dcterms:W3CDTF">2012-03-13T00:50:25Z</dcterms:created>
  <dcterms:modified xsi:type="dcterms:W3CDTF">2021-07-01T06:05:27Z</dcterms:modified>
</cp:coreProperties>
</file>