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1" i="3" l="1"/>
  <c r="AM10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255" i="3"/>
  <c r="AY645" i="3"/>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G708" authorId="0" shapeId="0">
      <text>
        <r>
          <rPr>
            <sz val="9"/>
            <color indexed="81"/>
            <rFont val="MS P ゴシック"/>
            <family val="3"/>
            <charset val="128"/>
          </rPr>
          <t>追記。
※受益者が誰を指すのかわからず取り急ぎ入力しましたが、不要であれば削除します。</t>
        </r>
      </text>
    </comment>
    <comment ref="AG709" authorId="0" shapeId="0">
      <text>
        <r>
          <rPr>
            <sz val="9"/>
            <color indexed="81"/>
            <rFont val="MS P ゴシック"/>
            <family val="3"/>
            <charset val="128"/>
          </rPr>
          <t>追加。
なお、購入費単価合計が6000円弱、発送費平均1290円＋1165円程度で計8500円ぐらい。これにWebサイト構築及び保守と合算すれば妥当かと思いました。</t>
        </r>
      </text>
    </comment>
    <comment ref="AG710" authorId="0" shapeId="0">
      <text>
        <r>
          <rPr>
            <b/>
            <sz val="9"/>
            <color indexed="81"/>
            <rFont val="MS P ゴシック"/>
            <family val="3"/>
            <charset val="128"/>
          </rPr>
          <t>厚生労働省ネットワークシステム:</t>
        </r>
        <r>
          <rPr>
            <sz val="9"/>
            <color indexed="81"/>
            <rFont val="MS P ゴシック"/>
            <family val="3"/>
            <charset val="128"/>
          </rPr>
          <t xml:space="preserve">
追加。</t>
        </r>
      </text>
    </comment>
    <comment ref="AG711" authorId="0" shapeId="0">
      <text>
        <r>
          <rPr>
            <b/>
            <sz val="9"/>
            <color indexed="81"/>
            <rFont val="MS P ゴシック"/>
            <family val="3"/>
            <charset val="128"/>
          </rPr>
          <t>厚生労働省ネットワークシステム:</t>
        </r>
        <r>
          <rPr>
            <sz val="9"/>
            <color indexed="81"/>
            <rFont val="MS P ゴシック"/>
            <family val="3"/>
            <charset val="128"/>
          </rPr>
          <t xml:space="preserve">
追記。</t>
        </r>
      </text>
    </comment>
    <comment ref="AG714" authorId="0" shapeId="0">
      <text>
        <r>
          <rPr>
            <b/>
            <sz val="9"/>
            <color indexed="81"/>
            <rFont val="MS P ゴシック"/>
            <family val="3"/>
            <charset val="128"/>
          </rPr>
          <t>追加。</t>
        </r>
      </text>
    </comment>
    <comment ref="G726" authorId="0" shapeId="0">
      <text>
        <r>
          <rPr>
            <b/>
            <sz val="9"/>
            <color indexed="81"/>
            <rFont val="MS P ゴシック"/>
            <family val="3"/>
            <charset val="128"/>
          </rPr>
          <t>記載してください
→記載済み</t>
        </r>
      </text>
    </comment>
    <comment ref="G727" authorId="0" shapeId="0">
      <text>
        <r>
          <rPr>
            <b/>
            <sz val="9"/>
            <color indexed="81"/>
            <rFont val="MS P ゴシック"/>
            <family val="3"/>
            <charset val="128"/>
          </rPr>
          <t>記載してください
→記載済み</t>
        </r>
      </text>
    </comment>
    <comment ref="AC787" authorId="0" shapeId="0">
      <text>
        <r>
          <rPr>
            <b/>
            <sz val="9"/>
            <color indexed="81"/>
            <rFont val="MS P ゴシック"/>
            <family val="3"/>
            <charset val="128"/>
          </rPr>
          <t>厚生労働省ネットワークシステム:</t>
        </r>
        <r>
          <rPr>
            <sz val="9"/>
            <color indexed="81"/>
            <rFont val="MS P ゴシック"/>
            <family val="3"/>
            <charset val="128"/>
          </rPr>
          <t xml:space="preserve">
変換ミスのため修正</t>
        </r>
      </text>
    </comment>
    <comment ref="AL878" authorId="0" shapeId="0">
      <text>
        <r>
          <rPr>
            <b/>
            <sz val="9"/>
            <color indexed="81"/>
            <rFont val="MS P ゴシック"/>
            <family val="3"/>
            <charset val="128"/>
          </rPr>
          <t>厚生労働省ネットワークシステム:</t>
        </r>
        <r>
          <rPr>
            <sz val="9"/>
            <color indexed="81"/>
            <rFont val="MS P ゴシック"/>
            <family val="3"/>
            <charset val="128"/>
          </rPr>
          <t xml:space="preserve">
計算誤りのため修正</t>
        </r>
      </text>
    </comment>
    <comment ref="AL911" authorId="0" shapeId="0">
      <text>
        <r>
          <rPr>
            <b/>
            <sz val="9"/>
            <color indexed="81"/>
            <rFont val="MS P ゴシック"/>
            <family val="3"/>
            <charset val="128"/>
          </rPr>
          <t>厚生労働省ネットワークシステム:
計算誤りのため修正</t>
        </r>
      </text>
    </comment>
  </commentList>
</comments>
</file>

<file path=xl/sharedStrings.xml><?xml version="1.0" encoding="utf-8"?>
<sst xmlns="http://schemas.openxmlformats.org/spreadsheetml/2006/main" count="3071" uniqueCount="775">
  <si>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</si>
  <si>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</si>
  <si>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</si>
  <si>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</si>
  <si>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</si>
  <si>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</si>
  <si>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</si>
  <si>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</si>
  <si>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</si>
  <si>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</si>
  <si>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</si>
  <si>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</si>
  <si>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</si>
  <si>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</si>
  <si>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</si>
  <si>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</si>
  <si>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</si>
  <si>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</si>
  <si>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</si>
  <si>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</si>
  <si>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</si>
  <si>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</si>
  <si>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</si>
  <si>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</si>
  <si>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</si>
  <si>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</si>
  <si>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</si>
  <si>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</si>
  <si>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</si>
  <si>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</si>
  <si>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</si>
  <si>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</si>
  <si>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</si>
  <si>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</si>
  <si>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</si>
  <si>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</si>
  <si>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</si>
  <si>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</si>
  <si>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</si>
  <si>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</si>
  <si>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</si>
  <si>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</si>
  <si>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</si>
  <si>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</si>
  <si>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</si>
  <si>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</si>
  <si>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</si>
  <si>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</si>
  <si>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</si>
  <si>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</si>
  <si>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</si>
  <si>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</si>
  <si>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</si>
  <si>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</si>
  <si>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</si>
  <si>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</si>
  <si>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</si>
  <si>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</si>
  <si>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</si>
  <si>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</si>
  <si>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</si>
  <si>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</si>
  <si>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</si>
  <si>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</si>
  <si>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</si>
  <si>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</si>
  <si>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</si>
  <si>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</si>
  <si>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</si>
  <si>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</si>
  <si>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</si>
  <si>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</si>
  <si>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</si>
  <si>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</si>
  <si>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</si>
  <si>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</si>
  <si>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</si>
  <si>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</si>
  <si>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</si>
  <si>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</si>
  <si>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</si>
  <si>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</si>
  <si>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</si>
  <si>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</si>
  <si>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</si>
  <si>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</si>
  <si>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</si>
  <si>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</si>
  <si>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</si>
  <si>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</si>
  <si>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</si>
  <si>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</si>
  <si>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</si>
  <si>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</si>
  <si>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</si>
  <si>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</si>
  <si>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</si>
  <si>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</si>
  <si>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</si>
  <si>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</si>
  <si>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</si>
  <si>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</si>
  <si>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</si>
  <si>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</si>
  <si>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</si>
  <si>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</si>
  <si>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</si>
  <si>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</si>
  <si>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</si>
  <si>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</si>
  <si>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</si>
  <si>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</si>
  <si>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</si>
  <si>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</si>
  <si>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</si>
  <si>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</si>
  <si>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</si>
  <si>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</si>
  <si>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</si>
  <si>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</si>
  <si>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</si>
  <si>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</si>
  <si>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</si>
  <si>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</si>
  <si>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</si>
  <si>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</si>
  <si>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</si>
  <si>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</si>
  <si>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</si>
  <si>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</si>
  <si>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</si>
  <si>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</si>
  <si>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</si>
  <si>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</si>
  <si>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</si>
  <si>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</si>
  <si>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</si>
  <si>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</si>
  <si>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</si>
  <si>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</si>
  <si>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</si>
  <si>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</si>
  <si>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</si>
  <si>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</si>
  <si>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</si>
  <si>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</si>
  <si>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</si>
  <si>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</si>
  <si>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</si>
  <si>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</si>
  <si>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</si>
  <si>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</si>
  <si>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</si>
  <si>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</si>
  <si>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</si>
  <si>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</si>
  <si>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</si>
  <si>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</si>
  <si>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</si>
  <si>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</si>
  <si>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</si>
  <si>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</si>
  <si>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</si>
  <si>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</si>
  <si>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</si>
  <si>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</si>
  <si>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</si>
  <si>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</si>
  <si>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</si>
  <si>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</si>
  <si>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</si>
  <si>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</si>
  <si>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</si>
  <si>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</si>
  <si>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</si>
  <si>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</si>
  <si>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</si>
  <si>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</si>
  <si>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</si>
  <si>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</si>
  <si>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</si>
  <si>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</si>
  <si>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</si>
  <si>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</si>
  <si>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</si>
  <si>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</si>
  <si>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</si>
  <si>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</si>
  <si>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</si>
  <si>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</si>
  <si>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</si>
  <si>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</si>
  <si>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</si>
  <si>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</si>
  <si>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</si>
  <si>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</si>
  <si>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</si>
  <si>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</si>
  <si>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</si>
  <si>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</si>
  <si>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</si>
  <si>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</si>
  <si>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</si>
  <si>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</si>
  <si>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</si>
  <si>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</si>
  <si>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</si>
  <si>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</si>
  <si>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</si>
  <si>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</si>
  <si>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</si>
  <si>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</si>
  <si>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</si>
  <si>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</si>
  <si>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</si>
  <si>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</si>
  <si>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</si>
  <si>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</si>
  <si>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</si>
  <si>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</si>
  <si>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</si>
  <si>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</si>
  <si>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</si>
  <si>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</si>
  <si>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</si>
  <si>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</si>
  <si>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</si>
  <si>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</si>
  <si>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</si>
  <si>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</si>
  <si>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</si>
  <si>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</si>
  <si>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</si>
  <si>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</si>
  <si>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</si>
  <si>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</si>
  <si>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</si>
  <si>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</si>
  <si>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</si>
  <si>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</si>
  <si>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</si>
  <si>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</si>
  <si>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</si>
  <si>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</si>
  <si>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</si>
  <si>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</si>
  <si>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</si>
  <si>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</si>
  <si>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</si>
  <si>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</si>
  <si>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</si>
  <si>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</si>
  <si>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</si>
  <si>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</si>
  <si>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</si>
  <si>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</si>
  <si>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</si>
  <si>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</si>
  <si>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</si>
  <si>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</si>
  <si>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</si>
  <si>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</si>
  <si>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</si>
  <si>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</si>
  <si>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</si>
  <si>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</si>
  <si>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</si>
  <si>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</si>
  <si>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</si>
  <si>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</si>
  <si>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</si>
  <si>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</si>
  <si>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</si>
  <si>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</si>
  <si>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</si>
  <si>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</si>
  <si>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</si>
  <si>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</si>
  <si>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</si>
  <si>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</si>
  <si>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</si>
  <si>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</si>
  <si>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</si>
  <si>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</si>
  <si>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</si>
  <si>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</si>
  <si>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</si>
  <si>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</si>
  <si>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</si>
  <si>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</si>
  <si>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</si>
  <si>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</si>
  <si>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</si>
  <si>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</si>
  <si>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</si>
  <si>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</si>
  <si>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</si>
  <si>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</si>
  <si>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</si>
  <si>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</si>
  <si>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</si>
  <si>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</si>
  <si>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</si>
  <si>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</si>
  <si>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</si>
  <si>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</si>
  <si>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</si>
  <si>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</si>
  <si>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</si>
  <si>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</si>
  <si>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</si>
  <si>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</si>
  <si>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</si>
  <si>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</si>
  <si>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</si>
  <si>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</si>
  <si>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</si>
  <si>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</si>
  <si>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</si>
  <si>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</si>
  <si>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</si>
  <si>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</si>
  <si>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</si>
  <si>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</si>
  <si>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</si>
  <si>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</si>
  <si>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</si>
  <si>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</si>
  <si>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</si>
  <si>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</si>
  <si>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</si>
  <si>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</si>
  <si>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</si>
  <si>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</si>
  <si>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</si>
  <si>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</si>
  <si>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</si>
  <si>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</si>
  <si>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</si>
  <si>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</si>
  <si>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</si>
  <si>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</si>
  <si>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</si>
  <si>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</si>
  <si>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</si>
  <si>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</si>
  <si>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</si>
  <si>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</si>
  <si>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</si>
  <si>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</si>
  <si>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</si>
  <si>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</si>
  <si>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</si>
  <si>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</si>
  <si>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</si>
  <si>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</si>
  <si>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</si>
  <si>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</si>
  <si>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</si>
  <si>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</si>
  <si>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</si>
  <si>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</si>
  <si>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</si>
  <si>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</si>
  <si>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</si>
  <si>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</si>
  <si>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</si>
  <si>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</si>
  <si>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</si>
  <si>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</si>
  <si>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</si>
  <si>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</si>
  <si>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</si>
  <si>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</si>
  <si>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</si>
  <si>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</si>
  <si>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</si>
  <si>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</si>
  <si>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</si>
  <si>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</si>
  <si>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</si>
  <si>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</si>
  <si>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</si>
  <si>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</si>
  <si>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</si>
  <si>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</si>
  <si>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</si>
  <si>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</si>
  <si>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</si>
  <si>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</si>
  <si>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</si>
  <si>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</si>
  <si>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</si>
  <si>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</si>
  <si>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</si>
  <si>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</si>
  <si>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</si>
  <si>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</si>
  <si>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</si>
  <si>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</si>
  <si>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</si>
  <si>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</si>
  <si>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</si>
  <si>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</si>
  <si>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</si>
  <si>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</si>
  <si>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</si>
  <si>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</si>
  <si>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</si>
  <si>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</si>
  <si>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</si>
  <si>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</si>
  <si>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</si>
  <si>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</si>
  <si>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</si>
  <si>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</si>
  <si>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</si>
  <si>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</si>
  <si>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</si>
  <si>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</si>
  <si>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</si>
  <si>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</si>
  <si>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</si>
  <si>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</si>
  <si>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</si>
  <si>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</si>
  <si>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</si>
  <si>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</si>
  <si>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</si>
  <si>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</si>
  <si>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</si>
  <si>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</si>
  <si>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</si>
  <si>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</si>
  <si>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</si>
  <si>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</si>
  <si>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</si>
  <si>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</si>
  <si>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</si>
  <si>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</si>
  <si>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</si>
  <si>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</si>
  <si>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</si>
  <si>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</si>
  <si>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</si>
  <si>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</si>
  <si>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</si>
  <si>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</si>
  <si>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</si>
  <si>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</si>
  <si>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</si>
  <si>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</si>
  <si>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</si>
  <si>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</si>
  <si>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</si>
  <si>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</si>
  <si>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</si>
  <si>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</si>
  <si>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</si>
  <si>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</si>
  <si>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</si>
  <si>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</si>
  <si>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</si>
  <si>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</si>
  <si>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</si>
  <si>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</si>
  <si>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</si>
  <si>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</si>
  <si>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</si>
  <si>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</si>
  <si>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</si>
  <si>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</si>
  <si>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</si>
  <si>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</si>
  <si>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</si>
  <si>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</si>
  <si>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</si>
  <si>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</si>
  <si>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</si>
  <si>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</si>
  <si>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</si>
  <si>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</si>
  <si>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</si>
  <si>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</si>
  <si>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</si>
  <si>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</si>
  <si>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</si>
  <si>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</si>
  <si>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</si>
  <si>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</si>
  <si>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</si>
  <si>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</si>
  <si>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</si>
  <si>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</si>
  <si>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</si>
  <si>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</si>
  <si>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</si>
  <si>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</si>
  <si>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</si>
  <si>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</si>
  <si>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</si>
  <si>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</si>
  <si>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</si>
  <si>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</si>
  <si>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</si>
  <si>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</si>
  <si>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</si>
  <si>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</si>
  <si>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</si>
  <si>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</si>
  <si>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</si>
  <si>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</si>
  <si>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</si>
  <si>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</si>
  <si>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</si>
  <si>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</si>
  <si>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</si>
  <si>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</si>
  <si>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</si>
  <si>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</si>
  <si>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</si>
  <si>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</si>
  <si>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</si>
  <si>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</si>
  <si>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</si>
  <si>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</si>
  <si>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</si>
  <si>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</si>
  <si>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</si>
  <si>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</si>
  <si>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</si>
  <si>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</si>
  <si>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</si>
  <si>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</si>
  <si>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</si>
  <si>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</si>
  <si>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</si>
  <si>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</si>
  <si>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</si>
  <si>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</si>
  <si>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</si>
  <si>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</si>
  <si>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</si>
  <si>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</si>
  <si>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</si>
  <si>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</si>
  <si>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</si>
  <si>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</si>
  <si>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</si>
  <si>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</si>
  <si>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</si>
  <si>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</si>
  <si>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</si>
  <si>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</si>
  <si>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</si>
  <si>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</si>
  <si>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</si>
  <si>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</si>
  <si>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</si>
  <si>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</si>
  <si>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</si>
  <si>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</si>
  <si>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</si>
  <si>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</si>
  <si>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</si>
  <si>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</si>
  <si>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</si>
  <si>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</si>
  <si>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</si>
  <si>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</si>
  <si>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</si>
  <si>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</si>
  <si>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</si>
  <si>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</si>
  <si>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</si>
  <si>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</si>
  <si>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</si>
  <si>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</si>
  <si>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</si>
  <si>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</si>
  <si>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</si>
  <si>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</si>
  <si>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</si>
  <si>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</si>
  <si>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</si>
  <si>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</si>
  <si>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</si>
  <si>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</si>
  <si>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</si>
  <si>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</si>
  <si>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</si>
  <si>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</si>
  <si>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</si>
  <si>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</si>
  <si>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</si>
  <si>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</si>
  <si>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</si>
  <si>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</si>
  <si>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</si>
  <si>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</si>
  <si>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</si>
  <si>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</si>
  <si>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</si>
  <si>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</si>
  <si>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</si>
  <si>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</si>
  <si>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</si>
  <si>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</si>
  <si>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</si>
  <si>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</si>
  <si>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</si>
  <si>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</si>
  <si>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</si>
  <si>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</si>
  <si>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</si>
  <si>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</si>
  <si>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</si>
  <si>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</si>
  <si>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</si>
  <si>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</si>
  <si>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</si>
  <si>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</si>
  <si>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</si>
  <si>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</si>
  <si>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</si>
  <si>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</si>
  <si>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</si>
  <si>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</si>
  <si>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</si>
  <si>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</si>
  <si>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</si>
  <si>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</si>
  <si>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</si>
  <si>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</si>
  <si>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</si>
  <si>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</si>
  <si>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</si>
  <si>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</si>
  <si>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</si>
  <si>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</si>
  <si>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</si>
  <si>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</si>
  <si>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</si>
  <si>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</si>
  <si>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</si>
  <si>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</si>
  <si>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</si>
  <si>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</si>
  <si>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</si>
  <si>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</si>
  <si>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</si>
  <si>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</si>
  <si>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</si>
  <si>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</si>
  <si>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</si>
  <si>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</si>
  <si>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</si>
  <si>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</si>
  <si>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</si>
  <si>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</si>
  <si>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</si>
  <si>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</si>
  <si>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</si>
  <si>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</si>
  <si>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</si>
  <si>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</si>
  <si>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</si>
  <si>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</si>
  <si>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</si>
  <si>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</si>
  <si>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</si>
  <si>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</si>
  <si>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</si>
  <si>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</si>
  <si>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</si>
  <si>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</si>
  <si>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</si>
  <si>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</si>
  <si>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</si>
  <si>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</si>
  <si>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</si>
  <si>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</si>
  <si>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</si>
  <si>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</si>
  <si>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</si>
  <si>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</si>
  <si>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</si>
  <si>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</si>
  <si>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</si>
  <si>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</si>
  <si>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</si>
  <si>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</si>
  <si>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</si>
  <si>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</si>
  <si>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</si>
  <si>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</si>
  <si>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</si>
  <si>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</si>
  <si>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</si>
  <si>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</si>
  <si>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</si>
  <si>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</si>
  <si>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</si>
  <si>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</si>
  <si>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</si>
  <si>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</si>
  <si>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</si>
  <si>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</si>
  <si>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</si>
  <si>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</si>
  <si>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</si>
  <si>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河村　のり子</t>
  </si>
  <si>
    <t>令和2年度</t>
  </si>
  <si>
    <t>障害福祉課　障害児・発達障害支援室</t>
  </si>
  <si>
    <t>-</t>
  </si>
  <si>
    <t>健康対策関係業務庁費</t>
  </si>
  <si>
    <t>予算執行率
（執行率/予算額）</t>
  </si>
  <si>
    <t>対象者数</t>
  </si>
  <si>
    <t>箇所</t>
  </si>
  <si>
    <t>単位当たりコスト＝Ｘ／Ｙ　　　　　　　　　　　　　　　　　　　　　
　　　　Ｘ：「交付額」　
／　　　　　　　　　　　　　　
　　　　Ｙ：「対象者数」</t>
    <phoneticPr fontId="5"/>
  </si>
  <si>
    <t>円</t>
  </si>
  <si>
    <t>　Ｘ/Ｙ</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</si>
  <si>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</si>
  <si>
    <t>感染症の発生・まん延の防止を図ること。</t>
  </si>
  <si>
    <t>○</t>
  </si>
  <si>
    <t>必要な衛生用品等等の継続的提供</t>
    <phoneticPr fontId="5"/>
  </si>
  <si>
    <t>・必要な支援が速やかに全国の障害福祉サービス施設・事業所等に行きわたるよう、国から都道府県に早急に交付決定を行う。
・人工呼吸器等を利用する在宅の医療的ケア児者が優先的に衛生用品等を確保できるようにするため、対象者に漏れなく配布する。</t>
    <phoneticPr fontId="5"/>
  </si>
  <si>
    <t>-</t>
    <phoneticPr fontId="5"/>
  </si>
  <si>
    <t>当事業は全額国費により、緊急的に行う事業であり、国が実施すべき事業である。</t>
    <rPh sb="4" eb="6">
      <t>ゼンガク</t>
    </rPh>
    <rPh sb="6" eb="8">
      <t>コクヒ</t>
    </rPh>
    <rPh sb="12" eb="15">
      <t>キンキュウテキ</t>
    </rPh>
    <phoneticPr fontId="5"/>
  </si>
  <si>
    <t>新型コロナウイルス感染症の影響下において、必要な衛生用品等を人工呼吸器等を利用する在宅の医療的ケア児者が優先的に確保できるようにする等、きわめて重要で優先度が高い事業である。</t>
    <rPh sb="24" eb="26">
      <t>エイセイ</t>
    </rPh>
    <rPh sb="26" eb="28">
      <t>ヨウヒン</t>
    </rPh>
    <rPh sb="28" eb="29">
      <t>トウ</t>
    </rPh>
    <phoneticPr fontId="5"/>
  </si>
  <si>
    <t>‐</t>
  </si>
  <si>
    <t>無</t>
  </si>
  <si>
    <t>‐</t>
    <phoneticPr fontId="5"/>
  </si>
  <si>
    <t>-</t>
    <phoneticPr fontId="5"/>
  </si>
  <si>
    <t>株式会社ビックツリーテクノロジー＆コンサルティング</t>
    <rPh sb="0" eb="2">
      <t>カブシキ</t>
    </rPh>
    <rPh sb="2" eb="4">
      <t>カイシャ</t>
    </rPh>
    <phoneticPr fontId="5"/>
  </si>
  <si>
    <t>-</t>
    <phoneticPr fontId="5"/>
  </si>
  <si>
    <t xml:space="preserve">優先配布の申し込みにかかるWEBサイト構築及び運用保守
</t>
    <rPh sb="0" eb="2">
      <t>ユウセン</t>
    </rPh>
    <rPh sb="2" eb="4">
      <t>ハイフ</t>
    </rPh>
    <rPh sb="5" eb="6">
      <t>モウ</t>
    </rPh>
    <rPh sb="7" eb="8">
      <t>コ</t>
    </rPh>
    <rPh sb="19" eb="21">
      <t>コウチク</t>
    </rPh>
    <rPh sb="21" eb="22">
      <t>オヨ</t>
    </rPh>
    <rPh sb="23" eb="25">
      <t>ウンヨウ</t>
    </rPh>
    <rPh sb="25" eb="27">
      <t>ホシュ</t>
    </rPh>
    <phoneticPr fontId="5"/>
  </si>
  <si>
    <t>東邦薬品株式会社</t>
    <rPh sb="0" eb="2">
      <t>トウホウ</t>
    </rPh>
    <rPh sb="2" eb="4">
      <t>ヤクヒン</t>
    </rPh>
    <rPh sb="4" eb="6">
      <t>カブシキ</t>
    </rPh>
    <rPh sb="6" eb="8">
      <t>カイシャ</t>
    </rPh>
    <phoneticPr fontId="5"/>
  </si>
  <si>
    <t>ヤマトロジティクス株式会社</t>
    <rPh sb="9" eb="11">
      <t>カブシキ</t>
    </rPh>
    <rPh sb="11" eb="13">
      <t>カイシャ</t>
    </rPh>
    <phoneticPr fontId="5"/>
  </si>
  <si>
    <t>優先配布にかかる衛生用品購入</t>
    <rPh sb="0" eb="2">
      <t>ユウセン</t>
    </rPh>
    <rPh sb="2" eb="4">
      <t>ハイフ</t>
    </rPh>
    <rPh sb="8" eb="10">
      <t>エイセイ</t>
    </rPh>
    <rPh sb="10" eb="12">
      <t>ヨウヒン</t>
    </rPh>
    <rPh sb="12" eb="14">
      <t>コウニュウ</t>
    </rPh>
    <phoneticPr fontId="5"/>
  </si>
  <si>
    <t>優先配布にかかる仕分け、梱包及び発送</t>
    <rPh sb="8" eb="10">
      <t>シワ</t>
    </rPh>
    <rPh sb="12" eb="14">
      <t>コンポウ</t>
    </rPh>
    <rPh sb="14" eb="15">
      <t>オヨ</t>
    </rPh>
    <rPh sb="16" eb="18">
      <t>ハッソウ</t>
    </rPh>
    <phoneticPr fontId="5"/>
  </si>
  <si>
    <t>115百万／12558</t>
    <rPh sb="3" eb="4">
      <t>ヒャク</t>
    </rPh>
    <rPh sb="4" eb="5">
      <t>マン</t>
    </rPh>
    <phoneticPr fontId="5"/>
  </si>
  <si>
    <t>人件費</t>
    <rPh sb="0" eb="3">
      <t>ジンケンヒ</t>
    </rPh>
    <phoneticPr fontId="5"/>
  </si>
  <si>
    <t>開発・運用にかかる人件費</t>
    <rPh sb="0" eb="2">
      <t>カイハツ</t>
    </rPh>
    <rPh sb="3" eb="5">
      <t>ウンヨウ</t>
    </rPh>
    <rPh sb="9" eb="12">
      <t>ジンケンヒ</t>
    </rPh>
    <phoneticPr fontId="5"/>
  </si>
  <si>
    <t>利用料</t>
    <rPh sb="0" eb="3">
      <t>リヨウリョウ</t>
    </rPh>
    <phoneticPr fontId="5"/>
  </si>
  <si>
    <t>クラウドサービス利用料</t>
    <rPh sb="8" eb="11">
      <t>リヨウリョウ</t>
    </rPh>
    <phoneticPr fontId="5"/>
  </si>
  <si>
    <t>外部委託</t>
    <rPh sb="0" eb="2">
      <t>ガイブ</t>
    </rPh>
    <rPh sb="2" eb="4">
      <t>イタク</t>
    </rPh>
    <phoneticPr fontId="5"/>
  </si>
  <si>
    <t>データ購入費</t>
    <rPh sb="3" eb="6">
      <t>コウニュウヒ</t>
    </rPh>
    <phoneticPr fontId="5"/>
  </si>
  <si>
    <t>住所データ購入費</t>
    <rPh sb="0" eb="2">
      <t>ジュウショ</t>
    </rPh>
    <rPh sb="5" eb="8">
      <t>コウニュウヒ</t>
    </rPh>
    <phoneticPr fontId="5"/>
  </si>
  <si>
    <t>セキュリティ診断（三井物産セキュアディレクション）</t>
    <rPh sb="6" eb="8">
      <t>シンダン</t>
    </rPh>
    <rPh sb="9" eb="11">
      <t>ミツイ</t>
    </rPh>
    <rPh sb="11" eb="13">
      <t>ブッサン</t>
    </rPh>
    <phoneticPr fontId="5"/>
  </si>
  <si>
    <t>メール配信サービス利用料</t>
    <rPh sb="3" eb="5">
      <t>ハイシン</t>
    </rPh>
    <rPh sb="9" eb="12">
      <t>リヨウリョウ</t>
    </rPh>
    <phoneticPr fontId="5"/>
  </si>
  <si>
    <t>ファイル共有サービス利用料</t>
    <rPh sb="4" eb="6">
      <t>キョウユウ</t>
    </rPh>
    <rPh sb="10" eb="12">
      <t>リヨウ</t>
    </rPh>
    <rPh sb="12" eb="13">
      <t>リョウ</t>
    </rPh>
    <phoneticPr fontId="5"/>
  </si>
  <si>
    <t>物品購入費</t>
    <rPh sb="0" eb="2">
      <t>ブッピン</t>
    </rPh>
    <rPh sb="2" eb="5">
      <t>コウニュウヒ</t>
    </rPh>
    <phoneticPr fontId="5"/>
  </si>
  <si>
    <t>申請者への発送</t>
    <rPh sb="0" eb="3">
      <t>シンセイシャ</t>
    </rPh>
    <rPh sb="5" eb="7">
      <t>ハッソウ</t>
    </rPh>
    <phoneticPr fontId="5"/>
  </si>
  <si>
    <t>有</t>
  </si>
  <si>
    <t>アルコール綿、精製水</t>
    <rPh sb="5" eb="6">
      <t>メン</t>
    </rPh>
    <rPh sb="7" eb="10">
      <t>セイセイスイ</t>
    </rPh>
    <phoneticPr fontId="5"/>
  </si>
  <si>
    <t>厚労</t>
  </si>
  <si>
    <t>国においてアルコール綿等を一括して買い上げ、人工呼吸器等を利用する在宅の医療的ケア児者が優先的に、医療的ケア児者に必要な衛生用品等が入手できるようにする。</t>
    <rPh sb="49" eb="52">
      <t>イリョウテキ</t>
    </rPh>
    <rPh sb="54" eb="55">
      <t>ジ</t>
    </rPh>
    <rPh sb="55" eb="56">
      <t>シャ</t>
    </rPh>
    <rPh sb="57" eb="59">
      <t>ヒツヨウ</t>
    </rPh>
    <phoneticPr fontId="5"/>
  </si>
  <si>
    <t>本事業の目的は国においてアルコール綿等を一括して買い上げ、人工呼吸器等を利用する在宅の医療的ケア児者が優先的に、必要な衛生用品等が入手できるようにすることであり、定量的な目標を設定することは困難である。</t>
    <phoneticPr fontId="5"/>
  </si>
  <si>
    <t>人工呼吸器等を利用する在宅の医療的ケア児者がアルコール綿等を優先的に確保できるスキームを構築することにより、医療的ケア児者の福祉の向上を図る。</t>
    <rPh sb="54" eb="57">
      <t>イリョウテキ</t>
    </rPh>
    <rPh sb="59" eb="60">
      <t>ジ</t>
    </rPh>
    <rPh sb="60" eb="61">
      <t>シャ</t>
    </rPh>
    <rPh sb="62" eb="64">
      <t>フクシ</t>
    </rPh>
    <rPh sb="65" eb="67">
      <t>コウジョウ</t>
    </rPh>
    <rPh sb="68" eb="69">
      <t>ハカ</t>
    </rPh>
    <phoneticPr fontId="5"/>
  </si>
  <si>
    <t>A.株式会社BTC</t>
    <rPh sb="2" eb="6">
      <t>カブシキガイシャ</t>
    </rPh>
    <phoneticPr fontId="5"/>
  </si>
  <si>
    <t>C.ヤマトロジスティクス株式会社</t>
    <rPh sb="12" eb="16">
      <t>カブシキガイシャ</t>
    </rPh>
    <phoneticPr fontId="5"/>
  </si>
  <si>
    <t>B.東邦薬品株式会社</t>
    <rPh sb="2" eb="4">
      <t>トウホウ</t>
    </rPh>
    <rPh sb="4" eb="6">
      <t>ヤクヒン</t>
    </rPh>
    <rPh sb="6" eb="10">
      <t>カブシキガイシャ</t>
    </rPh>
    <phoneticPr fontId="5"/>
  </si>
  <si>
    <t>市場への衛生用品等の流通の改善等により予算上の想定より申込者数が少なかったこと等が理由であり、流通の改善等について予算要求時に見込むことは困難であることから、妥当と考える。</t>
    <phoneticPr fontId="5"/>
  </si>
  <si>
    <t>人工呼吸器を利用する上で必要なアルコール綿等の衛生用品等については、新型コロナウイルスの感染防止にも活用できることから、需要が逼迫する中で、人工呼吸器等を利用する在宅の医療的ケア児者が入手しづらくなっている。アルコール綿等を優先的に確保できるスキームを構築し、もって、人工呼吸器等を利用する医療的ケア児者に必要となる衛生用品等の確保を図ることを目的としており、国民や社会のニーズを反映しているといえる。</t>
    <rPh sb="134" eb="136">
      <t>ジンコウ</t>
    </rPh>
    <rPh sb="172" eb="174">
      <t>モクテキ</t>
    </rPh>
    <phoneticPr fontId="5"/>
  </si>
  <si>
    <t>下記における購入、仕分け梱包及び発送業務は一者応札。
（契約は会計課にて実施）</t>
    <rPh sb="0" eb="2">
      <t>カキ</t>
    </rPh>
    <rPh sb="6" eb="8">
      <t>コウニュウ</t>
    </rPh>
    <rPh sb="9" eb="11">
      <t>シワ</t>
    </rPh>
    <rPh sb="12" eb="14">
      <t>コンポウ</t>
    </rPh>
    <rPh sb="14" eb="15">
      <t>オヨ</t>
    </rPh>
    <rPh sb="16" eb="18">
      <t>ハッソウ</t>
    </rPh>
    <rPh sb="18" eb="20">
      <t>ギョウム</t>
    </rPh>
    <rPh sb="21" eb="22">
      <t>イッ</t>
    </rPh>
    <rPh sb="22" eb="23">
      <t>モノ</t>
    </rPh>
    <rPh sb="23" eb="25">
      <t>オウサツ</t>
    </rPh>
    <rPh sb="28" eb="30">
      <t>ケイヤク</t>
    </rPh>
    <rPh sb="31" eb="33">
      <t>カイケイ</t>
    </rPh>
    <rPh sb="33" eb="34">
      <t>カ</t>
    </rPh>
    <rPh sb="36" eb="38">
      <t>ジッシ</t>
    </rPh>
    <phoneticPr fontId="5"/>
  </si>
  <si>
    <t>費目・使途はすべて事業を円滑に実施する上で不可欠なものであり、事業目的に即し真に必要なものに限定されているといえる。</t>
    <rPh sb="0" eb="2">
      <t>ヒモク</t>
    </rPh>
    <rPh sb="3" eb="5">
      <t>シト</t>
    </rPh>
    <rPh sb="9" eb="11">
      <t>ジギョウ</t>
    </rPh>
    <rPh sb="12" eb="14">
      <t>エンカツ</t>
    </rPh>
    <rPh sb="15" eb="17">
      <t>ジッシ</t>
    </rPh>
    <rPh sb="19" eb="20">
      <t>ウエ</t>
    </rPh>
    <rPh sb="21" eb="24">
      <t>フカケツ</t>
    </rPh>
    <rPh sb="31" eb="33">
      <t>ジギョウ</t>
    </rPh>
    <rPh sb="33" eb="35">
      <t>モクテキ</t>
    </rPh>
    <rPh sb="36" eb="37">
      <t>ソク</t>
    </rPh>
    <rPh sb="38" eb="39">
      <t>シン</t>
    </rPh>
    <rPh sb="40" eb="42">
      <t>ヒツヨウ</t>
    </rPh>
    <rPh sb="46" eb="48">
      <t>ゲンテイ</t>
    </rPh>
    <phoneticPr fontId="5"/>
  </si>
  <si>
    <t>受益者は物品申し込み作業のみ負担するものであり、妥当といえる。</t>
    <rPh sb="0" eb="3">
      <t>ジュエキシャ</t>
    </rPh>
    <rPh sb="4" eb="6">
      <t>ブッピン</t>
    </rPh>
    <rPh sb="6" eb="7">
      <t>モウ</t>
    </rPh>
    <rPh sb="8" eb="9">
      <t>コ</t>
    </rPh>
    <rPh sb="10" eb="12">
      <t>サギョウ</t>
    </rPh>
    <rPh sb="14" eb="16">
      <t>フタン</t>
    </rPh>
    <rPh sb="24" eb="26">
      <t>ダトウ</t>
    </rPh>
    <phoneticPr fontId="5"/>
  </si>
  <si>
    <t>支出はあらかじめ入札時に明細を提示しており、合理的といえる。</t>
    <rPh sb="0" eb="2">
      <t>シシュツ</t>
    </rPh>
    <rPh sb="8" eb="11">
      <t>ニュウサツジ</t>
    </rPh>
    <rPh sb="12" eb="14">
      <t>メイサイ</t>
    </rPh>
    <rPh sb="15" eb="17">
      <t>テイジ</t>
    </rPh>
    <rPh sb="22" eb="25">
      <t>ゴウリテキ</t>
    </rPh>
    <phoneticPr fontId="5"/>
  </si>
  <si>
    <t>衛生用品の購入及び配送は入札によりコストが決定しており、妥当である。</t>
    <phoneticPr fontId="5"/>
  </si>
  <si>
    <t>システムの構築は緊急随契により実施したが、衛生用品の購入や配送は一般競争入札で行い、コストの削減に努めた。</t>
    <rPh sb="5" eb="7">
      <t>コウチク</t>
    </rPh>
    <rPh sb="8" eb="10">
      <t>キンキュウ</t>
    </rPh>
    <rPh sb="10" eb="12">
      <t>ズイケイ</t>
    </rPh>
    <rPh sb="15" eb="17">
      <t>ジッシ</t>
    </rPh>
    <rPh sb="21" eb="23">
      <t>エイセイ</t>
    </rPh>
    <rPh sb="23" eb="25">
      <t>ヨウヒン</t>
    </rPh>
    <rPh sb="26" eb="28">
      <t>コウニュウ</t>
    </rPh>
    <rPh sb="29" eb="31">
      <t>ハイソウ</t>
    </rPh>
    <rPh sb="32" eb="34">
      <t>イッパン</t>
    </rPh>
    <rPh sb="34" eb="36">
      <t>キョウソウ</t>
    </rPh>
    <rPh sb="36" eb="38">
      <t>ニュウサツ</t>
    </rPh>
    <rPh sb="39" eb="40">
      <t>オコナ</t>
    </rPh>
    <rPh sb="46" eb="48">
      <t>サクゲン</t>
    </rPh>
    <rPh sb="49" eb="50">
      <t>ツト</t>
    </rPh>
    <phoneticPr fontId="5"/>
  </si>
  <si>
    <t>人工呼吸器を利用する上で必要なアルコール綿等の衛生用品等については、新型コロナウイルスの感染防止にも活用できることから、市場においても需要が逼迫し、人工呼吸器等を利用する在宅の医療的ケア児者が入手しづらくなっている。厚生労働省においてアルコール綿等を優先的に確保できるスキームを構築し、もって、人工呼吸器等を利用する医療的ケア児者に必要となる衛生用品等の確保を図る。</t>
    <rPh sb="60" eb="62">
      <t>シジョウ</t>
    </rPh>
    <rPh sb="108" eb="113">
      <t>コウセイロウドウショウ</t>
    </rPh>
    <rPh sb="147" eb="149">
      <t>ジンコウ</t>
    </rPh>
    <phoneticPr fontId="5"/>
  </si>
  <si>
    <t>医療的ケア児者の人工呼吸器に必要とする衛生用品等の優先配布事業</t>
    <rPh sb="8" eb="10">
      <t>ジンコウ</t>
    </rPh>
    <phoneticPr fontId="5"/>
  </si>
  <si>
    <t>新型コロナウイルスの影響下において、アルコール綿等を優先的に確保できるスキームを構築し、もって、人工呼吸器等を利用する医療的ケア児者に必要となる衛生用品等の確保を図ることを目的としており、国が実施すべき事業と言える。また、事業の実施に当たっては、業者の選定を入札にて行う等、予算の適切な執行に努めている。</t>
    <rPh sb="0" eb="2">
      <t>シンガタ</t>
    </rPh>
    <rPh sb="10" eb="13">
      <t>エイキョウカ</t>
    </rPh>
    <rPh sb="94" eb="95">
      <t>クニ</t>
    </rPh>
    <rPh sb="96" eb="98">
      <t>ジッシ</t>
    </rPh>
    <rPh sb="101" eb="103">
      <t>ジギョウ</t>
    </rPh>
    <rPh sb="104" eb="105">
      <t>イ</t>
    </rPh>
    <rPh sb="111" eb="113">
      <t>ジギョウ</t>
    </rPh>
    <rPh sb="114" eb="116">
      <t>ジッシ</t>
    </rPh>
    <rPh sb="117" eb="118">
      <t>ア</t>
    </rPh>
    <rPh sb="123" eb="125">
      <t>ギョウシャ</t>
    </rPh>
    <rPh sb="126" eb="128">
      <t>センテイ</t>
    </rPh>
    <rPh sb="129" eb="131">
      <t>ニュウサツ</t>
    </rPh>
    <rPh sb="133" eb="134">
      <t>オコナ</t>
    </rPh>
    <rPh sb="135" eb="136">
      <t>トウ</t>
    </rPh>
    <rPh sb="137" eb="139">
      <t>ヨサン</t>
    </rPh>
    <rPh sb="140" eb="142">
      <t>テキセツ</t>
    </rPh>
    <rPh sb="143" eb="145">
      <t>シッコウ</t>
    </rPh>
    <rPh sb="146" eb="147">
      <t>ツト</t>
    </rPh>
    <phoneticPr fontId="5"/>
  </si>
  <si>
    <t>本事業は新型コロナウイルスの影響下において、市場のアルコール綿等の衛生用品の需要が急増し、人工呼吸器を利用する上でアルコール綿等を必要とする在宅の医療的ケア児者が入手しづらくなっていることから開始した事業であり、当該年度限りの単年度事業である。</t>
    <rPh sb="0" eb="1">
      <t>ホン</t>
    </rPh>
    <rPh sb="1" eb="3">
      <t>ジギョウ</t>
    </rPh>
    <rPh sb="4" eb="6">
      <t>シンガタ</t>
    </rPh>
    <rPh sb="14" eb="17">
      <t>エイキョウカ</t>
    </rPh>
    <rPh sb="22" eb="24">
      <t>シジョウ</t>
    </rPh>
    <rPh sb="30" eb="31">
      <t>メン</t>
    </rPh>
    <rPh sb="31" eb="32">
      <t>トウ</t>
    </rPh>
    <rPh sb="33" eb="35">
      <t>エイセイ</t>
    </rPh>
    <rPh sb="35" eb="37">
      <t>ヨウヒン</t>
    </rPh>
    <rPh sb="41" eb="43">
      <t>キュウゾウ</t>
    </rPh>
    <rPh sb="65" eb="67">
      <t>ヒツヨウ</t>
    </rPh>
    <rPh sb="96" eb="98">
      <t>カイシ</t>
    </rPh>
    <rPh sb="100" eb="102">
      <t>ジギョウ</t>
    </rPh>
    <rPh sb="106" eb="108">
      <t>トウガイ</t>
    </rPh>
    <rPh sb="108" eb="110">
      <t>ネンド</t>
    </rPh>
    <rPh sb="110" eb="111">
      <t>カギ</t>
    </rPh>
    <rPh sb="113" eb="116">
      <t>タンネンド</t>
    </rPh>
    <rPh sb="116" eb="11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</si>
</sst>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197783</xdr:colOff>
      <xdr:row>748</xdr:row>
      <xdr:rowOff>63501</xdr:rowOff>
    </xdr:from>
    <xdr:to>
      <xdr:col>25</xdr:col>
      <xdr:colOff>161364</xdr:colOff>
      <xdr:row>750</xdr:row>
      <xdr:rowOff>226173</xdr:rowOff>
    </xdr:to>
    <xdr:sp macro="" textlink="">
      <xdr:nvSpPr>
        <xdr:cNvPr id="8" name="正方形/長方形 7"/>
        <xdr:cNvSpPr/>
      </xdr:nvSpPr>
      <xdr:spPr>
        <a:xfrm>
          <a:off x="1605366" y="42216918"/>
          <a:ext cx="3583081" cy="8611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116</a:t>
          </a:r>
          <a:r>
            <a:rPr kumimoji="1" lang="ja-JP" altLang="en-US" sz="1800"/>
            <a:t>百万円</a:t>
          </a:r>
        </a:p>
      </xdr:txBody>
    </xdr:sp>
    <xdr:clientData/>
  </xdr:twoCellAnchor>
  <xdr:twoCellAnchor>
    <xdr:from>
      <xdr:col>10</xdr:col>
      <xdr:colOff>162547</xdr:colOff>
      <xdr:row>751</xdr:row>
      <xdr:rowOff>21165</xdr:rowOff>
    </xdr:from>
    <xdr:to>
      <xdr:col>14</xdr:col>
      <xdr:colOff>96681</xdr:colOff>
      <xdr:row>753</xdr:row>
      <xdr:rowOff>222250</xdr:rowOff>
    </xdr:to>
    <xdr:sp macro="" textlink="">
      <xdr:nvSpPr>
        <xdr:cNvPr id="9" name="下矢印 8"/>
        <xdr:cNvSpPr/>
      </xdr:nvSpPr>
      <xdr:spPr>
        <a:xfrm>
          <a:off x="2173380" y="43222332"/>
          <a:ext cx="738468" cy="8995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148167</xdr:colOff>
      <xdr:row>748</xdr:row>
      <xdr:rowOff>42957</xdr:rowOff>
    </xdr:from>
    <xdr:to>
      <xdr:col>49</xdr:col>
      <xdr:colOff>211667</xdr:colOff>
      <xdr:row>752</xdr:row>
      <xdr:rowOff>21166</xdr:rowOff>
    </xdr:to>
    <xdr:sp macro="" textlink="">
      <xdr:nvSpPr>
        <xdr:cNvPr id="10" name="正方形/長方形 9"/>
        <xdr:cNvSpPr/>
      </xdr:nvSpPr>
      <xdr:spPr>
        <a:xfrm>
          <a:off x="6783917" y="42196374"/>
          <a:ext cx="3280833" cy="13752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Ａ．株式会社</a:t>
          </a:r>
          <a:r>
            <a:rPr kumimoji="1" lang="en-US" altLang="ja-JP" sz="1800"/>
            <a:t>BTC</a:t>
          </a:r>
        </a:p>
        <a:p>
          <a:pPr algn="ctr"/>
          <a:r>
            <a:rPr kumimoji="1" lang="ja-JP" altLang="en-US" sz="1400"/>
            <a:t>（システム開発及び保守）</a:t>
          </a:r>
          <a:endParaRPr kumimoji="1" lang="en-US" altLang="ja-JP" sz="1400"/>
        </a:p>
        <a:p>
          <a:pPr algn="ctr"/>
          <a:r>
            <a:rPr kumimoji="1" lang="ja-JP" altLang="en-US" sz="1400"/>
            <a:t>（医療的ケア児者からの受付）</a:t>
          </a:r>
          <a:endParaRPr kumimoji="1" lang="en-US" altLang="ja-JP" sz="1400"/>
        </a:p>
        <a:p>
          <a:pPr algn="ctr"/>
          <a:r>
            <a:rPr kumimoji="1" lang="en-US" altLang="ja-JP" sz="1800"/>
            <a:t>31</a:t>
          </a:r>
          <a:r>
            <a:rPr kumimoji="1" lang="ja-JP" altLang="en-US" sz="1800"/>
            <a:t>百万円</a:t>
          </a:r>
          <a:endParaRPr kumimoji="1" lang="en-US" altLang="ja-JP" sz="1800"/>
        </a:p>
        <a:p>
          <a:pPr algn="ctr"/>
          <a:r>
            <a:rPr kumimoji="1" lang="en-US" altLang="ja-JP" sz="1100"/>
            <a:t>※</a:t>
          </a:r>
          <a:r>
            <a:rPr kumimoji="1" lang="ja-JP" altLang="en-US" sz="1100"/>
            <a:t>下記費目使途とは端数の都合上金額不一致</a:t>
          </a:r>
        </a:p>
      </xdr:txBody>
    </xdr:sp>
    <xdr:clientData/>
  </xdr:twoCellAnchor>
  <xdr:twoCellAnchor>
    <xdr:from>
      <xdr:col>8</xdr:col>
      <xdr:colOff>95250</xdr:colOff>
      <xdr:row>754</xdr:row>
      <xdr:rowOff>21167</xdr:rowOff>
    </xdr:from>
    <xdr:to>
      <xdr:col>20</xdr:col>
      <xdr:colOff>63501</xdr:colOff>
      <xdr:row>757</xdr:row>
      <xdr:rowOff>6039</xdr:rowOff>
    </xdr:to>
    <xdr:sp macro="" textlink="">
      <xdr:nvSpPr>
        <xdr:cNvPr id="5" name="正方形/長方形 4"/>
        <xdr:cNvSpPr/>
      </xdr:nvSpPr>
      <xdr:spPr>
        <a:xfrm>
          <a:off x="1703917" y="44270084"/>
          <a:ext cx="2381251" cy="10326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B</a:t>
          </a:r>
          <a:r>
            <a:rPr kumimoji="1" lang="ja-JP" altLang="en-US" sz="1800"/>
            <a:t>．東邦薬品株式会社</a:t>
          </a:r>
          <a:endParaRPr kumimoji="1" lang="en-US" altLang="ja-JP" sz="1800"/>
        </a:p>
        <a:p>
          <a:pPr algn="ctr"/>
          <a:r>
            <a:rPr kumimoji="1" lang="ja-JP" altLang="en-US" sz="1400"/>
            <a:t>（衛生用品購入）</a:t>
          </a:r>
          <a:endParaRPr kumimoji="1" lang="en-US" altLang="ja-JP" sz="1400"/>
        </a:p>
        <a:p>
          <a:pPr algn="ctr"/>
          <a:r>
            <a:rPr kumimoji="1" lang="en-US" altLang="ja-JP" sz="1800"/>
            <a:t>51</a:t>
          </a:r>
          <a:r>
            <a:rPr kumimoji="1" lang="ja-JP" altLang="en-US" sz="1800"/>
            <a:t>百万円</a:t>
          </a:r>
        </a:p>
      </xdr:txBody>
    </xdr:sp>
    <xdr:clientData/>
  </xdr:twoCellAnchor>
  <xdr:twoCellAnchor>
    <xdr:from>
      <xdr:col>25</xdr:col>
      <xdr:colOff>201083</xdr:colOff>
      <xdr:row>753</xdr:row>
      <xdr:rowOff>338667</xdr:rowOff>
    </xdr:from>
    <xdr:to>
      <xdr:col>41</xdr:col>
      <xdr:colOff>105833</xdr:colOff>
      <xdr:row>756</xdr:row>
      <xdr:rowOff>323539</xdr:rowOff>
    </xdr:to>
    <xdr:sp macro="" textlink="">
      <xdr:nvSpPr>
        <xdr:cNvPr id="6" name="正方形/長方形 5"/>
        <xdr:cNvSpPr/>
      </xdr:nvSpPr>
      <xdr:spPr>
        <a:xfrm>
          <a:off x="5228166" y="44238334"/>
          <a:ext cx="3122084" cy="10326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C</a:t>
          </a:r>
          <a:r>
            <a:rPr kumimoji="1" lang="ja-JP" altLang="en-US" sz="1800"/>
            <a:t>．ヤマトロジティクス株式会社</a:t>
          </a:r>
          <a:endParaRPr kumimoji="1" lang="en-US" altLang="ja-JP" sz="1800"/>
        </a:p>
        <a:p>
          <a:pPr algn="ctr"/>
          <a:r>
            <a:rPr kumimoji="1" lang="ja-JP" altLang="en-US" sz="1400"/>
            <a:t>（衛生用品仕分け、梱包及び発送）</a:t>
          </a:r>
          <a:endParaRPr kumimoji="1" lang="en-US" altLang="ja-JP" sz="1400"/>
        </a:p>
        <a:p>
          <a:pPr algn="ctr"/>
          <a:r>
            <a:rPr kumimoji="1" lang="en-US" altLang="ja-JP" sz="1800"/>
            <a:t>34</a:t>
          </a:r>
          <a:r>
            <a:rPr kumimoji="1" lang="ja-JP" altLang="en-US" sz="1800"/>
            <a:t>百万円</a:t>
          </a:r>
        </a:p>
      </xdr:txBody>
    </xdr:sp>
    <xdr:clientData/>
  </xdr:twoCellAnchor>
  <xdr:twoCellAnchor>
    <xdr:from>
      <xdr:col>29</xdr:col>
      <xdr:colOff>169333</xdr:colOff>
      <xdr:row>750</xdr:row>
      <xdr:rowOff>222250</xdr:rowOff>
    </xdr:from>
    <xdr:to>
      <xdr:col>33</xdr:col>
      <xdr:colOff>42333</xdr:colOff>
      <xdr:row>751</xdr:row>
      <xdr:rowOff>232834</xdr:rowOff>
    </xdr:to>
    <xdr:sp macro="" textlink="">
      <xdr:nvSpPr>
        <xdr:cNvPr id="2" name="テキスト ボックス 1"/>
        <xdr:cNvSpPr txBox="1"/>
      </xdr:nvSpPr>
      <xdr:spPr>
        <a:xfrm>
          <a:off x="6000750" y="43740917"/>
          <a:ext cx="677333" cy="35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委託</a:t>
          </a:r>
        </a:p>
      </xdr:txBody>
    </xdr:sp>
    <xdr:clientData/>
  </xdr:twoCellAnchor>
  <xdr:twoCellAnchor>
    <xdr:from>
      <xdr:col>27</xdr:col>
      <xdr:colOff>44481</xdr:colOff>
      <xdr:row>748</xdr:row>
      <xdr:rowOff>147699</xdr:rowOff>
    </xdr:from>
    <xdr:to>
      <xdr:col>32</xdr:col>
      <xdr:colOff>148169</xdr:colOff>
      <xdr:row>750</xdr:row>
      <xdr:rowOff>187667</xdr:rowOff>
    </xdr:to>
    <xdr:sp macro="" textlink="">
      <xdr:nvSpPr>
        <xdr:cNvPr id="11" name="下矢印 10"/>
        <xdr:cNvSpPr/>
      </xdr:nvSpPr>
      <xdr:spPr>
        <a:xfrm rot="16200000">
          <a:off x="5659050" y="42115797"/>
          <a:ext cx="738468" cy="110910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14</xdr:col>
      <xdr:colOff>67732</xdr:colOff>
      <xdr:row>751</xdr:row>
      <xdr:rowOff>131233</xdr:rowOff>
    </xdr:from>
    <xdr:to>
      <xdr:col>17</xdr:col>
      <xdr:colOff>127000</xdr:colOff>
      <xdr:row>752</xdr:row>
      <xdr:rowOff>141817</xdr:rowOff>
    </xdr:to>
    <xdr:sp macro="" textlink="">
      <xdr:nvSpPr>
        <xdr:cNvPr id="12" name="テキスト ボックス 11"/>
        <xdr:cNvSpPr txBox="1"/>
      </xdr:nvSpPr>
      <xdr:spPr>
        <a:xfrm>
          <a:off x="2882899" y="43999150"/>
          <a:ext cx="662518" cy="35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購入</a:t>
          </a:r>
        </a:p>
      </xdr:txBody>
    </xdr:sp>
    <xdr:clientData/>
  </xdr:twoCellAnchor>
  <xdr:twoCellAnchor>
    <xdr:from>
      <xdr:col>22</xdr:col>
      <xdr:colOff>82114</xdr:colOff>
      <xdr:row>751</xdr:row>
      <xdr:rowOff>4230</xdr:rowOff>
    </xdr:from>
    <xdr:to>
      <xdr:col>26</xdr:col>
      <xdr:colOff>16248</xdr:colOff>
      <xdr:row>753</xdr:row>
      <xdr:rowOff>205315</xdr:rowOff>
    </xdr:to>
    <xdr:sp macro="" textlink="">
      <xdr:nvSpPr>
        <xdr:cNvPr id="13" name="下矢印 12"/>
        <xdr:cNvSpPr/>
      </xdr:nvSpPr>
      <xdr:spPr>
        <a:xfrm rot="19067121">
          <a:off x="4505947" y="43205397"/>
          <a:ext cx="738468" cy="8995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158749</xdr:colOff>
      <xdr:row>749</xdr:row>
      <xdr:rowOff>42332</xdr:rowOff>
    </xdr:from>
    <xdr:to>
      <xdr:col>30</xdr:col>
      <xdr:colOff>8582</xdr:colOff>
      <xdr:row>749</xdr:row>
      <xdr:rowOff>294332</xdr:rowOff>
    </xdr:to>
    <xdr:sp macro="" textlink="">
      <xdr:nvSpPr>
        <xdr:cNvPr id="3" name="楕円 2"/>
        <xdr:cNvSpPr/>
      </xdr:nvSpPr>
      <xdr:spPr>
        <a:xfrm>
          <a:off x="5789082" y="42544999"/>
          <a:ext cx="252000" cy="252000"/>
        </a:xfrm>
        <a:prstGeom prst="ellipse">
          <a:avLst/>
        </a:prstGeom>
        <a:solidFill>
          <a:schemeClr val="tx1">
            <a:lumMod val="50000"/>
            <a:lumOff val="50000"/>
          </a:schemeClr>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b="1"/>
            <a:t>１</a:t>
          </a:r>
        </a:p>
      </xdr:txBody>
    </xdr:sp>
    <xdr:clientData/>
  </xdr:twoCellAnchor>
  <xdr:twoCellAnchor>
    <xdr:from>
      <xdr:col>12</xdr:col>
      <xdr:colOff>4232</xdr:colOff>
      <xdr:row>751</xdr:row>
      <xdr:rowOff>173565</xdr:rowOff>
    </xdr:from>
    <xdr:to>
      <xdr:col>13</xdr:col>
      <xdr:colOff>55149</xdr:colOff>
      <xdr:row>752</xdr:row>
      <xdr:rowOff>76315</xdr:rowOff>
    </xdr:to>
    <xdr:sp macro="" textlink="">
      <xdr:nvSpPr>
        <xdr:cNvPr id="14" name="楕円 13"/>
        <xdr:cNvSpPr/>
      </xdr:nvSpPr>
      <xdr:spPr>
        <a:xfrm>
          <a:off x="2417232" y="43374732"/>
          <a:ext cx="252000" cy="252000"/>
        </a:xfrm>
        <a:prstGeom prst="ellipse">
          <a:avLst/>
        </a:prstGeom>
        <a:solidFill>
          <a:schemeClr val="tx1">
            <a:lumMod val="50000"/>
            <a:lumOff val="50000"/>
          </a:schemeClr>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b="1"/>
            <a:t>２</a:t>
          </a:r>
        </a:p>
      </xdr:txBody>
    </xdr:sp>
    <xdr:clientData/>
  </xdr:twoCellAnchor>
  <xdr:twoCellAnchor>
    <xdr:from>
      <xdr:col>22</xdr:col>
      <xdr:colOff>198966</xdr:colOff>
      <xdr:row>751</xdr:row>
      <xdr:rowOff>188381</xdr:rowOff>
    </xdr:from>
    <xdr:to>
      <xdr:col>24</xdr:col>
      <xdr:colOff>48799</xdr:colOff>
      <xdr:row>752</xdr:row>
      <xdr:rowOff>91131</xdr:rowOff>
    </xdr:to>
    <xdr:sp macro="" textlink="">
      <xdr:nvSpPr>
        <xdr:cNvPr id="15" name="楕円 14"/>
        <xdr:cNvSpPr/>
      </xdr:nvSpPr>
      <xdr:spPr>
        <a:xfrm>
          <a:off x="4622799" y="43389548"/>
          <a:ext cx="252000" cy="252000"/>
        </a:xfrm>
        <a:prstGeom prst="ellipse">
          <a:avLst/>
        </a:prstGeom>
        <a:solidFill>
          <a:schemeClr val="tx1">
            <a:lumMod val="50000"/>
            <a:lumOff val="50000"/>
          </a:schemeClr>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b="1"/>
            <a:t>３</a:t>
          </a:r>
        </a:p>
      </xdr:txBody>
    </xdr:sp>
    <xdr:clientData/>
  </xdr:twoCellAnchor>
  <xdr:twoCellAnchor>
    <xdr:from>
      <xdr:col>26</xdr:col>
      <xdr:colOff>4232</xdr:colOff>
      <xdr:row>752</xdr:row>
      <xdr:rowOff>14817</xdr:rowOff>
    </xdr:from>
    <xdr:to>
      <xdr:col>29</xdr:col>
      <xdr:colOff>52916</xdr:colOff>
      <xdr:row>753</xdr:row>
      <xdr:rowOff>25401</xdr:rowOff>
    </xdr:to>
    <xdr:sp macro="" textlink="">
      <xdr:nvSpPr>
        <xdr:cNvPr id="16" name="テキスト ボックス 15"/>
        <xdr:cNvSpPr txBox="1"/>
      </xdr:nvSpPr>
      <xdr:spPr>
        <a:xfrm>
          <a:off x="5232399" y="44231984"/>
          <a:ext cx="651934" cy="35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9" zoomScale="90" zoomScaleNormal="75" zoomScaleSheetLayoutView="90" zoomScalePageLayoutView="85" workbookViewId="0">
      <selection activeCell="A729" sqref="A729:AX7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756</v>
      </c>
      <c r="AK2" s="942"/>
      <c r="AL2" s="942"/>
      <c r="AM2" s="942"/>
      <c r="AN2" s="98" t="s">
        <v>405</v>
      </c>
      <c r="AO2" s="942">
        <v>20</v>
      </c>
      <c r="AP2" s="942"/>
      <c r="AQ2" s="942"/>
      <c r="AR2" s="99" t="s">
        <v>708</v>
      </c>
      <c r="AS2" s="943">
        <v>206</v>
      </c>
      <c r="AT2" s="943"/>
      <c r="AU2" s="943"/>
      <c r="AV2" s="98" t="str">
        <f>IF(AW2="","","-")</f>
        <v/>
      </c>
      <c r="AW2" s="910"/>
      <c r="AX2" s="910"/>
    </row>
    <row r="3" spans="1:50" ht="21" customHeight="1" thickBot="1">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c r="A4" s="715" t="s">
        <v>25</v>
      </c>
      <c r="B4" s="716"/>
      <c r="C4" s="716"/>
      <c r="D4" s="716"/>
      <c r="E4" s="716"/>
      <c r="F4" s="716"/>
      <c r="G4" s="693" t="s">
        <v>772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67</v>
      </c>
      <c r="B5" s="704"/>
      <c r="C5" s="704"/>
      <c r="D5" s="704"/>
      <c r="E5" s="704"/>
      <c r="F5" s="705"/>
      <c r="G5" s="838" t="s">
        <v>712</v>
      </c>
      <c r="H5" s="839"/>
      <c r="I5" s="839"/>
      <c r="J5" s="839"/>
      <c r="K5" s="839"/>
      <c r="L5" s="839"/>
      <c r="M5" s="840" t="s">
        <v>66</v>
      </c>
      <c r="N5" s="841"/>
      <c r="O5" s="841"/>
      <c r="P5" s="841"/>
      <c r="Q5" s="841"/>
      <c r="R5" s="842"/>
      <c r="S5" s="843" t="s">
        <v>712</v>
      </c>
      <c r="T5" s="839"/>
      <c r="U5" s="839"/>
      <c r="V5" s="839"/>
      <c r="W5" s="839"/>
      <c r="X5" s="844"/>
      <c r="Y5" s="709" t="s">
        <v>3</v>
      </c>
      <c r="Z5" s="587"/>
      <c r="AA5" s="587"/>
      <c r="AB5" s="587"/>
      <c r="AC5" s="587"/>
      <c r="AD5" s="588"/>
      <c r="AE5" s="710" t="s">
        <v>713</v>
      </c>
      <c r="AF5" s="710"/>
      <c r="AG5" s="710"/>
      <c r="AH5" s="710"/>
      <c r="AI5" s="710"/>
      <c r="AJ5" s="710"/>
      <c r="AK5" s="710"/>
      <c r="AL5" s="710"/>
      <c r="AM5" s="710"/>
      <c r="AN5" s="710"/>
      <c r="AO5" s="710"/>
      <c r="AP5" s="711"/>
      <c r="AQ5" s="712" t="s">
        <v>711</v>
      </c>
      <c r="AR5" s="713"/>
      <c r="AS5" s="713"/>
      <c r="AT5" s="713"/>
      <c r="AU5" s="713"/>
      <c r="AV5" s="713"/>
      <c r="AW5" s="713"/>
      <c r="AX5" s="714"/>
    </row>
    <row r="6" spans="1:50" ht="39" customHeight="1">
      <c r="A6" s="717" t="s">
        <v>4</v>
      </c>
      <c r="B6" s="718"/>
      <c r="C6" s="718"/>
      <c r="D6" s="718"/>
      <c r="E6" s="718"/>
      <c r="F6" s="718"/>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c r="A7" s="493" t="s">
        <v>22</v>
      </c>
      <c r="B7" s="494"/>
      <c r="C7" s="494"/>
      <c r="D7" s="494"/>
      <c r="E7" s="494"/>
      <c r="F7" s="495"/>
      <c r="G7" s="496" t="s">
        <v>714</v>
      </c>
      <c r="H7" s="497"/>
      <c r="I7" s="497"/>
      <c r="J7" s="497"/>
      <c r="K7" s="497"/>
      <c r="L7" s="497"/>
      <c r="M7" s="497"/>
      <c r="N7" s="497"/>
      <c r="O7" s="497"/>
      <c r="P7" s="497"/>
      <c r="Q7" s="497"/>
      <c r="R7" s="497"/>
      <c r="S7" s="497"/>
      <c r="T7" s="497"/>
      <c r="U7" s="497"/>
      <c r="V7" s="497"/>
      <c r="W7" s="497"/>
      <c r="X7" s="498"/>
      <c r="Y7" s="922" t="s">
        <v>388</v>
      </c>
      <c r="Z7" s="438"/>
      <c r="AA7" s="438"/>
      <c r="AB7" s="438"/>
      <c r="AC7" s="438"/>
      <c r="AD7" s="923"/>
      <c r="AE7" s="911" t="s">
        <v>714</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3" t="s">
        <v>256</v>
      </c>
      <c r="B8" s="494"/>
      <c r="C8" s="494"/>
      <c r="D8" s="494"/>
      <c r="E8" s="494"/>
      <c r="F8" s="495"/>
      <c r="G8" s="947" t="str">
        <f>入力規則等!A27</f>
        <v>障害者施策</v>
      </c>
      <c r="H8" s="731"/>
      <c r="I8" s="731"/>
      <c r="J8" s="731"/>
      <c r="K8" s="731"/>
      <c r="L8" s="731"/>
      <c r="M8" s="731"/>
      <c r="N8" s="731"/>
      <c r="O8" s="731"/>
      <c r="P8" s="731"/>
      <c r="Q8" s="731"/>
      <c r="R8" s="731"/>
      <c r="S8" s="731"/>
      <c r="T8" s="731"/>
      <c r="U8" s="731"/>
      <c r="V8" s="731"/>
      <c r="W8" s="731"/>
      <c r="X8" s="948"/>
      <c r="Y8" s="845" t="s">
        <v>257</v>
      </c>
      <c r="Z8" s="846"/>
      <c r="AA8" s="846"/>
      <c r="AB8" s="846"/>
      <c r="AC8" s="846"/>
      <c r="AD8" s="847"/>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c r="A9" s="848" t="s">
        <v>23</v>
      </c>
      <c r="B9" s="849"/>
      <c r="C9" s="849"/>
      <c r="D9" s="849"/>
      <c r="E9" s="849"/>
      <c r="F9" s="849"/>
      <c r="G9" s="850" t="s">
        <v>771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c r="A10" s="656" t="s">
        <v>30</v>
      </c>
      <c r="B10" s="657"/>
      <c r="C10" s="657"/>
      <c r="D10" s="657"/>
      <c r="E10" s="657"/>
      <c r="F10" s="657"/>
      <c r="G10" s="752" t="s">
        <v>757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6" t="s">
        <v>5</v>
      </c>
      <c r="B11" s="657"/>
      <c r="C11" s="657"/>
      <c r="D11" s="657"/>
      <c r="E11" s="657"/>
      <c r="F11" s="668"/>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61" t="s">
        <v>24</v>
      </c>
      <c r="B12" s="962"/>
      <c r="C12" s="962"/>
      <c r="D12" s="962"/>
      <c r="E12" s="962"/>
      <c r="F12" s="963"/>
      <c r="G12" s="758"/>
      <c r="H12" s="759"/>
      <c r="I12" s="759"/>
      <c r="J12" s="759"/>
      <c r="K12" s="759"/>
      <c r="L12" s="759"/>
      <c r="M12" s="759"/>
      <c r="N12" s="759"/>
      <c r="O12" s="759"/>
      <c r="P12" s="445" t="s">
        <v>389</v>
      </c>
      <c r="Q12" s="440"/>
      <c r="R12" s="440"/>
      <c r="S12" s="440"/>
      <c r="T12" s="440"/>
      <c r="U12" s="440"/>
      <c r="V12" s="441"/>
      <c r="W12" s="445" t="s">
        <v>411</v>
      </c>
      <c r="X12" s="440"/>
      <c r="Y12" s="440"/>
      <c r="Z12" s="440"/>
      <c r="AA12" s="440"/>
      <c r="AB12" s="440"/>
      <c r="AC12" s="441"/>
      <c r="AD12" s="445" t="s">
        <v>698</v>
      </c>
      <c r="AE12" s="440"/>
      <c r="AF12" s="440"/>
      <c r="AG12" s="440"/>
      <c r="AH12" s="440"/>
      <c r="AI12" s="440"/>
      <c r="AJ12" s="441"/>
      <c r="AK12" s="445" t="s">
        <v>702</v>
      </c>
      <c r="AL12" s="440"/>
      <c r="AM12" s="440"/>
      <c r="AN12" s="440"/>
      <c r="AO12" s="440"/>
      <c r="AP12" s="440"/>
      <c r="AQ12" s="441"/>
      <c r="AR12" s="445" t="s">
        <v>703</v>
      </c>
      <c r="AS12" s="440"/>
      <c r="AT12" s="440"/>
      <c r="AU12" s="440"/>
      <c r="AV12" s="440"/>
      <c r="AW12" s="440"/>
      <c r="AX12" s="658"/>
    </row>
    <row r="13" spans="1:50" ht="21" customHeight="1">
      <c r="A13" s="607"/>
      <c r="B13" s="608"/>
      <c r="C13" s="608"/>
      <c r="D13" s="608"/>
      <c r="E13" s="608"/>
      <c r="F13" s="609"/>
      <c r="G13" s="659" t="s">
        <v>6</v>
      </c>
      <c r="H13" s="660"/>
      <c r="I13" s="762" t="s">
        <v>7</v>
      </c>
      <c r="J13" s="763"/>
      <c r="K13" s="763"/>
      <c r="L13" s="763"/>
      <c r="M13" s="763"/>
      <c r="N13" s="763"/>
      <c r="O13" s="764"/>
      <c r="P13" s="665" t="s">
        <v>714</v>
      </c>
      <c r="Q13" s="666"/>
      <c r="R13" s="666"/>
      <c r="S13" s="666"/>
      <c r="T13" s="666"/>
      <c r="U13" s="666"/>
      <c r="V13" s="667"/>
      <c r="W13" s="665" t="s">
        <v>714</v>
      </c>
      <c r="X13" s="666"/>
      <c r="Y13" s="666"/>
      <c r="Z13" s="666"/>
      <c r="AA13" s="666"/>
      <c r="AB13" s="666"/>
      <c r="AC13" s="667"/>
      <c r="AD13" s="665" t="s">
        <v>714</v>
      </c>
      <c r="AE13" s="666"/>
      <c r="AF13" s="666"/>
      <c r="AG13" s="666"/>
      <c r="AH13" s="666"/>
      <c r="AI13" s="666"/>
      <c r="AJ13" s="667"/>
      <c r="AK13" s="665" t="s">
        <v>714</v>
      </c>
      <c r="AL13" s="666"/>
      <c r="AM13" s="666"/>
      <c r="AN13" s="666"/>
      <c r="AO13" s="666"/>
      <c r="AP13" s="666"/>
      <c r="AQ13" s="667"/>
      <c r="AR13" s="919"/>
      <c r="AS13" s="920"/>
      <c r="AT13" s="920"/>
      <c r="AU13" s="920"/>
      <c r="AV13" s="920"/>
      <c r="AW13" s="920"/>
      <c r="AX13" s="921"/>
    </row>
    <row r="14" spans="1:50" ht="21" customHeight="1">
      <c r="A14" s="607"/>
      <c r="B14" s="608"/>
      <c r="C14" s="608"/>
      <c r="D14" s="608"/>
      <c r="E14" s="608"/>
      <c r="F14" s="609"/>
      <c r="G14" s="661"/>
      <c r="H14" s="662"/>
      <c r="I14" s="722" t="s">
        <v>8</v>
      </c>
      <c r="J14" s="760"/>
      <c r="K14" s="760"/>
      <c r="L14" s="760"/>
      <c r="M14" s="760"/>
      <c r="N14" s="760"/>
      <c r="O14" s="761"/>
      <c r="P14" s="665" t="s">
        <v>714</v>
      </c>
      <c r="Q14" s="666"/>
      <c r="R14" s="666"/>
      <c r="S14" s="666"/>
      <c r="T14" s="666"/>
      <c r="U14" s="666"/>
      <c r="V14" s="667"/>
      <c r="W14" s="665" t="s">
        <v>714</v>
      </c>
      <c r="X14" s="666"/>
      <c r="Y14" s="666"/>
      <c r="Z14" s="666"/>
      <c r="AA14" s="666"/>
      <c r="AB14" s="666"/>
      <c r="AC14" s="667"/>
      <c r="AD14" s="665">
        <v>938</v>
      </c>
      <c r="AE14" s="666"/>
      <c r="AF14" s="666"/>
      <c r="AG14" s="666"/>
      <c r="AH14" s="666"/>
      <c r="AI14" s="666"/>
      <c r="AJ14" s="667"/>
      <c r="AK14" s="665" t="s">
        <v>714</v>
      </c>
      <c r="AL14" s="666"/>
      <c r="AM14" s="666"/>
      <c r="AN14" s="666"/>
      <c r="AO14" s="666"/>
      <c r="AP14" s="666"/>
      <c r="AQ14" s="667"/>
      <c r="AR14" s="784"/>
      <c r="AS14" s="784"/>
      <c r="AT14" s="784"/>
      <c r="AU14" s="784"/>
      <c r="AV14" s="784"/>
      <c r="AW14" s="784"/>
      <c r="AX14" s="785"/>
    </row>
    <row r="15" spans="1:50" ht="21" customHeight="1">
      <c r="A15" s="607"/>
      <c r="B15" s="608"/>
      <c r="C15" s="608"/>
      <c r="D15" s="608"/>
      <c r="E15" s="608"/>
      <c r="F15" s="609"/>
      <c r="G15" s="661"/>
      <c r="H15" s="662"/>
      <c r="I15" s="722" t="s">
        <v>51</v>
      </c>
      <c r="J15" s="723"/>
      <c r="K15" s="723"/>
      <c r="L15" s="723"/>
      <c r="M15" s="723"/>
      <c r="N15" s="723"/>
      <c r="O15" s="724"/>
      <c r="P15" s="665" t="s">
        <v>714</v>
      </c>
      <c r="Q15" s="666"/>
      <c r="R15" s="666"/>
      <c r="S15" s="666"/>
      <c r="T15" s="666"/>
      <c r="U15" s="666"/>
      <c r="V15" s="667"/>
      <c r="W15" s="665" t="s">
        <v>714</v>
      </c>
      <c r="X15" s="666"/>
      <c r="Y15" s="666"/>
      <c r="Z15" s="666"/>
      <c r="AA15" s="666"/>
      <c r="AB15" s="666"/>
      <c r="AC15" s="667"/>
      <c r="AD15" s="665" t="s">
        <v>714</v>
      </c>
      <c r="AE15" s="666"/>
      <c r="AF15" s="666"/>
      <c r="AG15" s="666"/>
      <c r="AH15" s="666"/>
      <c r="AI15" s="666"/>
      <c r="AJ15" s="667"/>
      <c r="AK15" s="665" t="s">
        <v>714</v>
      </c>
      <c r="AL15" s="666"/>
      <c r="AM15" s="666"/>
      <c r="AN15" s="666"/>
      <c r="AO15" s="666"/>
      <c r="AP15" s="666"/>
      <c r="AQ15" s="667"/>
      <c r="AR15" s="665" t="s">
        <v>733</v>
      </c>
      <c r="AS15" s="666"/>
      <c r="AT15" s="666"/>
      <c r="AU15" s="666"/>
      <c r="AV15" s="666"/>
      <c r="AW15" s="666"/>
      <c r="AX15" s="803"/>
    </row>
    <row r="16" spans="1:50" ht="21" customHeight="1">
      <c r="A16" s="607"/>
      <c r="B16" s="608"/>
      <c r="C16" s="608"/>
      <c r="D16" s="608"/>
      <c r="E16" s="608"/>
      <c r="F16" s="609"/>
      <c r="G16" s="661"/>
      <c r="H16" s="662"/>
      <c r="I16" s="722" t="s">
        <v>52</v>
      </c>
      <c r="J16" s="723"/>
      <c r="K16" s="723"/>
      <c r="L16" s="723"/>
      <c r="M16" s="723"/>
      <c r="N16" s="723"/>
      <c r="O16" s="724"/>
      <c r="P16" s="665" t="s">
        <v>714</v>
      </c>
      <c r="Q16" s="666"/>
      <c r="R16" s="666"/>
      <c r="S16" s="666"/>
      <c r="T16" s="666"/>
      <c r="U16" s="666"/>
      <c r="V16" s="667"/>
      <c r="W16" s="665" t="s">
        <v>714</v>
      </c>
      <c r="X16" s="666"/>
      <c r="Y16" s="666"/>
      <c r="Z16" s="666"/>
      <c r="AA16" s="666"/>
      <c r="AB16" s="666"/>
      <c r="AC16" s="667"/>
      <c r="AD16" s="665" t="s">
        <v>714</v>
      </c>
      <c r="AE16" s="666"/>
      <c r="AF16" s="666"/>
      <c r="AG16" s="666"/>
      <c r="AH16" s="666"/>
      <c r="AI16" s="666"/>
      <c r="AJ16" s="667"/>
      <c r="AK16" s="665" t="s">
        <v>714</v>
      </c>
      <c r="AL16" s="666"/>
      <c r="AM16" s="666"/>
      <c r="AN16" s="666"/>
      <c r="AO16" s="666"/>
      <c r="AP16" s="666"/>
      <c r="AQ16" s="667"/>
      <c r="AR16" s="755"/>
      <c r="AS16" s="756"/>
      <c r="AT16" s="756"/>
      <c r="AU16" s="756"/>
      <c r="AV16" s="756"/>
      <c r="AW16" s="756"/>
      <c r="AX16" s="757"/>
    </row>
    <row r="17" spans="1:50" ht="24.75" customHeight="1">
      <c r="A17" s="607"/>
      <c r="B17" s="608"/>
      <c r="C17" s="608"/>
      <c r="D17" s="608"/>
      <c r="E17" s="608"/>
      <c r="F17" s="609"/>
      <c r="G17" s="661"/>
      <c r="H17" s="662"/>
      <c r="I17" s="722" t="s">
        <v>50</v>
      </c>
      <c r="J17" s="760"/>
      <c r="K17" s="760"/>
      <c r="L17" s="760"/>
      <c r="M17" s="760"/>
      <c r="N17" s="760"/>
      <c r="O17" s="761"/>
      <c r="P17" s="665" t="s">
        <v>714</v>
      </c>
      <c r="Q17" s="666"/>
      <c r="R17" s="666"/>
      <c r="S17" s="666"/>
      <c r="T17" s="666"/>
      <c r="U17" s="666"/>
      <c r="V17" s="667"/>
      <c r="W17" s="665" t="s">
        <v>714</v>
      </c>
      <c r="X17" s="666"/>
      <c r="Y17" s="666"/>
      <c r="Z17" s="666"/>
      <c r="AA17" s="666"/>
      <c r="AB17" s="666"/>
      <c r="AC17" s="667"/>
      <c r="AD17" s="665" t="s">
        <v>714</v>
      </c>
      <c r="AE17" s="666"/>
      <c r="AF17" s="666"/>
      <c r="AG17" s="666"/>
      <c r="AH17" s="666"/>
      <c r="AI17" s="666"/>
      <c r="AJ17" s="667"/>
      <c r="AK17" s="665" t="s">
        <v>714</v>
      </c>
      <c r="AL17" s="666"/>
      <c r="AM17" s="666"/>
      <c r="AN17" s="666"/>
      <c r="AO17" s="666"/>
      <c r="AP17" s="666"/>
      <c r="AQ17" s="667"/>
      <c r="AR17" s="917"/>
      <c r="AS17" s="917"/>
      <c r="AT17" s="917"/>
      <c r="AU17" s="917"/>
      <c r="AV17" s="917"/>
      <c r="AW17" s="917"/>
      <c r="AX17" s="918"/>
    </row>
    <row r="18" spans="1:50" ht="24.75" customHeight="1">
      <c r="A18" s="607"/>
      <c r="B18" s="608"/>
      <c r="C18" s="608"/>
      <c r="D18" s="608"/>
      <c r="E18" s="608"/>
      <c r="F18" s="609"/>
      <c r="G18" s="663"/>
      <c r="H18" s="664"/>
      <c r="I18" s="727" t="s">
        <v>20</v>
      </c>
      <c r="J18" s="728"/>
      <c r="K18" s="728"/>
      <c r="L18" s="728"/>
      <c r="M18" s="728"/>
      <c r="N18" s="728"/>
      <c r="O18" s="729"/>
      <c r="P18" s="877">
        <f>SUM(P13:V17)</f>
        <v>0</v>
      </c>
      <c r="Q18" s="878"/>
      <c r="R18" s="878"/>
      <c r="S18" s="878"/>
      <c r="T18" s="878"/>
      <c r="U18" s="878"/>
      <c r="V18" s="879"/>
      <c r="W18" s="877">
        <f>SUM(W13:AC17)</f>
        <v>0</v>
      </c>
      <c r="X18" s="878"/>
      <c r="Y18" s="878"/>
      <c r="Z18" s="878"/>
      <c r="AA18" s="878"/>
      <c r="AB18" s="878"/>
      <c r="AC18" s="879"/>
      <c r="AD18" s="877">
        <f>SUM(AD13:AJ17)</f>
        <v>938</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c r="A19" s="607"/>
      <c r="B19" s="608"/>
      <c r="C19" s="608"/>
      <c r="D19" s="608"/>
      <c r="E19" s="608"/>
      <c r="F19" s="609"/>
      <c r="G19" s="875" t="s">
        <v>9</v>
      </c>
      <c r="H19" s="876"/>
      <c r="I19" s="876"/>
      <c r="J19" s="876"/>
      <c r="K19" s="876"/>
      <c r="L19" s="876"/>
      <c r="M19" s="876"/>
      <c r="N19" s="876"/>
      <c r="O19" s="876"/>
      <c r="P19" s="665"/>
      <c r="Q19" s="666"/>
      <c r="R19" s="666"/>
      <c r="S19" s="666"/>
      <c r="T19" s="666"/>
      <c r="U19" s="666"/>
      <c r="V19" s="667"/>
      <c r="W19" s="665"/>
      <c r="X19" s="666"/>
      <c r="Y19" s="666"/>
      <c r="Z19" s="666"/>
      <c r="AA19" s="666"/>
      <c r="AB19" s="666"/>
      <c r="AC19" s="667"/>
      <c r="AD19" s="665">
        <v>116</v>
      </c>
      <c r="AE19" s="666"/>
      <c r="AF19" s="666"/>
      <c r="AG19" s="666"/>
      <c r="AH19" s="666"/>
      <c r="AI19" s="666"/>
      <c r="AJ19" s="667"/>
      <c r="AK19" s="325"/>
      <c r="AL19" s="325"/>
      <c r="AM19" s="325"/>
      <c r="AN19" s="325"/>
      <c r="AO19" s="325"/>
      <c r="AP19" s="325"/>
      <c r="AQ19" s="325"/>
      <c r="AR19" s="325"/>
      <c r="AS19" s="325"/>
      <c r="AT19" s="325"/>
      <c r="AU19" s="325"/>
      <c r="AV19" s="325"/>
      <c r="AW19" s="325"/>
      <c r="AX19" s="327"/>
    </row>
    <row r="20" spans="1:50" ht="24.75" customHeight="1">
      <c r="A20" s="607"/>
      <c r="B20" s="608"/>
      <c r="C20" s="608"/>
      <c r="D20" s="608"/>
      <c r="E20" s="608"/>
      <c r="F20" s="609"/>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0.12366737739872068</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c r="A21" s="848"/>
      <c r="B21" s="849"/>
      <c r="C21" s="849"/>
      <c r="D21" s="849"/>
      <c r="E21" s="849"/>
      <c r="F21" s="964"/>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0.12366737739872068</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c r="A22" s="970" t="s">
        <v>706</v>
      </c>
      <c r="B22" s="971"/>
      <c r="C22" s="971"/>
      <c r="D22" s="971"/>
      <c r="E22" s="971"/>
      <c r="F22" s="972"/>
      <c r="G22" s="966" t="s">
        <v>332</v>
      </c>
      <c r="H22" s="222"/>
      <c r="I22" s="222"/>
      <c r="J22" s="222"/>
      <c r="K22" s="222"/>
      <c r="L22" s="222"/>
      <c r="M22" s="222"/>
      <c r="N22" s="222"/>
      <c r="O22" s="223"/>
      <c r="P22" s="949" t="s">
        <v>704</v>
      </c>
      <c r="Q22" s="222"/>
      <c r="R22" s="222"/>
      <c r="S22" s="222"/>
      <c r="T22" s="222"/>
      <c r="U22" s="222"/>
      <c r="V22" s="223"/>
      <c r="W22" s="949" t="s">
        <v>705</v>
      </c>
      <c r="X22" s="222"/>
      <c r="Y22" s="222"/>
      <c r="Z22" s="222"/>
      <c r="AA22" s="222"/>
      <c r="AB22" s="222"/>
      <c r="AC22" s="223"/>
      <c r="AD22" s="949"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c r="A23" s="973"/>
      <c r="B23" s="974"/>
      <c r="C23" s="974"/>
      <c r="D23" s="974"/>
      <c r="E23" s="974"/>
      <c r="F23" s="975"/>
      <c r="G23" s="967" t="s">
        <v>715</v>
      </c>
      <c r="H23" s="968"/>
      <c r="I23" s="968"/>
      <c r="J23" s="968"/>
      <c r="K23" s="968"/>
      <c r="L23" s="968"/>
      <c r="M23" s="968"/>
      <c r="N23" s="968"/>
      <c r="O23" s="969"/>
      <c r="P23" s="919" t="s">
        <v>714</v>
      </c>
      <c r="Q23" s="920"/>
      <c r="R23" s="920"/>
      <c r="S23" s="920"/>
      <c r="T23" s="920"/>
      <c r="U23" s="920"/>
      <c r="V23" s="950"/>
      <c r="W23" s="665" t="s">
        <v>714</v>
      </c>
      <c r="X23" s="666"/>
      <c r="Y23" s="666"/>
      <c r="Z23" s="666"/>
      <c r="AA23" s="666"/>
      <c r="AB23" s="666"/>
      <c r="AC23" s="667"/>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c r="A24" s="973"/>
      <c r="B24" s="974"/>
      <c r="C24" s="974"/>
      <c r="D24" s="974"/>
      <c r="E24" s="974"/>
      <c r="F24" s="975"/>
      <c r="G24" s="933"/>
      <c r="H24" s="934"/>
      <c r="I24" s="934"/>
      <c r="J24" s="934"/>
      <c r="K24" s="934"/>
      <c r="L24" s="934"/>
      <c r="M24" s="934"/>
      <c r="N24" s="934"/>
      <c r="O24" s="935"/>
      <c r="P24" s="665"/>
      <c r="Q24" s="666"/>
      <c r="R24" s="666"/>
      <c r="S24" s="666"/>
      <c r="T24" s="666"/>
      <c r="U24" s="666"/>
      <c r="V24" s="667"/>
      <c r="W24" s="665"/>
      <c r="X24" s="666"/>
      <c r="Y24" s="666"/>
      <c r="Z24" s="666"/>
      <c r="AA24" s="666"/>
      <c r="AB24" s="666"/>
      <c r="AC24" s="66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c r="A25" s="973"/>
      <c r="B25" s="974"/>
      <c r="C25" s="974"/>
      <c r="D25" s="974"/>
      <c r="E25" s="974"/>
      <c r="F25" s="975"/>
      <c r="G25" s="933"/>
      <c r="H25" s="934"/>
      <c r="I25" s="934"/>
      <c r="J25" s="934"/>
      <c r="K25" s="934"/>
      <c r="L25" s="934"/>
      <c r="M25" s="934"/>
      <c r="N25" s="934"/>
      <c r="O25" s="935"/>
      <c r="P25" s="665"/>
      <c r="Q25" s="666"/>
      <c r="R25" s="666"/>
      <c r="S25" s="666"/>
      <c r="T25" s="666"/>
      <c r="U25" s="666"/>
      <c r="V25" s="667"/>
      <c r="W25" s="665"/>
      <c r="X25" s="666"/>
      <c r="Y25" s="666"/>
      <c r="Z25" s="666"/>
      <c r="AA25" s="666"/>
      <c r="AB25" s="666"/>
      <c r="AC25" s="66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c r="A26" s="973"/>
      <c r="B26" s="974"/>
      <c r="C26" s="974"/>
      <c r="D26" s="974"/>
      <c r="E26" s="974"/>
      <c r="F26" s="975"/>
      <c r="G26" s="933"/>
      <c r="H26" s="934"/>
      <c r="I26" s="934"/>
      <c r="J26" s="934"/>
      <c r="K26" s="934"/>
      <c r="L26" s="934"/>
      <c r="M26" s="934"/>
      <c r="N26" s="934"/>
      <c r="O26" s="935"/>
      <c r="P26" s="665"/>
      <c r="Q26" s="666"/>
      <c r="R26" s="666"/>
      <c r="S26" s="666"/>
      <c r="T26" s="666"/>
      <c r="U26" s="666"/>
      <c r="V26" s="667"/>
      <c r="W26" s="665"/>
      <c r="X26" s="666"/>
      <c r="Y26" s="666"/>
      <c r="Z26" s="666"/>
      <c r="AA26" s="666"/>
      <c r="AB26" s="666"/>
      <c r="AC26" s="66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33"/>
      <c r="H27" s="934"/>
      <c r="I27" s="934"/>
      <c r="J27" s="934"/>
      <c r="K27" s="934"/>
      <c r="L27" s="934"/>
      <c r="M27" s="934"/>
      <c r="N27" s="934"/>
      <c r="O27" s="935"/>
      <c r="P27" s="665"/>
      <c r="Q27" s="666"/>
      <c r="R27" s="666"/>
      <c r="S27" s="666"/>
      <c r="T27" s="666"/>
      <c r="U27" s="666"/>
      <c r="V27" s="667"/>
      <c r="W27" s="665"/>
      <c r="X27" s="666"/>
      <c r="Y27" s="666"/>
      <c r="Z27" s="666"/>
      <c r="AA27" s="666"/>
      <c r="AB27" s="666"/>
      <c r="AC27" s="66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36" t="s">
        <v>336</v>
      </c>
      <c r="H28" s="937"/>
      <c r="I28" s="937"/>
      <c r="J28" s="937"/>
      <c r="K28" s="937"/>
      <c r="L28" s="937"/>
      <c r="M28" s="937"/>
      <c r="N28" s="937"/>
      <c r="O28" s="938"/>
      <c r="P28" s="877" t="e">
        <f>P29-SUM(P23:P27)</f>
        <v>#VALUE!</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39" t="s">
        <v>333</v>
      </c>
      <c r="H29" s="940"/>
      <c r="I29" s="940"/>
      <c r="J29" s="940"/>
      <c r="K29" s="940"/>
      <c r="L29" s="940"/>
      <c r="M29" s="940"/>
      <c r="N29" s="940"/>
      <c r="O29" s="941"/>
      <c r="P29" s="665" t="str">
        <f>AK13</f>
        <v>-</v>
      </c>
      <c r="Q29" s="666"/>
      <c r="R29" s="666"/>
      <c r="S29" s="666"/>
      <c r="T29" s="666"/>
      <c r="U29" s="666"/>
      <c r="V29" s="667"/>
      <c r="W29" s="944">
        <f>AR13</f>
        <v>0</v>
      </c>
      <c r="X29" s="945"/>
      <c r="Y29" s="945"/>
      <c r="Z29" s="945"/>
      <c r="AA29" s="945"/>
      <c r="AB29" s="945"/>
      <c r="AC29" s="94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0" t="s">
        <v>348</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5" t="s">
        <v>232</v>
      </c>
      <c r="AR30" s="766"/>
      <c r="AS30" s="766"/>
      <c r="AT30" s="767"/>
      <c r="AU30" s="772" t="s">
        <v>134</v>
      </c>
      <c r="AV30" s="772"/>
      <c r="AW30" s="772"/>
      <c r="AX30" s="916"/>
    </row>
    <row r="31" spans="1:50" ht="18.75" customHeight="1">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5"/>
      <c r="AJ31" s="915"/>
      <c r="AK31" s="915"/>
      <c r="AL31" s="406"/>
      <c r="AM31" s="915"/>
      <c r="AN31" s="915"/>
      <c r="AO31" s="915"/>
      <c r="AP31" s="406"/>
      <c r="AQ31" s="250" t="s">
        <v>714</v>
      </c>
      <c r="AR31" s="201"/>
      <c r="AS31" s="136" t="s">
        <v>233</v>
      </c>
      <c r="AT31" s="137"/>
      <c r="AU31" s="200" t="s">
        <v>714</v>
      </c>
      <c r="AV31" s="200"/>
      <c r="AW31" s="391" t="s">
        <v>179</v>
      </c>
      <c r="AX31" s="392"/>
    </row>
    <row r="32" spans="1:50" ht="23.25" customHeight="1">
      <c r="A32" s="396"/>
      <c r="B32" s="394"/>
      <c r="C32" s="394"/>
      <c r="D32" s="394"/>
      <c r="E32" s="394"/>
      <c r="F32" s="395"/>
      <c r="G32" s="546" t="s">
        <v>714</v>
      </c>
      <c r="H32" s="547"/>
      <c r="I32" s="547"/>
      <c r="J32" s="547"/>
      <c r="K32" s="547"/>
      <c r="L32" s="547"/>
      <c r="M32" s="547"/>
      <c r="N32" s="547"/>
      <c r="O32" s="548"/>
      <c r="P32" s="108" t="s">
        <v>714</v>
      </c>
      <c r="Q32" s="108"/>
      <c r="R32" s="108"/>
      <c r="S32" s="108"/>
      <c r="T32" s="108"/>
      <c r="U32" s="108"/>
      <c r="V32" s="108"/>
      <c r="W32" s="108"/>
      <c r="X32" s="109"/>
      <c r="Y32" s="469" t="s">
        <v>12</v>
      </c>
      <c r="Z32" s="529"/>
      <c r="AA32" s="530"/>
      <c r="AB32" s="459" t="s">
        <v>714</v>
      </c>
      <c r="AC32" s="459"/>
      <c r="AD32" s="459"/>
      <c r="AE32" s="218" t="s">
        <v>714</v>
      </c>
      <c r="AF32" s="219"/>
      <c r="AG32" s="219"/>
      <c r="AH32" s="219"/>
      <c r="AI32" s="218" t="s">
        <v>714</v>
      </c>
      <c r="AJ32" s="219"/>
      <c r="AK32" s="219"/>
      <c r="AL32" s="219"/>
      <c r="AM32" s="218" t="s">
        <v>714</v>
      </c>
      <c r="AN32" s="219"/>
      <c r="AO32" s="219"/>
      <c r="AP32" s="219"/>
      <c r="AQ32" s="334" t="s">
        <v>714</v>
      </c>
      <c r="AR32" s="208"/>
      <c r="AS32" s="208"/>
      <c r="AT32" s="335"/>
      <c r="AU32" s="219" t="s">
        <v>714</v>
      </c>
      <c r="AV32" s="219"/>
      <c r="AW32" s="219"/>
      <c r="AX32" s="221"/>
    </row>
    <row r="33" spans="1:51" ht="23.25" customHeight="1">
      <c r="A33" s="397"/>
      <c r="B33" s="398"/>
      <c r="C33" s="398"/>
      <c r="D33" s="398"/>
      <c r="E33" s="398"/>
      <c r="F33" s="399"/>
      <c r="G33" s="549"/>
      <c r="H33" s="550"/>
      <c r="I33" s="550"/>
      <c r="J33" s="550"/>
      <c r="K33" s="550"/>
      <c r="L33" s="550"/>
      <c r="M33" s="550"/>
      <c r="N33" s="550"/>
      <c r="O33" s="551"/>
      <c r="P33" s="111"/>
      <c r="Q33" s="111"/>
      <c r="R33" s="111"/>
      <c r="S33" s="111"/>
      <c r="T33" s="111"/>
      <c r="U33" s="111"/>
      <c r="V33" s="111"/>
      <c r="W33" s="111"/>
      <c r="X33" s="112"/>
      <c r="Y33" s="445" t="s">
        <v>54</v>
      </c>
      <c r="Z33" s="440"/>
      <c r="AA33" s="441"/>
      <c r="AB33" s="521" t="s">
        <v>714</v>
      </c>
      <c r="AC33" s="521"/>
      <c r="AD33" s="521"/>
      <c r="AE33" s="218" t="s">
        <v>714</v>
      </c>
      <c r="AF33" s="219"/>
      <c r="AG33" s="219"/>
      <c r="AH33" s="219"/>
      <c r="AI33" s="218" t="s">
        <v>714</v>
      </c>
      <c r="AJ33" s="219"/>
      <c r="AK33" s="219"/>
      <c r="AL33" s="219"/>
      <c r="AM33" s="218" t="s">
        <v>714</v>
      </c>
      <c r="AN33" s="219"/>
      <c r="AO33" s="219"/>
      <c r="AP33" s="219"/>
      <c r="AQ33" s="334" t="s">
        <v>714</v>
      </c>
      <c r="AR33" s="208"/>
      <c r="AS33" s="208"/>
      <c r="AT33" s="335"/>
      <c r="AU33" s="219" t="s">
        <v>714</v>
      </c>
      <c r="AV33" s="219"/>
      <c r="AW33" s="219"/>
      <c r="AX33" s="221"/>
    </row>
    <row r="34" spans="1:51" ht="23.25" customHeight="1">
      <c r="A34" s="396"/>
      <c r="B34" s="394"/>
      <c r="C34" s="394"/>
      <c r="D34" s="394"/>
      <c r="E34" s="394"/>
      <c r="F34" s="395"/>
      <c r="G34" s="552"/>
      <c r="H34" s="553"/>
      <c r="I34" s="553"/>
      <c r="J34" s="553"/>
      <c r="K34" s="553"/>
      <c r="L34" s="553"/>
      <c r="M34" s="553"/>
      <c r="N34" s="553"/>
      <c r="O34" s="554"/>
      <c r="P34" s="114"/>
      <c r="Q34" s="114"/>
      <c r="R34" s="114"/>
      <c r="S34" s="114"/>
      <c r="T34" s="114"/>
      <c r="U34" s="114"/>
      <c r="V34" s="114"/>
      <c r="W34" s="114"/>
      <c r="X34" s="115"/>
      <c r="Y34" s="445" t="s">
        <v>13</v>
      </c>
      <c r="Z34" s="440"/>
      <c r="AA34" s="441"/>
      <c r="AB34" s="567" t="s">
        <v>180</v>
      </c>
      <c r="AC34" s="567"/>
      <c r="AD34" s="567"/>
      <c r="AE34" s="218" t="s">
        <v>714</v>
      </c>
      <c r="AF34" s="219"/>
      <c r="AG34" s="219"/>
      <c r="AH34" s="219"/>
      <c r="AI34" s="218" t="s">
        <v>714</v>
      </c>
      <c r="AJ34" s="219"/>
      <c r="AK34" s="219"/>
      <c r="AL34" s="219"/>
      <c r="AM34" s="218" t="s">
        <v>714</v>
      </c>
      <c r="AN34" s="219"/>
      <c r="AO34" s="219"/>
      <c r="AP34" s="219"/>
      <c r="AQ34" s="334" t="s">
        <v>714</v>
      </c>
      <c r="AR34" s="208"/>
      <c r="AS34" s="208"/>
      <c r="AT34" s="335"/>
      <c r="AU34" s="219" t="s">
        <v>714</v>
      </c>
      <c r="AV34" s="219"/>
      <c r="AW34" s="219"/>
      <c r="AX34" s="221"/>
    </row>
    <row r="35" spans="1:51" ht="23.25" customHeight="1">
      <c r="A35" s="228" t="s">
        <v>379</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348</v>
      </c>
      <c r="B37" s="769"/>
      <c r="C37" s="769"/>
      <c r="D37" s="769"/>
      <c r="E37" s="769"/>
      <c r="F37" s="770"/>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389</v>
      </c>
      <c r="AF37" s="247"/>
      <c r="AG37" s="247"/>
      <c r="AH37" s="247"/>
      <c r="AI37" s="247" t="s">
        <v>411</v>
      </c>
      <c r="AJ37" s="247"/>
      <c r="AK37" s="247"/>
      <c r="AL37" s="247"/>
      <c r="AM37" s="247" t="s">
        <v>508</v>
      </c>
      <c r="AN37" s="247"/>
      <c r="AO37" s="247"/>
      <c r="AP37" s="247"/>
      <c r="AQ37" s="154" t="s">
        <v>232</v>
      </c>
      <c r="AR37" s="155"/>
      <c r="AS37" s="155"/>
      <c r="AT37" s="156"/>
      <c r="AU37" s="410" t="s">
        <v>134</v>
      </c>
      <c r="AV37" s="410"/>
      <c r="AW37" s="410"/>
      <c r="AX37" s="909"/>
      <c r="AY37">
        <f>COUNTA($G$39)</f>
        <v>0</v>
      </c>
    </row>
    <row r="38" spans="1:51" ht="18.75" hidden="1" customHeight="1">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c r="A39" s="396"/>
      <c r="B39" s="394"/>
      <c r="C39" s="394"/>
      <c r="D39" s="394"/>
      <c r="E39" s="394"/>
      <c r="F39" s="395"/>
      <c r="G39" s="546"/>
      <c r="H39" s="547"/>
      <c r="I39" s="547"/>
      <c r="J39" s="547"/>
      <c r="K39" s="547"/>
      <c r="L39" s="547"/>
      <c r="M39" s="547"/>
      <c r="N39" s="547"/>
      <c r="O39" s="548"/>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4"/>
      <c r="AR39" s="208"/>
      <c r="AS39" s="208"/>
      <c r="AT39" s="335"/>
      <c r="AU39" s="219"/>
      <c r="AV39" s="219"/>
      <c r="AW39" s="219"/>
      <c r="AX39" s="221"/>
      <c r="AY39">
        <f t="shared" ref="AY39:AY43" si="4">$AY$37</f>
        <v>0</v>
      </c>
    </row>
    <row r="40" spans="1:51" ht="23.25" hidden="1" customHeight="1">
      <c r="A40" s="397"/>
      <c r="B40" s="398"/>
      <c r="C40" s="398"/>
      <c r="D40" s="398"/>
      <c r="E40" s="398"/>
      <c r="F40" s="399"/>
      <c r="G40" s="549"/>
      <c r="H40" s="550"/>
      <c r="I40" s="550"/>
      <c r="J40" s="550"/>
      <c r="K40" s="550"/>
      <c r="L40" s="550"/>
      <c r="M40" s="550"/>
      <c r="N40" s="550"/>
      <c r="O40" s="551"/>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4"/>
      <c r="AR40" s="208"/>
      <c r="AS40" s="208"/>
      <c r="AT40" s="335"/>
      <c r="AU40" s="219"/>
      <c r="AV40" s="219"/>
      <c r="AW40" s="219"/>
      <c r="AX40" s="221"/>
      <c r="AY40">
        <f t="shared" si="4"/>
        <v>0</v>
      </c>
    </row>
    <row r="41" spans="1:51" ht="23.25" hidden="1" customHeight="1">
      <c r="A41" s="400"/>
      <c r="B41" s="401"/>
      <c r="C41" s="401"/>
      <c r="D41" s="401"/>
      <c r="E41" s="401"/>
      <c r="F41" s="402"/>
      <c r="G41" s="552"/>
      <c r="H41" s="553"/>
      <c r="I41" s="553"/>
      <c r="J41" s="553"/>
      <c r="K41" s="553"/>
      <c r="L41" s="553"/>
      <c r="M41" s="553"/>
      <c r="N41" s="553"/>
      <c r="O41" s="554"/>
      <c r="P41" s="114"/>
      <c r="Q41" s="114"/>
      <c r="R41" s="114"/>
      <c r="S41" s="114"/>
      <c r="T41" s="114"/>
      <c r="U41" s="114"/>
      <c r="V41" s="114"/>
      <c r="W41" s="114"/>
      <c r="X41" s="115"/>
      <c r="Y41" s="445" t="s">
        <v>13</v>
      </c>
      <c r="Z41" s="440"/>
      <c r="AA41" s="441"/>
      <c r="AB41" s="567" t="s">
        <v>180</v>
      </c>
      <c r="AC41" s="567"/>
      <c r="AD41" s="567"/>
      <c r="AE41" s="218"/>
      <c r="AF41" s="219"/>
      <c r="AG41" s="219"/>
      <c r="AH41" s="219"/>
      <c r="AI41" s="218"/>
      <c r="AJ41" s="219"/>
      <c r="AK41" s="219"/>
      <c r="AL41" s="219"/>
      <c r="AM41" s="218"/>
      <c r="AN41" s="219"/>
      <c r="AO41" s="219"/>
      <c r="AP41" s="219"/>
      <c r="AQ41" s="334"/>
      <c r="AR41" s="208"/>
      <c r="AS41" s="208"/>
      <c r="AT41" s="335"/>
      <c r="AU41" s="219"/>
      <c r="AV41" s="219"/>
      <c r="AW41" s="219"/>
      <c r="AX41" s="221"/>
      <c r="AY41">
        <f t="shared" si="4"/>
        <v>0</v>
      </c>
    </row>
    <row r="42" spans="1:51" ht="23.25" hidden="1"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348</v>
      </c>
      <c r="B44" s="769"/>
      <c r="C44" s="769"/>
      <c r="D44" s="769"/>
      <c r="E44" s="769"/>
      <c r="F44" s="770"/>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389</v>
      </c>
      <c r="AF44" s="247"/>
      <c r="AG44" s="247"/>
      <c r="AH44" s="247"/>
      <c r="AI44" s="247" t="s">
        <v>411</v>
      </c>
      <c r="AJ44" s="247"/>
      <c r="AK44" s="247"/>
      <c r="AL44" s="247"/>
      <c r="AM44" s="247" t="s">
        <v>508</v>
      </c>
      <c r="AN44" s="247"/>
      <c r="AO44" s="247"/>
      <c r="AP44" s="247"/>
      <c r="AQ44" s="154" t="s">
        <v>232</v>
      </c>
      <c r="AR44" s="155"/>
      <c r="AS44" s="155"/>
      <c r="AT44" s="156"/>
      <c r="AU44" s="410" t="s">
        <v>134</v>
      </c>
      <c r="AV44" s="410"/>
      <c r="AW44" s="410"/>
      <c r="AX44" s="909"/>
      <c r="AY44">
        <f>COUNTA($G$46)</f>
        <v>0</v>
      </c>
    </row>
    <row r="45" spans="1:51" ht="18.75" hidden="1" customHeight="1">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c r="A46" s="396"/>
      <c r="B46" s="394"/>
      <c r="C46" s="394"/>
      <c r="D46" s="394"/>
      <c r="E46" s="394"/>
      <c r="F46" s="395"/>
      <c r="G46" s="546"/>
      <c r="H46" s="547"/>
      <c r="I46" s="547"/>
      <c r="J46" s="547"/>
      <c r="K46" s="547"/>
      <c r="L46" s="547"/>
      <c r="M46" s="547"/>
      <c r="N46" s="547"/>
      <c r="O46" s="548"/>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4"/>
      <c r="AR46" s="208"/>
      <c r="AS46" s="208"/>
      <c r="AT46" s="335"/>
      <c r="AU46" s="219"/>
      <c r="AV46" s="219"/>
      <c r="AW46" s="219"/>
      <c r="AX46" s="221"/>
      <c r="AY46">
        <f t="shared" ref="AY46:AY50" si="5">$AY$44</f>
        <v>0</v>
      </c>
    </row>
    <row r="47" spans="1:51" ht="23.25" hidden="1" customHeight="1">
      <c r="A47" s="397"/>
      <c r="B47" s="398"/>
      <c r="C47" s="398"/>
      <c r="D47" s="398"/>
      <c r="E47" s="398"/>
      <c r="F47" s="399"/>
      <c r="G47" s="549"/>
      <c r="H47" s="550"/>
      <c r="I47" s="550"/>
      <c r="J47" s="550"/>
      <c r="K47" s="550"/>
      <c r="L47" s="550"/>
      <c r="M47" s="550"/>
      <c r="N47" s="550"/>
      <c r="O47" s="551"/>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4"/>
      <c r="AR47" s="208"/>
      <c r="AS47" s="208"/>
      <c r="AT47" s="335"/>
      <c r="AU47" s="219"/>
      <c r="AV47" s="219"/>
      <c r="AW47" s="219"/>
      <c r="AX47" s="221"/>
      <c r="AY47">
        <f t="shared" si="5"/>
        <v>0</v>
      </c>
    </row>
    <row r="48" spans="1:51" ht="23.25" hidden="1" customHeight="1">
      <c r="A48" s="400"/>
      <c r="B48" s="401"/>
      <c r="C48" s="401"/>
      <c r="D48" s="401"/>
      <c r="E48" s="401"/>
      <c r="F48" s="402"/>
      <c r="G48" s="552"/>
      <c r="H48" s="553"/>
      <c r="I48" s="553"/>
      <c r="J48" s="553"/>
      <c r="K48" s="553"/>
      <c r="L48" s="553"/>
      <c r="M48" s="553"/>
      <c r="N48" s="553"/>
      <c r="O48" s="554"/>
      <c r="P48" s="114"/>
      <c r="Q48" s="114"/>
      <c r="R48" s="114"/>
      <c r="S48" s="114"/>
      <c r="T48" s="114"/>
      <c r="U48" s="114"/>
      <c r="V48" s="114"/>
      <c r="W48" s="114"/>
      <c r="X48" s="115"/>
      <c r="Y48" s="445" t="s">
        <v>13</v>
      </c>
      <c r="Z48" s="440"/>
      <c r="AA48" s="441"/>
      <c r="AB48" s="567" t="s">
        <v>180</v>
      </c>
      <c r="AC48" s="567"/>
      <c r="AD48" s="567"/>
      <c r="AE48" s="218"/>
      <c r="AF48" s="219"/>
      <c r="AG48" s="219"/>
      <c r="AH48" s="219"/>
      <c r="AI48" s="218"/>
      <c r="AJ48" s="219"/>
      <c r="AK48" s="219"/>
      <c r="AL48" s="219"/>
      <c r="AM48" s="218"/>
      <c r="AN48" s="219"/>
      <c r="AO48" s="219"/>
      <c r="AP48" s="219"/>
      <c r="AQ48" s="334"/>
      <c r="AR48" s="208"/>
      <c r="AS48" s="208"/>
      <c r="AT48" s="335"/>
      <c r="AU48" s="219"/>
      <c r="AV48" s="219"/>
      <c r="AW48" s="219"/>
      <c r="AX48" s="221"/>
      <c r="AY48">
        <f t="shared" si="5"/>
        <v>0</v>
      </c>
    </row>
    <row r="49" spans="1:51" ht="23.25" hidden="1"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c r="A53" s="396"/>
      <c r="B53" s="394"/>
      <c r="C53" s="394"/>
      <c r="D53" s="394"/>
      <c r="E53" s="394"/>
      <c r="F53" s="395"/>
      <c r="G53" s="546"/>
      <c r="H53" s="547"/>
      <c r="I53" s="547"/>
      <c r="J53" s="547"/>
      <c r="K53" s="547"/>
      <c r="L53" s="547"/>
      <c r="M53" s="547"/>
      <c r="N53" s="547"/>
      <c r="O53" s="548"/>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4"/>
      <c r="AR53" s="208"/>
      <c r="AS53" s="208"/>
      <c r="AT53" s="335"/>
      <c r="AU53" s="219"/>
      <c r="AV53" s="219"/>
      <c r="AW53" s="219"/>
      <c r="AX53" s="221"/>
      <c r="AY53">
        <f t="shared" ref="AY53:AY57" si="6">$AY$51</f>
        <v>0</v>
      </c>
    </row>
    <row r="54" spans="1:51" ht="23.25" hidden="1" customHeight="1">
      <c r="A54" s="397"/>
      <c r="B54" s="398"/>
      <c r="C54" s="398"/>
      <c r="D54" s="398"/>
      <c r="E54" s="398"/>
      <c r="F54" s="399"/>
      <c r="G54" s="549"/>
      <c r="H54" s="550"/>
      <c r="I54" s="550"/>
      <c r="J54" s="550"/>
      <c r="K54" s="550"/>
      <c r="L54" s="550"/>
      <c r="M54" s="550"/>
      <c r="N54" s="550"/>
      <c r="O54" s="551"/>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4"/>
      <c r="AR54" s="208"/>
      <c r="AS54" s="208"/>
      <c r="AT54" s="335"/>
      <c r="AU54" s="219"/>
      <c r="AV54" s="219"/>
      <c r="AW54" s="219"/>
      <c r="AX54" s="221"/>
      <c r="AY54">
        <f t="shared" si="6"/>
        <v>0</v>
      </c>
    </row>
    <row r="55" spans="1:51" ht="23.25" hidden="1" customHeight="1">
      <c r="A55" s="400"/>
      <c r="B55" s="401"/>
      <c r="C55" s="401"/>
      <c r="D55" s="401"/>
      <c r="E55" s="401"/>
      <c r="F55" s="402"/>
      <c r="G55" s="552"/>
      <c r="H55" s="553"/>
      <c r="I55" s="553"/>
      <c r="J55" s="553"/>
      <c r="K55" s="553"/>
      <c r="L55" s="553"/>
      <c r="M55" s="553"/>
      <c r="N55" s="553"/>
      <c r="O55" s="554"/>
      <c r="P55" s="114"/>
      <c r="Q55" s="114"/>
      <c r="R55" s="114"/>
      <c r="S55" s="114"/>
      <c r="T55" s="114"/>
      <c r="U55" s="114"/>
      <c r="V55" s="114"/>
      <c r="W55" s="114"/>
      <c r="X55" s="115"/>
      <c r="Y55" s="445" t="s">
        <v>13</v>
      </c>
      <c r="Z55" s="440"/>
      <c r="AA55" s="441"/>
      <c r="AB55" s="577" t="s">
        <v>14</v>
      </c>
      <c r="AC55" s="577"/>
      <c r="AD55" s="577"/>
      <c r="AE55" s="218"/>
      <c r="AF55" s="219"/>
      <c r="AG55" s="219"/>
      <c r="AH55" s="219"/>
      <c r="AI55" s="218"/>
      <c r="AJ55" s="219"/>
      <c r="AK55" s="219"/>
      <c r="AL55" s="219"/>
      <c r="AM55" s="218"/>
      <c r="AN55" s="219"/>
      <c r="AO55" s="219"/>
      <c r="AP55" s="219"/>
      <c r="AQ55" s="334"/>
      <c r="AR55" s="208"/>
      <c r="AS55" s="208"/>
      <c r="AT55" s="335"/>
      <c r="AU55" s="219"/>
      <c r="AV55" s="219"/>
      <c r="AW55" s="219"/>
      <c r="AX55" s="221"/>
      <c r="AY55">
        <f t="shared" si="6"/>
        <v>0</v>
      </c>
    </row>
    <row r="56" spans="1:51" ht="23.25" hidden="1"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c r="A60" s="396"/>
      <c r="B60" s="394"/>
      <c r="C60" s="394"/>
      <c r="D60" s="394"/>
      <c r="E60" s="394"/>
      <c r="F60" s="395"/>
      <c r="G60" s="546"/>
      <c r="H60" s="547"/>
      <c r="I60" s="547"/>
      <c r="J60" s="547"/>
      <c r="K60" s="547"/>
      <c r="L60" s="547"/>
      <c r="M60" s="547"/>
      <c r="N60" s="547"/>
      <c r="O60" s="548"/>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4"/>
      <c r="AR60" s="208"/>
      <c r="AS60" s="208"/>
      <c r="AT60" s="335"/>
      <c r="AU60" s="219"/>
      <c r="AV60" s="219"/>
      <c r="AW60" s="219"/>
      <c r="AX60" s="221"/>
      <c r="AY60">
        <f t="shared" ref="AY60:AY64" si="7">$AY$58</f>
        <v>0</v>
      </c>
    </row>
    <row r="61" spans="1:51" ht="23.25" hidden="1" customHeight="1">
      <c r="A61" s="397"/>
      <c r="B61" s="398"/>
      <c r="C61" s="398"/>
      <c r="D61" s="398"/>
      <c r="E61" s="398"/>
      <c r="F61" s="399"/>
      <c r="G61" s="549"/>
      <c r="H61" s="550"/>
      <c r="I61" s="550"/>
      <c r="J61" s="550"/>
      <c r="K61" s="550"/>
      <c r="L61" s="550"/>
      <c r="M61" s="550"/>
      <c r="N61" s="550"/>
      <c r="O61" s="551"/>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4"/>
      <c r="AR61" s="208"/>
      <c r="AS61" s="208"/>
      <c r="AT61" s="335"/>
      <c r="AU61" s="219"/>
      <c r="AV61" s="219"/>
      <c r="AW61" s="219"/>
      <c r="AX61" s="221"/>
      <c r="AY61">
        <f t="shared" si="7"/>
        <v>0</v>
      </c>
    </row>
    <row r="62" spans="1:51" ht="23.25" hidden="1" customHeight="1">
      <c r="A62" s="397"/>
      <c r="B62" s="398"/>
      <c r="C62" s="398"/>
      <c r="D62" s="398"/>
      <c r="E62" s="398"/>
      <c r="F62" s="399"/>
      <c r="G62" s="552"/>
      <c r="H62" s="553"/>
      <c r="I62" s="553"/>
      <c r="J62" s="553"/>
      <c r="K62" s="553"/>
      <c r="L62" s="553"/>
      <c r="M62" s="553"/>
      <c r="N62" s="553"/>
      <c r="O62" s="554"/>
      <c r="P62" s="114"/>
      <c r="Q62" s="114"/>
      <c r="R62" s="114"/>
      <c r="S62" s="114"/>
      <c r="T62" s="114"/>
      <c r="U62" s="114"/>
      <c r="V62" s="114"/>
      <c r="W62" s="114"/>
      <c r="X62" s="115"/>
      <c r="Y62" s="445" t="s">
        <v>13</v>
      </c>
      <c r="Z62" s="440"/>
      <c r="AA62" s="441"/>
      <c r="AB62" s="567" t="s">
        <v>14</v>
      </c>
      <c r="AC62" s="567"/>
      <c r="AD62" s="567"/>
      <c r="AE62" s="218"/>
      <c r="AF62" s="219"/>
      <c r="AG62" s="219"/>
      <c r="AH62" s="219"/>
      <c r="AI62" s="218"/>
      <c r="AJ62" s="219"/>
      <c r="AK62" s="219"/>
      <c r="AL62" s="219"/>
      <c r="AM62" s="218"/>
      <c r="AN62" s="219"/>
      <c r="AO62" s="219"/>
      <c r="AP62" s="219"/>
      <c r="AQ62" s="334"/>
      <c r="AR62" s="208"/>
      <c r="AS62" s="208"/>
      <c r="AT62" s="335"/>
      <c r="AU62" s="219"/>
      <c r="AV62" s="219"/>
      <c r="AW62" s="219"/>
      <c r="AX62" s="221"/>
      <c r="AY62">
        <f t="shared" si="7"/>
        <v>0</v>
      </c>
    </row>
    <row r="63" spans="1:51" ht="23.25" hidden="1"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4" t="s">
        <v>349</v>
      </c>
      <c r="B73" s="505"/>
      <c r="C73" s="505"/>
      <c r="D73" s="505"/>
      <c r="E73" s="505"/>
      <c r="F73" s="506"/>
      <c r="G73" s="557"/>
      <c r="H73" s="133" t="s">
        <v>146</v>
      </c>
      <c r="I73" s="133"/>
      <c r="J73" s="133"/>
      <c r="K73" s="133"/>
      <c r="L73" s="133"/>
      <c r="M73" s="133"/>
      <c r="N73" s="133"/>
      <c r="O73" s="134"/>
      <c r="P73" s="158" t="s">
        <v>59</v>
      </c>
      <c r="Q73" s="133"/>
      <c r="R73" s="133"/>
      <c r="S73" s="133"/>
      <c r="T73" s="133"/>
      <c r="U73" s="133"/>
      <c r="V73" s="133"/>
      <c r="W73" s="133"/>
      <c r="X73" s="134"/>
      <c r="Y73" s="559"/>
      <c r="Z73" s="560"/>
      <c r="AA73" s="561"/>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c r="A74" s="507"/>
      <c r="B74" s="508"/>
      <c r="C74" s="508"/>
      <c r="D74" s="508"/>
      <c r="E74" s="508"/>
      <c r="F74" s="509"/>
      <c r="G74" s="55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7"/>
      <c r="B75" s="508"/>
      <c r="C75" s="508"/>
      <c r="D75" s="508"/>
      <c r="E75" s="508"/>
      <c r="F75" s="509"/>
      <c r="G75" s="60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4"/>
      <c r="AF75" s="208"/>
      <c r="AG75" s="208"/>
      <c r="AH75" s="208"/>
      <c r="AI75" s="334"/>
      <c r="AJ75" s="208"/>
      <c r="AK75" s="208"/>
      <c r="AL75" s="208"/>
      <c r="AM75" s="334"/>
      <c r="AN75" s="208"/>
      <c r="AO75" s="208"/>
      <c r="AP75" s="208"/>
      <c r="AQ75" s="334"/>
      <c r="AR75" s="208"/>
      <c r="AS75" s="208"/>
      <c r="AT75" s="335"/>
      <c r="AU75" s="219"/>
      <c r="AV75" s="219"/>
      <c r="AW75" s="219"/>
      <c r="AX75" s="221"/>
      <c r="AY75">
        <f t="shared" ref="AY75:AY78" si="9">$AY$73</f>
        <v>0</v>
      </c>
    </row>
    <row r="76" spans="1:51" ht="23.25" hidden="1" customHeight="1">
      <c r="A76" s="507"/>
      <c r="B76" s="508"/>
      <c r="C76" s="508"/>
      <c r="D76" s="508"/>
      <c r="E76" s="508"/>
      <c r="F76" s="509"/>
      <c r="G76" s="60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4"/>
      <c r="AF76" s="208"/>
      <c r="AG76" s="208"/>
      <c r="AH76" s="208"/>
      <c r="AI76" s="334"/>
      <c r="AJ76" s="208"/>
      <c r="AK76" s="208"/>
      <c r="AL76" s="208"/>
      <c r="AM76" s="334"/>
      <c r="AN76" s="208"/>
      <c r="AO76" s="208"/>
      <c r="AP76" s="208"/>
      <c r="AQ76" s="334"/>
      <c r="AR76" s="208"/>
      <c r="AS76" s="208"/>
      <c r="AT76" s="335"/>
      <c r="AU76" s="219"/>
      <c r="AV76" s="219"/>
      <c r="AW76" s="219"/>
      <c r="AX76" s="221"/>
      <c r="AY76">
        <f t="shared" si="9"/>
        <v>0</v>
      </c>
    </row>
    <row r="77" spans="1:51" ht="23.25" hidden="1" customHeight="1">
      <c r="A77" s="507"/>
      <c r="B77" s="508"/>
      <c r="C77" s="508"/>
      <c r="D77" s="508"/>
      <c r="E77" s="508"/>
      <c r="F77" s="509"/>
      <c r="G77" s="602"/>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89"/>
      <c r="AF77" s="890"/>
      <c r="AG77" s="890"/>
      <c r="AH77" s="890"/>
      <c r="AI77" s="889"/>
      <c r="AJ77" s="890"/>
      <c r="AK77" s="890"/>
      <c r="AL77" s="890"/>
      <c r="AM77" s="889"/>
      <c r="AN77" s="890"/>
      <c r="AO77" s="890"/>
      <c r="AP77" s="890"/>
      <c r="AQ77" s="334"/>
      <c r="AR77" s="208"/>
      <c r="AS77" s="208"/>
      <c r="AT77" s="335"/>
      <c r="AU77" s="219"/>
      <c r="AV77" s="219"/>
      <c r="AW77" s="219"/>
      <c r="AX77" s="221"/>
      <c r="AY77">
        <f t="shared" si="9"/>
        <v>0</v>
      </c>
    </row>
    <row r="78" spans="1:51" ht="69.75" hidden="1" customHeight="1">
      <c r="A78" s="330" t="s">
        <v>382</v>
      </c>
      <c r="B78" s="331"/>
      <c r="C78" s="331"/>
      <c r="D78" s="331"/>
      <c r="E78" s="328" t="s">
        <v>327</v>
      </c>
      <c r="F78" s="329"/>
      <c r="G78" s="54" t="s">
        <v>235</v>
      </c>
      <c r="H78" s="619"/>
      <c r="I78" s="620"/>
      <c r="J78" s="620"/>
      <c r="K78" s="620"/>
      <c r="L78" s="620"/>
      <c r="M78" s="620"/>
      <c r="N78" s="620"/>
      <c r="O78" s="621"/>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5"/>
      <c r="AY79">
        <f>COUNTIF($AR$79,"☑")</f>
        <v>0</v>
      </c>
    </row>
    <row r="80" spans="1:51" ht="18.75" customHeight="1">
      <c r="A80" s="863"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c r="A81" s="864"/>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c r="A82" s="864"/>
      <c r="B82" s="525"/>
      <c r="C82" s="423"/>
      <c r="D82" s="423"/>
      <c r="E82" s="423"/>
      <c r="F82" s="424"/>
      <c r="G82" s="681" t="s">
        <v>758</v>
      </c>
      <c r="H82" s="681"/>
      <c r="I82" s="681"/>
      <c r="J82" s="681"/>
      <c r="K82" s="681"/>
      <c r="L82" s="681"/>
      <c r="M82" s="681"/>
      <c r="N82" s="681"/>
      <c r="O82" s="681"/>
      <c r="P82" s="681"/>
      <c r="Q82" s="681"/>
      <c r="R82" s="681"/>
      <c r="S82" s="681"/>
      <c r="T82" s="681"/>
      <c r="U82" s="681"/>
      <c r="V82" s="681"/>
      <c r="W82" s="681"/>
      <c r="X82" s="681"/>
      <c r="Y82" s="681"/>
      <c r="Z82" s="681"/>
      <c r="AA82" s="682"/>
      <c r="AB82" s="883" t="s">
        <v>726</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4"/>
      <c r="AY82">
        <f t="shared" ref="AY82:AY89" si="10">$AY$80</f>
        <v>1</v>
      </c>
    </row>
    <row r="83" spans="1:60" ht="22.5" customHeight="1">
      <c r="A83" s="864"/>
      <c r="B83" s="525"/>
      <c r="C83" s="423"/>
      <c r="D83" s="423"/>
      <c r="E83" s="423"/>
      <c r="F83" s="424"/>
      <c r="G83" s="683"/>
      <c r="H83" s="683"/>
      <c r="I83" s="683"/>
      <c r="J83" s="683"/>
      <c r="K83" s="683"/>
      <c r="L83" s="683"/>
      <c r="M83" s="683"/>
      <c r="N83" s="683"/>
      <c r="O83" s="683"/>
      <c r="P83" s="683"/>
      <c r="Q83" s="683"/>
      <c r="R83" s="683"/>
      <c r="S83" s="683"/>
      <c r="T83" s="683"/>
      <c r="U83" s="683"/>
      <c r="V83" s="683"/>
      <c r="W83" s="683"/>
      <c r="X83" s="683"/>
      <c r="Y83" s="683"/>
      <c r="Z83" s="683"/>
      <c r="AA83" s="684"/>
      <c r="AB83" s="88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6"/>
      <c r="AY83">
        <f t="shared" si="10"/>
        <v>1</v>
      </c>
    </row>
    <row r="84" spans="1:60" ht="19.5" customHeight="1">
      <c r="A84" s="864"/>
      <c r="B84" s="526"/>
      <c r="C84" s="527"/>
      <c r="D84" s="527"/>
      <c r="E84" s="527"/>
      <c r="F84" s="528"/>
      <c r="G84" s="685"/>
      <c r="H84" s="685"/>
      <c r="I84" s="685"/>
      <c r="J84" s="685"/>
      <c r="K84" s="685"/>
      <c r="L84" s="685"/>
      <c r="M84" s="685"/>
      <c r="N84" s="685"/>
      <c r="O84" s="685"/>
      <c r="P84" s="685"/>
      <c r="Q84" s="685"/>
      <c r="R84" s="685"/>
      <c r="S84" s="685"/>
      <c r="T84" s="685"/>
      <c r="U84" s="685"/>
      <c r="V84" s="685"/>
      <c r="W84" s="685"/>
      <c r="X84" s="685"/>
      <c r="Y84" s="685"/>
      <c r="Z84" s="685"/>
      <c r="AA84" s="686"/>
      <c r="AB84" s="887"/>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8"/>
      <c r="AY84">
        <f t="shared" si="10"/>
        <v>1</v>
      </c>
    </row>
    <row r="85" spans="1:60" ht="18.75" customHeight="1">
      <c r="A85" s="864"/>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68" t="s">
        <v>11</v>
      </c>
      <c r="AC85" s="569"/>
      <c r="AD85" s="570"/>
      <c r="AE85" s="247" t="s">
        <v>389</v>
      </c>
      <c r="AF85" s="247"/>
      <c r="AG85" s="247"/>
      <c r="AH85" s="247"/>
      <c r="AI85" s="247" t="s">
        <v>411</v>
      </c>
      <c r="AJ85" s="247"/>
      <c r="AK85" s="247"/>
      <c r="AL85" s="247"/>
      <c r="AM85" s="247" t="s">
        <v>508</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c r="A86" s="864"/>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714</v>
      </c>
      <c r="AR86" s="200"/>
      <c r="AS86" s="136" t="s">
        <v>233</v>
      </c>
      <c r="AT86" s="137"/>
      <c r="AU86" s="200">
        <v>2</v>
      </c>
      <c r="AV86" s="200"/>
      <c r="AW86" s="391" t="s">
        <v>179</v>
      </c>
      <c r="AX86" s="392"/>
      <c r="AY86">
        <f t="shared" si="10"/>
        <v>1</v>
      </c>
      <c r="AZ86" s="10"/>
      <c r="BA86" s="10"/>
      <c r="BB86" s="10"/>
      <c r="BC86" s="10"/>
      <c r="BD86" s="10"/>
      <c r="BE86" s="10"/>
      <c r="BF86" s="10"/>
      <c r="BG86" s="10"/>
      <c r="BH86" s="10"/>
    </row>
    <row r="87" spans="1:60" ht="23.25" customHeight="1">
      <c r="A87" s="864"/>
      <c r="B87" s="423"/>
      <c r="C87" s="423"/>
      <c r="D87" s="423"/>
      <c r="E87" s="423"/>
      <c r="F87" s="424"/>
      <c r="G87" s="107" t="s">
        <v>725</v>
      </c>
      <c r="H87" s="108"/>
      <c r="I87" s="108"/>
      <c r="J87" s="108"/>
      <c r="K87" s="108"/>
      <c r="L87" s="108"/>
      <c r="M87" s="108"/>
      <c r="N87" s="108"/>
      <c r="O87" s="109"/>
      <c r="P87" s="108" t="s">
        <v>716</v>
      </c>
      <c r="Q87" s="512"/>
      <c r="R87" s="512"/>
      <c r="S87" s="512"/>
      <c r="T87" s="512"/>
      <c r="U87" s="512"/>
      <c r="V87" s="512"/>
      <c r="W87" s="512"/>
      <c r="X87" s="513"/>
      <c r="Y87" s="572" t="s">
        <v>62</v>
      </c>
      <c r="Z87" s="573"/>
      <c r="AA87" s="574"/>
      <c r="AB87" s="459" t="s">
        <v>370</v>
      </c>
      <c r="AC87" s="459"/>
      <c r="AD87" s="459"/>
      <c r="AE87" s="218" t="s">
        <v>714</v>
      </c>
      <c r="AF87" s="219"/>
      <c r="AG87" s="219"/>
      <c r="AH87" s="219"/>
      <c r="AI87" s="218" t="s">
        <v>714</v>
      </c>
      <c r="AJ87" s="219"/>
      <c r="AK87" s="219"/>
      <c r="AL87" s="219"/>
      <c r="AM87" s="218">
        <v>12</v>
      </c>
      <c r="AN87" s="219"/>
      <c r="AO87" s="219"/>
      <c r="AP87" s="219"/>
      <c r="AQ87" s="334" t="s">
        <v>714</v>
      </c>
      <c r="AR87" s="208"/>
      <c r="AS87" s="208"/>
      <c r="AT87" s="335"/>
      <c r="AU87" s="219" t="s">
        <v>714</v>
      </c>
      <c r="AV87" s="219"/>
      <c r="AW87" s="219"/>
      <c r="AX87" s="221"/>
      <c r="AY87">
        <f t="shared" si="10"/>
        <v>1</v>
      </c>
    </row>
    <row r="88" spans="1:60" ht="23.25" customHeight="1">
      <c r="A88" s="864"/>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370</v>
      </c>
      <c r="AC88" s="521"/>
      <c r="AD88" s="521"/>
      <c r="AE88" s="218" t="s">
        <v>714</v>
      </c>
      <c r="AF88" s="219"/>
      <c r="AG88" s="219"/>
      <c r="AH88" s="219"/>
      <c r="AI88" s="218" t="s">
        <v>714</v>
      </c>
      <c r="AJ88" s="219"/>
      <c r="AK88" s="219"/>
      <c r="AL88" s="219"/>
      <c r="AM88" s="218">
        <v>100</v>
      </c>
      <c r="AN88" s="219"/>
      <c r="AO88" s="219"/>
      <c r="AP88" s="219"/>
      <c r="AQ88" s="334" t="s">
        <v>714</v>
      </c>
      <c r="AR88" s="208"/>
      <c r="AS88" s="208"/>
      <c r="AT88" s="335"/>
      <c r="AU88" s="219">
        <v>100</v>
      </c>
      <c r="AV88" s="219"/>
      <c r="AW88" s="219"/>
      <c r="AX88" s="221"/>
      <c r="AY88">
        <f t="shared" si="10"/>
        <v>1</v>
      </c>
      <c r="AZ88" s="10"/>
      <c r="BA88" s="10"/>
      <c r="BB88" s="10"/>
      <c r="BC88" s="10"/>
    </row>
    <row r="89" spans="1:60" ht="23.25" customHeight="1" thickBot="1">
      <c r="A89" s="864"/>
      <c r="B89" s="527"/>
      <c r="C89" s="527"/>
      <c r="D89" s="527"/>
      <c r="E89" s="527"/>
      <c r="F89" s="528"/>
      <c r="G89" s="113"/>
      <c r="H89" s="114"/>
      <c r="I89" s="114"/>
      <c r="J89" s="114"/>
      <c r="K89" s="114"/>
      <c r="L89" s="114"/>
      <c r="M89" s="114"/>
      <c r="N89" s="114"/>
      <c r="O89" s="115"/>
      <c r="P89" s="177"/>
      <c r="Q89" s="177"/>
      <c r="R89" s="177"/>
      <c r="S89" s="177"/>
      <c r="T89" s="177"/>
      <c r="U89" s="177"/>
      <c r="V89" s="177"/>
      <c r="W89" s="177"/>
      <c r="X89" s="571"/>
      <c r="Y89" s="456" t="s">
        <v>13</v>
      </c>
      <c r="Z89" s="457"/>
      <c r="AA89" s="458"/>
      <c r="AB89" s="577" t="s">
        <v>14</v>
      </c>
      <c r="AC89" s="577"/>
      <c r="AD89" s="577"/>
      <c r="AE89" s="225" t="s">
        <v>714</v>
      </c>
      <c r="AF89" s="226"/>
      <c r="AG89" s="226"/>
      <c r="AH89" s="226"/>
      <c r="AI89" s="225" t="s">
        <v>714</v>
      </c>
      <c r="AJ89" s="226"/>
      <c r="AK89" s="226"/>
      <c r="AL89" s="226"/>
      <c r="AM89" s="225">
        <v>12</v>
      </c>
      <c r="AN89" s="226"/>
      <c r="AO89" s="226"/>
      <c r="AP89" s="226"/>
      <c r="AQ89" s="334" t="s">
        <v>714</v>
      </c>
      <c r="AR89" s="208"/>
      <c r="AS89" s="208"/>
      <c r="AT89" s="335"/>
      <c r="AU89" s="219" t="s">
        <v>714</v>
      </c>
      <c r="AV89" s="219"/>
      <c r="AW89" s="219"/>
      <c r="AX89" s="221"/>
      <c r="AY89">
        <f t="shared" si="10"/>
        <v>1</v>
      </c>
      <c r="AZ89" s="10"/>
      <c r="BA89" s="10"/>
      <c r="BB89" s="10"/>
      <c r="BC89" s="10"/>
      <c r="BD89" s="10"/>
      <c r="BE89" s="10"/>
      <c r="BF89" s="10"/>
      <c r="BG89" s="10"/>
      <c r="BH89" s="10"/>
    </row>
    <row r="90" spans="1:60" ht="18.75" hidden="1" customHeight="1">
      <c r="A90" s="864"/>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68" t="s">
        <v>11</v>
      </c>
      <c r="AC90" s="569"/>
      <c r="AD90" s="570"/>
      <c r="AE90" s="247" t="s">
        <v>389</v>
      </c>
      <c r="AF90" s="247"/>
      <c r="AG90" s="247"/>
      <c r="AH90" s="247"/>
      <c r="AI90" s="247" t="s">
        <v>411</v>
      </c>
      <c r="AJ90" s="247"/>
      <c r="AK90" s="247"/>
      <c r="AL90" s="247"/>
      <c r="AM90" s="247" t="s">
        <v>508</v>
      </c>
      <c r="AN90" s="247"/>
      <c r="AO90" s="247"/>
      <c r="AP90" s="247"/>
      <c r="AQ90" s="158" t="s">
        <v>232</v>
      </c>
      <c r="AR90" s="133"/>
      <c r="AS90" s="133"/>
      <c r="AT90" s="134"/>
      <c r="AU90" s="531" t="s">
        <v>134</v>
      </c>
      <c r="AV90" s="531"/>
      <c r="AW90" s="531"/>
      <c r="AX90" s="532"/>
      <c r="AY90">
        <f>COUNTA($G$92)</f>
        <v>0</v>
      </c>
    </row>
    <row r="91" spans="1:60" ht="18.75" hidden="1" customHeight="1">
      <c r="A91" s="864"/>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c r="A92" s="864"/>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72" t="s">
        <v>62</v>
      </c>
      <c r="Z92" s="573"/>
      <c r="AA92" s="574"/>
      <c r="AB92" s="459"/>
      <c r="AC92" s="459"/>
      <c r="AD92" s="459"/>
      <c r="AE92" s="218"/>
      <c r="AF92" s="219"/>
      <c r="AG92" s="219"/>
      <c r="AH92" s="219"/>
      <c r="AI92" s="218"/>
      <c r="AJ92" s="219"/>
      <c r="AK92" s="219"/>
      <c r="AL92" s="219"/>
      <c r="AM92" s="218"/>
      <c r="AN92" s="219"/>
      <c r="AO92" s="219"/>
      <c r="AP92" s="219"/>
      <c r="AQ92" s="334"/>
      <c r="AR92" s="208"/>
      <c r="AS92" s="208"/>
      <c r="AT92" s="335"/>
      <c r="AU92" s="219"/>
      <c r="AV92" s="219"/>
      <c r="AW92" s="219"/>
      <c r="AX92" s="221"/>
      <c r="AY92">
        <f t="shared" ref="AY92:AY94" si="11">$AY$90</f>
        <v>0</v>
      </c>
      <c r="AZ92" s="10"/>
      <c r="BA92" s="10"/>
      <c r="BB92" s="10"/>
      <c r="BC92" s="10"/>
      <c r="BD92" s="10"/>
      <c r="BE92" s="10"/>
      <c r="BF92" s="10"/>
      <c r="BG92" s="10"/>
      <c r="BH92" s="10"/>
    </row>
    <row r="93" spans="1:60" ht="23.25" hidden="1" customHeight="1">
      <c r="A93" s="864"/>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4"/>
      <c r="AR93" s="208"/>
      <c r="AS93" s="208"/>
      <c r="AT93" s="335"/>
      <c r="AU93" s="219"/>
      <c r="AV93" s="219"/>
      <c r="AW93" s="219"/>
      <c r="AX93" s="221"/>
      <c r="AY93">
        <f t="shared" si="11"/>
        <v>0</v>
      </c>
    </row>
    <row r="94" spans="1:60" ht="23.25" hidden="1" customHeight="1">
      <c r="A94" s="864"/>
      <c r="B94" s="527"/>
      <c r="C94" s="527"/>
      <c r="D94" s="527"/>
      <c r="E94" s="527"/>
      <c r="F94" s="528"/>
      <c r="G94" s="113"/>
      <c r="H94" s="114"/>
      <c r="I94" s="114"/>
      <c r="J94" s="114"/>
      <c r="K94" s="114"/>
      <c r="L94" s="114"/>
      <c r="M94" s="114"/>
      <c r="N94" s="114"/>
      <c r="O94" s="115"/>
      <c r="P94" s="177"/>
      <c r="Q94" s="177"/>
      <c r="R94" s="177"/>
      <c r="S94" s="177"/>
      <c r="T94" s="177"/>
      <c r="U94" s="177"/>
      <c r="V94" s="177"/>
      <c r="W94" s="177"/>
      <c r="X94" s="571"/>
      <c r="Y94" s="456" t="s">
        <v>13</v>
      </c>
      <c r="Z94" s="457"/>
      <c r="AA94" s="458"/>
      <c r="AB94" s="577" t="s">
        <v>14</v>
      </c>
      <c r="AC94" s="577"/>
      <c r="AD94" s="577"/>
      <c r="AE94" s="225"/>
      <c r="AF94" s="226"/>
      <c r="AG94" s="226"/>
      <c r="AH94" s="226"/>
      <c r="AI94" s="225"/>
      <c r="AJ94" s="226"/>
      <c r="AK94" s="226"/>
      <c r="AL94" s="226"/>
      <c r="AM94" s="225"/>
      <c r="AN94" s="226"/>
      <c r="AO94" s="226"/>
      <c r="AP94" s="226"/>
      <c r="AQ94" s="334"/>
      <c r="AR94" s="208"/>
      <c r="AS94" s="208"/>
      <c r="AT94" s="335"/>
      <c r="AU94" s="219"/>
      <c r="AV94" s="219"/>
      <c r="AW94" s="219"/>
      <c r="AX94" s="221"/>
      <c r="AY94">
        <f t="shared" si="11"/>
        <v>0</v>
      </c>
      <c r="AZ94" s="10"/>
      <c r="BA94" s="10"/>
      <c r="BB94" s="10"/>
      <c r="BC94" s="10"/>
    </row>
    <row r="95" spans="1:60" ht="18.75" hidden="1" customHeight="1">
      <c r="A95" s="864"/>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68" t="s">
        <v>11</v>
      </c>
      <c r="AC95" s="569"/>
      <c r="AD95" s="570"/>
      <c r="AE95" s="247" t="s">
        <v>389</v>
      </c>
      <c r="AF95" s="247"/>
      <c r="AG95" s="247"/>
      <c r="AH95" s="247"/>
      <c r="AI95" s="247" t="s">
        <v>411</v>
      </c>
      <c r="AJ95" s="247"/>
      <c r="AK95" s="247"/>
      <c r="AL95" s="247"/>
      <c r="AM95" s="247" t="s">
        <v>508</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c r="A96" s="864"/>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c r="A97" s="864"/>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72" t="s">
        <v>62</v>
      </c>
      <c r="Z97" s="573"/>
      <c r="AA97" s="574"/>
      <c r="AB97" s="466"/>
      <c r="AC97" s="467"/>
      <c r="AD97" s="468"/>
      <c r="AE97" s="218"/>
      <c r="AF97" s="219"/>
      <c r="AG97" s="219"/>
      <c r="AH97" s="220"/>
      <c r="AI97" s="218"/>
      <c r="AJ97" s="219"/>
      <c r="AK97" s="219"/>
      <c r="AL97" s="220"/>
      <c r="AM97" s="218"/>
      <c r="AN97" s="219"/>
      <c r="AO97" s="219"/>
      <c r="AP97" s="219"/>
      <c r="AQ97" s="334"/>
      <c r="AR97" s="208"/>
      <c r="AS97" s="208"/>
      <c r="AT97" s="335"/>
      <c r="AU97" s="219"/>
      <c r="AV97" s="219"/>
      <c r="AW97" s="219"/>
      <c r="AX97" s="221"/>
      <c r="AY97">
        <f t="shared" ref="AY97:AY99" si="12">$AY$95</f>
        <v>0</v>
      </c>
      <c r="AZ97" s="10"/>
      <c r="BA97" s="10"/>
      <c r="BB97" s="10"/>
      <c r="BC97" s="10"/>
    </row>
    <row r="98" spans="1:60" ht="23.25" hidden="1" customHeight="1">
      <c r="A98" s="864"/>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4"/>
      <c r="AR98" s="208"/>
      <c r="AS98" s="208"/>
      <c r="AT98" s="335"/>
      <c r="AU98" s="219"/>
      <c r="AV98" s="219"/>
      <c r="AW98" s="219"/>
      <c r="AX98" s="221"/>
      <c r="AY98">
        <f t="shared" si="12"/>
        <v>0</v>
      </c>
      <c r="AZ98" s="10"/>
      <c r="BA98" s="10"/>
      <c r="BB98" s="10"/>
      <c r="BC98" s="10"/>
      <c r="BD98" s="10"/>
      <c r="BE98" s="10"/>
      <c r="BF98" s="10"/>
      <c r="BG98" s="10"/>
      <c r="BH98" s="10"/>
    </row>
    <row r="99" spans="1:60" ht="23.25" hidden="1" customHeight="1" thickBot="1">
      <c r="A99" s="865"/>
      <c r="B99" s="425"/>
      <c r="C99" s="425"/>
      <c r="D99" s="425"/>
      <c r="E99" s="425"/>
      <c r="F99" s="426"/>
      <c r="G99" s="555"/>
      <c r="H99" s="216"/>
      <c r="I99" s="216"/>
      <c r="J99" s="216"/>
      <c r="K99" s="216"/>
      <c r="L99" s="216"/>
      <c r="M99" s="216"/>
      <c r="N99" s="216"/>
      <c r="O99" s="556"/>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7" t="s">
        <v>389</v>
      </c>
      <c r="AF100" s="538"/>
      <c r="AG100" s="538"/>
      <c r="AH100" s="539"/>
      <c r="AI100" s="537" t="s">
        <v>411</v>
      </c>
      <c r="AJ100" s="538"/>
      <c r="AK100" s="538"/>
      <c r="AL100" s="539"/>
      <c r="AM100" s="537" t="s">
        <v>508</v>
      </c>
      <c r="AN100" s="538"/>
      <c r="AO100" s="538"/>
      <c r="AP100" s="539"/>
      <c r="AQ100" s="317" t="s">
        <v>416</v>
      </c>
      <c r="AR100" s="318"/>
      <c r="AS100" s="318"/>
      <c r="AT100" s="319"/>
      <c r="AU100" s="317" t="s">
        <v>540</v>
      </c>
      <c r="AV100" s="318"/>
      <c r="AW100" s="318"/>
      <c r="AX100" s="320"/>
    </row>
    <row r="101" spans="1:60" ht="23.25" customHeight="1">
      <c r="A101" s="417"/>
      <c r="B101" s="418"/>
      <c r="C101" s="418"/>
      <c r="D101" s="418"/>
      <c r="E101" s="418"/>
      <c r="F101" s="419"/>
      <c r="G101" s="108" t="s">
        <v>717</v>
      </c>
      <c r="H101" s="108"/>
      <c r="I101" s="108"/>
      <c r="J101" s="108"/>
      <c r="K101" s="108"/>
      <c r="L101" s="108"/>
      <c r="M101" s="108"/>
      <c r="N101" s="108"/>
      <c r="O101" s="108"/>
      <c r="P101" s="108"/>
      <c r="Q101" s="108"/>
      <c r="R101" s="108"/>
      <c r="S101" s="108"/>
      <c r="T101" s="108"/>
      <c r="U101" s="108"/>
      <c r="V101" s="108"/>
      <c r="W101" s="108"/>
      <c r="X101" s="109"/>
      <c r="Y101" s="586" t="s">
        <v>55</v>
      </c>
      <c r="Z101" s="587"/>
      <c r="AA101" s="588"/>
      <c r="AB101" s="459" t="s">
        <v>718</v>
      </c>
      <c r="AC101" s="459"/>
      <c r="AD101" s="459"/>
      <c r="AE101" s="282" t="s">
        <v>714</v>
      </c>
      <c r="AF101" s="282"/>
      <c r="AG101" s="282"/>
      <c r="AH101" s="282"/>
      <c r="AI101" s="282" t="s">
        <v>405</v>
      </c>
      <c r="AJ101" s="282"/>
      <c r="AK101" s="282"/>
      <c r="AL101" s="282"/>
      <c r="AM101" s="282">
        <f>6866+5698-6</f>
        <v>12558</v>
      </c>
      <c r="AN101" s="282"/>
      <c r="AO101" s="282"/>
      <c r="AP101" s="282"/>
      <c r="AQ101" s="282" t="s">
        <v>727</v>
      </c>
      <c r="AR101" s="282"/>
      <c r="AS101" s="282"/>
      <c r="AT101" s="282"/>
      <c r="AU101" s="218" t="s">
        <v>727</v>
      </c>
      <c r="AV101" s="219"/>
      <c r="AW101" s="219"/>
      <c r="AX101" s="221"/>
    </row>
    <row r="102" spans="1:60" ht="23.25" customHeight="1">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718</v>
      </c>
      <c r="AC102" s="459"/>
      <c r="AD102" s="459"/>
      <c r="AE102" s="282" t="s">
        <v>714</v>
      </c>
      <c r="AF102" s="282"/>
      <c r="AG102" s="282"/>
      <c r="AH102" s="282"/>
      <c r="AI102" s="282" t="s">
        <v>714</v>
      </c>
      <c r="AJ102" s="282"/>
      <c r="AK102" s="282"/>
      <c r="AL102" s="282"/>
      <c r="AM102" s="282">
        <f>22774*3</f>
        <v>68322</v>
      </c>
      <c r="AN102" s="282"/>
      <c r="AO102" s="282"/>
      <c r="AP102" s="282"/>
      <c r="AQ102" s="282" t="s">
        <v>727</v>
      </c>
      <c r="AR102" s="282"/>
      <c r="AS102" s="282"/>
      <c r="AT102" s="282"/>
      <c r="AU102" s="225" t="s">
        <v>727</v>
      </c>
      <c r="AV102" s="226"/>
      <c r="AW102" s="226"/>
      <c r="AX102" s="321"/>
    </row>
    <row r="103" spans="1:60" ht="31.5" hidden="1" customHeight="1">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0"/>
      <c r="AC104" s="541"/>
      <c r="AD104" s="542"/>
      <c r="AE104" s="282" t="s">
        <v>714</v>
      </c>
      <c r="AF104" s="282"/>
      <c r="AG104" s="282"/>
      <c r="AH104" s="282"/>
      <c r="AI104" s="282" t="s">
        <v>714</v>
      </c>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3"/>
      <c r="AA105" s="544"/>
      <c r="AB105" s="466"/>
      <c r="AC105" s="467"/>
      <c r="AD105" s="468"/>
      <c r="AE105" s="282" t="s">
        <v>714</v>
      </c>
      <c r="AF105" s="282"/>
      <c r="AG105" s="282"/>
      <c r="AH105" s="282"/>
      <c r="AI105" s="282" t="s">
        <v>714</v>
      </c>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0"/>
      <c r="AC107" s="541"/>
      <c r="AD107" s="54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3"/>
      <c r="AA108" s="544"/>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0"/>
      <c r="AC110" s="541"/>
      <c r="AD110" s="54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3"/>
      <c r="AA111" s="544"/>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0"/>
      <c r="AC113" s="541"/>
      <c r="AD113" s="54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3"/>
      <c r="AA114" s="544"/>
      <c r="AB114" s="466"/>
      <c r="AC114" s="467"/>
      <c r="AD114" s="468"/>
      <c r="AE114" s="545"/>
      <c r="AF114" s="545"/>
      <c r="AG114" s="545"/>
      <c r="AH114" s="545"/>
      <c r="AI114" s="545"/>
      <c r="AJ114" s="545"/>
      <c r="AK114" s="545"/>
      <c r="AL114" s="545"/>
      <c r="AM114" s="545"/>
      <c r="AN114" s="545"/>
      <c r="AO114" s="545"/>
      <c r="AP114" s="545"/>
      <c r="AQ114" s="218"/>
      <c r="AR114" s="219"/>
      <c r="AS114" s="219"/>
      <c r="AT114" s="220"/>
      <c r="AU114" s="218"/>
      <c r="AV114" s="219"/>
      <c r="AW114" s="219"/>
      <c r="AX114" s="221"/>
      <c r="AY114">
        <f>$AY$112</f>
        <v>0</v>
      </c>
    </row>
    <row r="115" spans="1:51" ht="23.25" customHeight="1">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64"/>
      <c r="Z115" s="565"/>
      <c r="AA115" s="566"/>
      <c r="AB115" s="445" t="s">
        <v>11</v>
      </c>
      <c r="AC115" s="440"/>
      <c r="AD115" s="441"/>
      <c r="AE115" s="247" t="s">
        <v>389</v>
      </c>
      <c r="AF115" s="247"/>
      <c r="AG115" s="247"/>
      <c r="AH115" s="247"/>
      <c r="AI115" s="247" t="s">
        <v>411</v>
      </c>
      <c r="AJ115" s="247"/>
      <c r="AK115" s="247"/>
      <c r="AL115" s="247"/>
      <c r="AM115" s="247" t="s">
        <v>508</v>
      </c>
      <c r="AN115" s="247"/>
      <c r="AO115" s="247"/>
      <c r="AP115" s="247"/>
      <c r="AQ115" s="578" t="s">
        <v>541</v>
      </c>
      <c r="AR115" s="579"/>
      <c r="AS115" s="579"/>
      <c r="AT115" s="579"/>
      <c r="AU115" s="579"/>
      <c r="AV115" s="579"/>
      <c r="AW115" s="579"/>
      <c r="AX115" s="580"/>
    </row>
    <row r="116" spans="1:51" ht="23.25" customHeight="1">
      <c r="A116" s="434"/>
      <c r="B116" s="435"/>
      <c r="C116" s="435"/>
      <c r="D116" s="435"/>
      <c r="E116" s="435"/>
      <c r="F116" s="436"/>
      <c r="G116" s="386" t="s">
        <v>719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720</v>
      </c>
      <c r="AC116" s="461"/>
      <c r="AD116" s="462"/>
      <c r="AE116" s="282" t="s">
        <v>714</v>
      </c>
      <c r="AF116" s="282"/>
      <c r="AG116" s="282"/>
      <c r="AH116" s="282"/>
      <c r="AI116" s="282" t="s">
        <v>714</v>
      </c>
      <c r="AJ116" s="282"/>
      <c r="AK116" s="282"/>
      <c r="AL116" s="282"/>
      <c r="AM116" s="282">
        <v>9157</v>
      </c>
      <c r="AN116" s="282"/>
      <c r="AO116" s="282"/>
      <c r="AP116" s="282"/>
      <c r="AQ116" s="218" t="s">
        <v>727</v>
      </c>
      <c r="AR116" s="219"/>
      <c r="AS116" s="219"/>
      <c r="AT116" s="219"/>
      <c r="AU116" s="219"/>
      <c r="AV116" s="219"/>
      <c r="AW116" s="219"/>
      <c r="AX116" s="221"/>
    </row>
    <row r="117" spans="1:51" ht="46.5" customHeight="1" thickBot="1">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721</v>
      </c>
      <c r="AC117" s="471"/>
      <c r="AD117" s="472"/>
      <c r="AE117" s="562" t="s">
        <v>714</v>
      </c>
      <c r="AF117" s="562"/>
      <c r="AG117" s="562"/>
      <c r="AH117" s="562"/>
      <c r="AI117" s="562" t="s">
        <v>714</v>
      </c>
      <c r="AJ117" s="562"/>
      <c r="AK117" s="562"/>
      <c r="AL117" s="562"/>
      <c r="AM117" s="562" t="s">
        <v>741</v>
      </c>
      <c r="AN117" s="562"/>
      <c r="AO117" s="562"/>
      <c r="AP117" s="562"/>
      <c r="AQ117" s="562" t="s">
        <v>727</v>
      </c>
      <c r="AR117" s="562"/>
      <c r="AS117" s="562"/>
      <c r="AT117" s="562"/>
      <c r="AU117" s="562"/>
      <c r="AV117" s="562"/>
      <c r="AW117" s="562"/>
      <c r="AX117" s="563"/>
    </row>
    <row r="118" spans="1:51" ht="23.25" hidden="1" customHeight="1">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64"/>
      <c r="Z118" s="565"/>
      <c r="AA118" s="566"/>
      <c r="AB118" s="445" t="s">
        <v>11</v>
      </c>
      <c r="AC118" s="440"/>
      <c r="AD118" s="441"/>
      <c r="AE118" s="247" t="s">
        <v>389</v>
      </c>
      <c r="AF118" s="247"/>
      <c r="AG118" s="247"/>
      <c r="AH118" s="247"/>
      <c r="AI118" s="247" t="s">
        <v>411</v>
      </c>
      <c r="AJ118" s="247"/>
      <c r="AK118" s="247"/>
      <c r="AL118" s="247"/>
      <c r="AM118" s="247" t="s">
        <v>508</v>
      </c>
      <c r="AN118" s="247"/>
      <c r="AO118" s="247"/>
      <c r="AP118" s="247"/>
      <c r="AQ118" s="578" t="s">
        <v>541</v>
      </c>
      <c r="AR118" s="579"/>
      <c r="AS118" s="579"/>
      <c r="AT118" s="579"/>
      <c r="AU118" s="579"/>
      <c r="AV118" s="579"/>
      <c r="AW118" s="579"/>
      <c r="AX118" s="580"/>
      <c r="AY118" s="92">
        <f>IF(SUBSTITUTE(SUBSTITUTE($G$119,"／",""),"　","")="",0,1)</f>
        <v>0</v>
      </c>
    </row>
    <row r="119" spans="1:51" ht="23.25" hidden="1" customHeight="1">
      <c r="A119" s="434"/>
      <c r="B119" s="435"/>
      <c r="C119" s="435"/>
      <c r="D119" s="435"/>
      <c r="E119" s="435"/>
      <c r="F119" s="436"/>
      <c r="G119" s="386" t="s">
        <v>358</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t="s">
        <v>714</v>
      </c>
      <c r="AF119" s="282"/>
      <c r="AG119" s="282"/>
      <c r="AH119" s="282"/>
      <c r="AI119" s="282" t="s">
        <v>714</v>
      </c>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357</v>
      </c>
      <c r="AC120" s="471"/>
      <c r="AD120" s="472"/>
      <c r="AE120" s="562" t="s">
        <v>714</v>
      </c>
      <c r="AF120" s="562"/>
      <c r="AG120" s="562"/>
      <c r="AH120" s="562"/>
      <c r="AI120" s="562" t="s">
        <v>714</v>
      </c>
      <c r="AJ120" s="562"/>
      <c r="AK120" s="562"/>
      <c r="AL120" s="562"/>
      <c r="AM120" s="562"/>
      <c r="AN120" s="562"/>
      <c r="AO120" s="562"/>
      <c r="AP120" s="562"/>
      <c r="AQ120" s="562"/>
      <c r="AR120" s="562"/>
      <c r="AS120" s="562"/>
      <c r="AT120" s="562"/>
      <c r="AU120" s="562"/>
      <c r="AV120" s="562"/>
      <c r="AW120" s="562"/>
      <c r="AX120" s="563"/>
      <c r="AY120">
        <f>$AY$118</f>
        <v>0</v>
      </c>
    </row>
    <row r="121" spans="1:51" ht="23.25" hidden="1" customHeight="1">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64"/>
      <c r="Z121" s="565"/>
      <c r="AA121" s="566"/>
      <c r="AB121" s="445" t="s">
        <v>11</v>
      </c>
      <c r="AC121" s="440"/>
      <c r="AD121" s="441"/>
      <c r="AE121" s="247" t="s">
        <v>389</v>
      </c>
      <c r="AF121" s="247"/>
      <c r="AG121" s="247"/>
      <c r="AH121" s="247"/>
      <c r="AI121" s="247" t="s">
        <v>411</v>
      </c>
      <c r="AJ121" s="247"/>
      <c r="AK121" s="247"/>
      <c r="AL121" s="247"/>
      <c r="AM121" s="247" t="s">
        <v>508</v>
      </c>
      <c r="AN121" s="247"/>
      <c r="AO121" s="247"/>
      <c r="AP121" s="247"/>
      <c r="AQ121" s="578" t="s">
        <v>541</v>
      </c>
      <c r="AR121" s="579"/>
      <c r="AS121" s="579"/>
      <c r="AT121" s="579"/>
      <c r="AU121" s="579"/>
      <c r="AV121" s="579"/>
      <c r="AW121" s="579"/>
      <c r="AX121" s="580"/>
      <c r="AY121" s="92">
        <f>IF(SUBSTITUTE(SUBSTITUTE($G$122,"／",""),"　","")="",0,1)</f>
        <v>0</v>
      </c>
    </row>
    <row r="122" spans="1:51" ht="23.25" hidden="1" customHeight="1">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357</v>
      </c>
      <c r="AC123" s="471"/>
      <c r="AD123" s="472"/>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c r="AY123">
        <f>$AY$121</f>
        <v>0</v>
      </c>
    </row>
    <row r="124" spans="1:51" ht="23.25" hidden="1" customHeight="1">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64"/>
      <c r="Z124" s="565"/>
      <c r="AA124" s="566"/>
      <c r="AB124" s="445" t="s">
        <v>11</v>
      </c>
      <c r="AC124" s="440"/>
      <c r="AD124" s="441"/>
      <c r="AE124" s="247" t="s">
        <v>389</v>
      </c>
      <c r="AF124" s="247"/>
      <c r="AG124" s="247"/>
      <c r="AH124" s="247"/>
      <c r="AI124" s="247" t="s">
        <v>411</v>
      </c>
      <c r="AJ124" s="247"/>
      <c r="AK124" s="247"/>
      <c r="AL124" s="247"/>
      <c r="AM124" s="247" t="s">
        <v>508</v>
      </c>
      <c r="AN124" s="247"/>
      <c r="AO124" s="247"/>
      <c r="AP124" s="247"/>
      <c r="AQ124" s="578" t="s">
        <v>541</v>
      </c>
      <c r="AR124" s="579"/>
      <c r="AS124" s="579"/>
      <c r="AT124" s="579"/>
      <c r="AU124" s="579"/>
      <c r="AV124" s="579"/>
      <c r="AW124" s="579"/>
      <c r="AX124" s="580"/>
      <c r="AY124" s="92">
        <f>IF(SUBSTITUTE(SUBSTITUTE($G$125,"／",""),"　","")="",0,1)</f>
        <v>0</v>
      </c>
    </row>
    <row r="125" spans="1:51" ht="23.25" hidden="1" customHeight="1">
      <c r="A125" s="434"/>
      <c r="B125" s="435"/>
      <c r="C125" s="435"/>
      <c r="D125" s="435"/>
      <c r="E125" s="435"/>
      <c r="F125" s="436"/>
      <c r="G125" s="386" t="s">
        <v>359</v>
      </c>
      <c r="H125" s="386"/>
      <c r="I125" s="386"/>
      <c r="J125" s="386"/>
      <c r="K125" s="386"/>
      <c r="L125" s="386"/>
      <c r="M125" s="386"/>
      <c r="N125" s="386"/>
      <c r="O125" s="386"/>
      <c r="P125" s="386"/>
      <c r="Q125" s="386"/>
      <c r="R125" s="386"/>
      <c r="S125" s="386"/>
      <c r="T125" s="386"/>
      <c r="U125" s="386"/>
      <c r="V125" s="386"/>
      <c r="W125" s="386"/>
      <c r="X125" s="929"/>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0"/>
      <c r="Y126" s="469" t="s">
        <v>49</v>
      </c>
      <c r="Z126" s="443"/>
      <c r="AA126" s="444"/>
      <c r="AB126" s="470" t="s">
        <v>357</v>
      </c>
      <c r="AC126" s="471"/>
      <c r="AD126" s="47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c r="A127" s="627"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6"/>
      <c r="Z127" s="927"/>
      <c r="AA127" s="928"/>
      <c r="AB127" s="406" t="s">
        <v>11</v>
      </c>
      <c r="AC127" s="407"/>
      <c r="AD127" s="408"/>
      <c r="AE127" s="247" t="s">
        <v>389</v>
      </c>
      <c r="AF127" s="247"/>
      <c r="AG127" s="247"/>
      <c r="AH127" s="247"/>
      <c r="AI127" s="247" t="s">
        <v>411</v>
      </c>
      <c r="AJ127" s="247"/>
      <c r="AK127" s="247"/>
      <c r="AL127" s="247"/>
      <c r="AM127" s="247" t="s">
        <v>508</v>
      </c>
      <c r="AN127" s="247"/>
      <c r="AO127" s="247"/>
      <c r="AP127" s="247"/>
      <c r="AQ127" s="578" t="s">
        <v>541</v>
      </c>
      <c r="AR127" s="579"/>
      <c r="AS127" s="579"/>
      <c r="AT127" s="579"/>
      <c r="AU127" s="579"/>
      <c r="AV127" s="579"/>
      <c r="AW127" s="579"/>
      <c r="AX127" s="580"/>
      <c r="AY127" s="92">
        <f>IF(SUBSTITUTE(SUBSTITUTE($G$128,"／",""),"　","")="",0,1)</f>
        <v>0</v>
      </c>
    </row>
    <row r="128" spans="1:51" ht="23.25" hidden="1" customHeight="1">
      <c r="A128" s="434"/>
      <c r="B128" s="435"/>
      <c r="C128" s="435"/>
      <c r="D128" s="435"/>
      <c r="E128" s="435"/>
      <c r="F128" s="436"/>
      <c r="G128" s="386" t="s">
        <v>359</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c r="A130" s="189" t="s">
        <v>404</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v>2</v>
      </c>
      <c r="AV133" s="201"/>
      <c r="AW133" s="136" t="s">
        <v>179</v>
      </c>
      <c r="AX133" s="196"/>
      <c r="AY133">
        <f>$AY$132</f>
        <v>1</v>
      </c>
    </row>
    <row r="134" spans="1:51" ht="39.75" customHeight="1">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714</v>
      </c>
      <c r="AF134" s="208"/>
      <c r="AG134" s="208"/>
      <c r="AH134" s="208"/>
      <c r="AI134" s="207" t="s">
        <v>733</v>
      </c>
      <c r="AJ134" s="208"/>
      <c r="AK134" s="208"/>
      <c r="AL134" s="208"/>
      <c r="AM134" s="207" t="s">
        <v>733</v>
      </c>
      <c r="AN134" s="208"/>
      <c r="AO134" s="208"/>
      <c r="AP134" s="208"/>
      <c r="AQ134" s="207" t="s">
        <v>714</v>
      </c>
      <c r="AR134" s="208"/>
      <c r="AS134" s="208"/>
      <c r="AT134" s="208"/>
      <c r="AU134" s="207" t="s">
        <v>714</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714</v>
      </c>
      <c r="AF135" s="208"/>
      <c r="AG135" s="208"/>
      <c r="AH135" s="208"/>
      <c r="AI135" s="207" t="s">
        <v>714</v>
      </c>
      <c r="AJ135" s="208"/>
      <c r="AK135" s="208"/>
      <c r="AL135" s="208"/>
      <c r="AM135" s="207" t="s">
        <v>733</v>
      </c>
      <c r="AN135" s="208"/>
      <c r="AO135" s="208"/>
      <c r="AP135" s="208"/>
      <c r="AQ135" s="207" t="s">
        <v>714</v>
      </c>
      <c r="AR135" s="208"/>
      <c r="AS135" s="208"/>
      <c r="AT135" s="208"/>
      <c r="AU135" s="207" t="s">
        <v>714</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670</v>
      </c>
      <c r="D430" s="931"/>
      <c r="E430" s="175" t="s">
        <v>398</v>
      </c>
      <c r="F430" s="897"/>
      <c r="G430" s="898" t="s">
        <v>252</v>
      </c>
      <c r="H430" s="126"/>
      <c r="I430" s="126"/>
      <c r="J430" s="899" t="s">
        <v>714</v>
      </c>
      <c r="K430" s="900"/>
      <c r="L430" s="900"/>
      <c r="M430" s="900"/>
      <c r="N430" s="900"/>
      <c r="O430" s="900"/>
      <c r="P430" s="900"/>
      <c r="Q430" s="900"/>
      <c r="R430" s="900"/>
      <c r="S430" s="900"/>
      <c r="T430" s="901"/>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02"/>
      <c r="AY430" s="93" t="str">
        <f>IF(SUBSTITUTE($J$430,"-","")="","0","1")</f>
        <v>0</v>
      </c>
    </row>
    <row r="431" spans="1:51" ht="18.75" customHeight="1">
      <c r="A431" s="190"/>
      <c r="B431" s="187"/>
      <c r="C431" s="181"/>
      <c r="D431" s="187"/>
      <c r="E431" s="336" t="s">
        <v>241</v>
      </c>
      <c r="F431" s="337"/>
      <c r="G431" s="338"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9" t="s">
        <v>240</v>
      </c>
      <c r="AF431" s="340"/>
      <c r="AG431" s="340"/>
      <c r="AH431" s="341"/>
      <c r="AI431" s="332" t="s">
        <v>542</v>
      </c>
      <c r="AJ431" s="332"/>
      <c r="AK431" s="332"/>
      <c r="AL431" s="158"/>
      <c r="AM431" s="332" t="s">
        <v>543</v>
      </c>
      <c r="AN431" s="332"/>
      <c r="AO431" s="332"/>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6"/>
      <c r="F432" s="337"/>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3"/>
      <c r="AJ432" s="333"/>
      <c r="AK432" s="333"/>
      <c r="AL432" s="157"/>
      <c r="AM432" s="333"/>
      <c r="AN432" s="333"/>
      <c r="AO432" s="333"/>
      <c r="AP432" s="157"/>
      <c r="AQ432" s="250" t="s">
        <v>714</v>
      </c>
      <c r="AR432" s="201"/>
      <c r="AS432" s="136" t="s">
        <v>233</v>
      </c>
      <c r="AT432" s="137"/>
      <c r="AU432" s="201" t="s">
        <v>714</v>
      </c>
      <c r="AV432" s="201"/>
      <c r="AW432" s="136" t="s">
        <v>179</v>
      </c>
      <c r="AX432" s="196"/>
      <c r="AY432">
        <f>$AY$431</f>
        <v>1</v>
      </c>
    </row>
    <row r="433" spans="1:51" ht="23.25" customHeight="1">
      <c r="A433" s="190"/>
      <c r="B433" s="187"/>
      <c r="C433" s="181"/>
      <c r="D433" s="187"/>
      <c r="E433" s="336"/>
      <c r="F433" s="337"/>
      <c r="G433" s="107" t="s">
        <v>727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4" t="s">
        <v>714</v>
      </c>
      <c r="AF433" s="208"/>
      <c r="AG433" s="208"/>
      <c r="AH433" s="208"/>
      <c r="AI433" s="334" t="s">
        <v>714</v>
      </c>
      <c r="AJ433" s="208"/>
      <c r="AK433" s="208"/>
      <c r="AL433" s="208"/>
      <c r="AM433" s="334" t="s">
        <v>727</v>
      </c>
      <c r="AN433" s="208"/>
      <c r="AO433" s="208"/>
      <c r="AP433" s="335"/>
      <c r="AQ433" s="334" t="s">
        <v>714</v>
      </c>
      <c r="AR433" s="208"/>
      <c r="AS433" s="208"/>
      <c r="AT433" s="335"/>
      <c r="AU433" s="208" t="s">
        <v>714</v>
      </c>
      <c r="AV433" s="208"/>
      <c r="AW433" s="208"/>
      <c r="AX433" s="209"/>
      <c r="AY433">
        <f t="shared" ref="AY433:AY435" si="63">$AY$431</f>
        <v>1</v>
      </c>
    </row>
    <row r="434" spans="1:51" ht="23.25" customHeight="1">
      <c r="A434" s="190"/>
      <c r="B434" s="187"/>
      <c r="C434" s="181"/>
      <c r="D434" s="187"/>
      <c r="E434" s="336"/>
      <c r="F434" s="337"/>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4" t="s">
        <v>714</v>
      </c>
      <c r="AF434" s="208"/>
      <c r="AG434" s="208"/>
      <c r="AH434" s="335"/>
      <c r="AI434" s="334" t="s">
        <v>714</v>
      </c>
      <c r="AJ434" s="208"/>
      <c r="AK434" s="208"/>
      <c r="AL434" s="208"/>
      <c r="AM434" s="334" t="s">
        <v>727</v>
      </c>
      <c r="AN434" s="208"/>
      <c r="AO434" s="208"/>
      <c r="AP434" s="335"/>
      <c r="AQ434" s="334" t="s">
        <v>714</v>
      </c>
      <c r="AR434" s="208"/>
      <c r="AS434" s="208"/>
      <c r="AT434" s="335"/>
      <c r="AU434" s="208" t="s">
        <v>714</v>
      </c>
      <c r="AV434" s="208"/>
      <c r="AW434" s="208"/>
      <c r="AX434" s="209"/>
      <c r="AY434">
        <f t="shared" si="63"/>
        <v>1</v>
      </c>
    </row>
    <row r="435" spans="1:51" ht="23.25" customHeight="1" thickBot="1">
      <c r="A435" s="190"/>
      <c r="B435" s="187"/>
      <c r="C435" s="181"/>
      <c r="D435" s="187"/>
      <c r="E435" s="336"/>
      <c r="F435" s="337"/>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4" t="s">
        <v>727</v>
      </c>
      <c r="AF435" s="208"/>
      <c r="AG435" s="208"/>
      <c r="AH435" s="335"/>
      <c r="AI435" s="334" t="s">
        <v>714</v>
      </c>
      <c r="AJ435" s="208"/>
      <c r="AK435" s="208"/>
      <c r="AL435" s="208"/>
      <c r="AM435" s="334" t="s">
        <v>727</v>
      </c>
      <c r="AN435" s="208"/>
      <c r="AO435" s="208"/>
      <c r="AP435" s="335"/>
      <c r="AQ435" s="334" t="s">
        <v>714</v>
      </c>
      <c r="AR435" s="208"/>
      <c r="AS435" s="208"/>
      <c r="AT435" s="335"/>
      <c r="AU435" s="208" t="s">
        <v>714</v>
      </c>
      <c r="AV435" s="208"/>
      <c r="AW435" s="208"/>
      <c r="AX435" s="209"/>
      <c r="AY435">
        <f t="shared" si="63"/>
        <v>1</v>
      </c>
    </row>
    <row r="436" spans="1:51" ht="18.75" hidden="1" customHeight="1">
      <c r="A436" s="190"/>
      <c r="B436" s="187"/>
      <c r="C436" s="181"/>
      <c r="D436" s="187"/>
      <c r="E436" s="336" t="s">
        <v>241</v>
      </c>
      <c r="F436" s="337"/>
      <c r="G436" s="338"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9" t="s">
        <v>240</v>
      </c>
      <c r="AF436" s="340"/>
      <c r="AG436" s="340"/>
      <c r="AH436" s="341"/>
      <c r="AI436" s="332" t="s">
        <v>542</v>
      </c>
      <c r="AJ436" s="332"/>
      <c r="AK436" s="332"/>
      <c r="AL436" s="158"/>
      <c r="AM436" s="332" t="s">
        <v>543</v>
      </c>
      <c r="AN436" s="332"/>
      <c r="AO436" s="332"/>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6"/>
      <c r="F437" s="337"/>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3"/>
      <c r="AJ437" s="333"/>
      <c r="AK437" s="333"/>
      <c r="AL437" s="157"/>
      <c r="AM437" s="333"/>
      <c r="AN437" s="333"/>
      <c r="AO437" s="333"/>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6"/>
      <c r="F438" s="337"/>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4"/>
      <c r="AF438" s="208"/>
      <c r="AG438" s="208"/>
      <c r="AH438" s="208"/>
      <c r="AI438" s="334"/>
      <c r="AJ438" s="208"/>
      <c r="AK438" s="208"/>
      <c r="AL438" s="208"/>
      <c r="AM438" s="334"/>
      <c r="AN438" s="208"/>
      <c r="AO438" s="208"/>
      <c r="AP438" s="335"/>
      <c r="AQ438" s="334"/>
      <c r="AR438" s="208"/>
      <c r="AS438" s="208"/>
      <c r="AT438" s="335"/>
      <c r="AU438" s="208"/>
      <c r="AV438" s="208"/>
      <c r="AW438" s="208"/>
      <c r="AX438" s="209"/>
      <c r="AY438">
        <f t="shared" ref="AY438:AY440" si="64">$AY$436</f>
        <v>0</v>
      </c>
    </row>
    <row r="439" spans="1:51" ht="23.25" hidden="1" customHeight="1">
      <c r="A439" s="190"/>
      <c r="B439" s="187"/>
      <c r="C439" s="181"/>
      <c r="D439" s="187"/>
      <c r="E439" s="336"/>
      <c r="F439" s="337"/>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4"/>
      <c r="AF439" s="208"/>
      <c r="AG439" s="208"/>
      <c r="AH439" s="335"/>
      <c r="AI439" s="334"/>
      <c r="AJ439" s="208"/>
      <c r="AK439" s="208"/>
      <c r="AL439" s="208"/>
      <c r="AM439" s="334"/>
      <c r="AN439" s="208"/>
      <c r="AO439" s="208"/>
      <c r="AP439" s="335"/>
      <c r="AQ439" s="334"/>
      <c r="AR439" s="208"/>
      <c r="AS439" s="208"/>
      <c r="AT439" s="335"/>
      <c r="AU439" s="208"/>
      <c r="AV439" s="208"/>
      <c r="AW439" s="208"/>
      <c r="AX439" s="209"/>
      <c r="AY439">
        <f t="shared" si="64"/>
        <v>0</v>
      </c>
    </row>
    <row r="440" spans="1:51" ht="23.25" hidden="1" customHeight="1">
      <c r="A440" s="190"/>
      <c r="B440" s="187"/>
      <c r="C440" s="181"/>
      <c r="D440" s="187"/>
      <c r="E440" s="336"/>
      <c r="F440" s="337"/>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4"/>
      <c r="AF440" s="208"/>
      <c r="AG440" s="208"/>
      <c r="AH440" s="335"/>
      <c r="AI440" s="334"/>
      <c r="AJ440" s="208"/>
      <c r="AK440" s="208"/>
      <c r="AL440" s="208"/>
      <c r="AM440" s="334"/>
      <c r="AN440" s="208"/>
      <c r="AO440" s="208"/>
      <c r="AP440" s="335"/>
      <c r="AQ440" s="334"/>
      <c r="AR440" s="208"/>
      <c r="AS440" s="208"/>
      <c r="AT440" s="335"/>
      <c r="AU440" s="208"/>
      <c r="AV440" s="208"/>
      <c r="AW440" s="208"/>
      <c r="AX440" s="209"/>
      <c r="AY440">
        <f t="shared" si="64"/>
        <v>0</v>
      </c>
    </row>
    <row r="441" spans="1:51" ht="18.75" hidden="1" customHeight="1">
      <c r="A441" s="190"/>
      <c r="B441" s="187"/>
      <c r="C441" s="181"/>
      <c r="D441" s="187"/>
      <c r="E441" s="336" t="s">
        <v>241</v>
      </c>
      <c r="F441" s="337"/>
      <c r="G441" s="338"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9" t="s">
        <v>240</v>
      </c>
      <c r="AF441" s="340"/>
      <c r="AG441" s="340"/>
      <c r="AH441" s="341"/>
      <c r="AI441" s="332" t="s">
        <v>542</v>
      </c>
      <c r="AJ441" s="332"/>
      <c r="AK441" s="332"/>
      <c r="AL441" s="158"/>
      <c r="AM441" s="332" t="s">
        <v>543</v>
      </c>
      <c r="AN441" s="332"/>
      <c r="AO441" s="332"/>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6"/>
      <c r="F442" s="337"/>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3"/>
      <c r="AJ442" s="333"/>
      <c r="AK442" s="333"/>
      <c r="AL442" s="157"/>
      <c r="AM442" s="333"/>
      <c r="AN442" s="333"/>
      <c r="AO442" s="333"/>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6"/>
      <c r="F443" s="337"/>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4"/>
      <c r="AF443" s="208"/>
      <c r="AG443" s="208"/>
      <c r="AH443" s="208"/>
      <c r="AI443" s="334"/>
      <c r="AJ443" s="208"/>
      <c r="AK443" s="208"/>
      <c r="AL443" s="208"/>
      <c r="AM443" s="334"/>
      <c r="AN443" s="208"/>
      <c r="AO443" s="208"/>
      <c r="AP443" s="335"/>
      <c r="AQ443" s="334"/>
      <c r="AR443" s="208"/>
      <c r="AS443" s="208"/>
      <c r="AT443" s="335"/>
      <c r="AU443" s="208"/>
      <c r="AV443" s="208"/>
      <c r="AW443" s="208"/>
      <c r="AX443" s="209"/>
      <c r="AY443">
        <f t="shared" ref="AY443:AY445" si="65">$AY$441</f>
        <v>0</v>
      </c>
    </row>
    <row r="444" spans="1:51" ht="23.25" hidden="1" customHeight="1">
      <c r="A444" s="190"/>
      <c r="B444" s="187"/>
      <c r="C444" s="181"/>
      <c r="D444" s="187"/>
      <c r="E444" s="336"/>
      <c r="F444" s="337"/>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4"/>
      <c r="AF444" s="208"/>
      <c r="AG444" s="208"/>
      <c r="AH444" s="335"/>
      <c r="AI444" s="334"/>
      <c r="AJ444" s="208"/>
      <c r="AK444" s="208"/>
      <c r="AL444" s="208"/>
      <c r="AM444" s="334"/>
      <c r="AN444" s="208"/>
      <c r="AO444" s="208"/>
      <c r="AP444" s="335"/>
      <c r="AQ444" s="334"/>
      <c r="AR444" s="208"/>
      <c r="AS444" s="208"/>
      <c r="AT444" s="335"/>
      <c r="AU444" s="208"/>
      <c r="AV444" s="208"/>
      <c r="AW444" s="208"/>
      <c r="AX444" s="209"/>
      <c r="AY444">
        <f t="shared" si="65"/>
        <v>0</v>
      </c>
    </row>
    <row r="445" spans="1:51" ht="23.25" hidden="1" customHeight="1">
      <c r="A445" s="190"/>
      <c r="B445" s="187"/>
      <c r="C445" s="181"/>
      <c r="D445" s="187"/>
      <c r="E445" s="336"/>
      <c r="F445" s="337"/>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4"/>
      <c r="AF445" s="208"/>
      <c r="AG445" s="208"/>
      <c r="AH445" s="335"/>
      <c r="AI445" s="334"/>
      <c r="AJ445" s="208"/>
      <c r="AK445" s="208"/>
      <c r="AL445" s="208"/>
      <c r="AM445" s="334"/>
      <c r="AN445" s="208"/>
      <c r="AO445" s="208"/>
      <c r="AP445" s="335"/>
      <c r="AQ445" s="334"/>
      <c r="AR445" s="208"/>
      <c r="AS445" s="208"/>
      <c r="AT445" s="335"/>
      <c r="AU445" s="208"/>
      <c r="AV445" s="208"/>
      <c r="AW445" s="208"/>
      <c r="AX445" s="209"/>
      <c r="AY445">
        <f t="shared" si="65"/>
        <v>0</v>
      </c>
    </row>
    <row r="446" spans="1:51" ht="18.75" hidden="1" customHeight="1">
      <c r="A446" s="190"/>
      <c r="B446" s="187"/>
      <c r="C446" s="181"/>
      <c r="D446" s="187"/>
      <c r="E446" s="336" t="s">
        <v>241</v>
      </c>
      <c r="F446" s="337"/>
      <c r="G446" s="338"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9" t="s">
        <v>240</v>
      </c>
      <c r="AF446" s="340"/>
      <c r="AG446" s="340"/>
      <c r="AH446" s="341"/>
      <c r="AI446" s="332" t="s">
        <v>542</v>
      </c>
      <c r="AJ446" s="332"/>
      <c r="AK446" s="332"/>
      <c r="AL446" s="158"/>
      <c r="AM446" s="332" t="s">
        <v>543</v>
      </c>
      <c r="AN446" s="332"/>
      <c r="AO446" s="332"/>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6"/>
      <c r="F447" s="337"/>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3"/>
      <c r="AJ447" s="333"/>
      <c r="AK447" s="333"/>
      <c r="AL447" s="157"/>
      <c r="AM447" s="333"/>
      <c r="AN447" s="333"/>
      <c r="AO447" s="333"/>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6"/>
      <c r="F448" s="337"/>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4"/>
      <c r="AF448" s="208"/>
      <c r="AG448" s="208"/>
      <c r="AH448" s="208"/>
      <c r="AI448" s="334"/>
      <c r="AJ448" s="208"/>
      <c r="AK448" s="208"/>
      <c r="AL448" s="208"/>
      <c r="AM448" s="334"/>
      <c r="AN448" s="208"/>
      <c r="AO448" s="208"/>
      <c r="AP448" s="335"/>
      <c r="AQ448" s="334"/>
      <c r="AR448" s="208"/>
      <c r="AS448" s="208"/>
      <c r="AT448" s="335"/>
      <c r="AU448" s="208"/>
      <c r="AV448" s="208"/>
      <c r="AW448" s="208"/>
      <c r="AX448" s="209"/>
      <c r="AY448">
        <f t="shared" ref="AY448:AY450" si="66">$AY$446</f>
        <v>0</v>
      </c>
    </row>
    <row r="449" spans="1:51" ht="23.25" hidden="1" customHeight="1">
      <c r="A449" s="190"/>
      <c r="B449" s="187"/>
      <c r="C449" s="181"/>
      <c r="D449" s="187"/>
      <c r="E449" s="336"/>
      <c r="F449" s="337"/>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4"/>
      <c r="AF449" s="208"/>
      <c r="AG449" s="208"/>
      <c r="AH449" s="335"/>
      <c r="AI449" s="334"/>
      <c r="AJ449" s="208"/>
      <c r="AK449" s="208"/>
      <c r="AL449" s="208"/>
      <c r="AM449" s="334"/>
      <c r="AN449" s="208"/>
      <c r="AO449" s="208"/>
      <c r="AP449" s="335"/>
      <c r="AQ449" s="334"/>
      <c r="AR449" s="208"/>
      <c r="AS449" s="208"/>
      <c r="AT449" s="335"/>
      <c r="AU449" s="208"/>
      <c r="AV449" s="208"/>
      <c r="AW449" s="208"/>
      <c r="AX449" s="209"/>
      <c r="AY449">
        <f t="shared" si="66"/>
        <v>0</v>
      </c>
    </row>
    <row r="450" spans="1:51" ht="23.25" hidden="1" customHeight="1">
      <c r="A450" s="190"/>
      <c r="B450" s="187"/>
      <c r="C450" s="181"/>
      <c r="D450" s="187"/>
      <c r="E450" s="336"/>
      <c r="F450" s="337"/>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4"/>
      <c r="AF450" s="208"/>
      <c r="AG450" s="208"/>
      <c r="AH450" s="335"/>
      <c r="AI450" s="334"/>
      <c r="AJ450" s="208"/>
      <c r="AK450" s="208"/>
      <c r="AL450" s="208"/>
      <c r="AM450" s="334"/>
      <c r="AN450" s="208"/>
      <c r="AO450" s="208"/>
      <c r="AP450" s="335"/>
      <c r="AQ450" s="334"/>
      <c r="AR450" s="208"/>
      <c r="AS450" s="208"/>
      <c r="AT450" s="335"/>
      <c r="AU450" s="208"/>
      <c r="AV450" s="208"/>
      <c r="AW450" s="208"/>
      <c r="AX450" s="209"/>
      <c r="AY450">
        <f t="shared" si="66"/>
        <v>0</v>
      </c>
    </row>
    <row r="451" spans="1:51" ht="18.75" hidden="1" customHeight="1">
      <c r="A451" s="190"/>
      <c r="B451" s="187"/>
      <c r="C451" s="181"/>
      <c r="D451" s="187"/>
      <c r="E451" s="336" t="s">
        <v>241</v>
      </c>
      <c r="F451" s="337"/>
      <c r="G451" s="338"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9" t="s">
        <v>240</v>
      </c>
      <c r="AF451" s="340"/>
      <c r="AG451" s="340"/>
      <c r="AH451" s="341"/>
      <c r="AI451" s="332" t="s">
        <v>542</v>
      </c>
      <c r="AJ451" s="332"/>
      <c r="AK451" s="332"/>
      <c r="AL451" s="158"/>
      <c r="AM451" s="332" t="s">
        <v>543</v>
      </c>
      <c r="AN451" s="332"/>
      <c r="AO451" s="332"/>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6"/>
      <c r="F452" s="337"/>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3"/>
      <c r="AJ452" s="333"/>
      <c r="AK452" s="333"/>
      <c r="AL452" s="157"/>
      <c r="AM452" s="333"/>
      <c r="AN452" s="333"/>
      <c r="AO452" s="333"/>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6"/>
      <c r="F453" s="337"/>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4"/>
      <c r="AF453" s="208"/>
      <c r="AG453" s="208"/>
      <c r="AH453" s="208"/>
      <c r="AI453" s="334"/>
      <c r="AJ453" s="208"/>
      <c r="AK453" s="208"/>
      <c r="AL453" s="208"/>
      <c r="AM453" s="334"/>
      <c r="AN453" s="208"/>
      <c r="AO453" s="208"/>
      <c r="AP453" s="335"/>
      <c r="AQ453" s="334"/>
      <c r="AR453" s="208"/>
      <c r="AS453" s="208"/>
      <c r="AT453" s="335"/>
      <c r="AU453" s="208"/>
      <c r="AV453" s="208"/>
      <c r="AW453" s="208"/>
      <c r="AX453" s="209"/>
      <c r="AY453">
        <f t="shared" ref="AY453:AY455" si="67">$AY$451</f>
        <v>0</v>
      </c>
    </row>
    <row r="454" spans="1:51" ht="23.25" hidden="1" customHeight="1">
      <c r="A454" s="190"/>
      <c r="B454" s="187"/>
      <c r="C454" s="181"/>
      <c r="D454" s="187"/>
      <c r="E454" s="336"/>
      <c r="F454" s="337"/>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4"/>
      <c r="AF454" s="208"/>
      <c r="AG454" s="208"/>
      <c r="AH454" s="335"/>
      <c r="AI454" s="334"/>
      <c r="AJ454" s="208"/>
      <c r="AK454" s="208"/>
      <c r="AL454" s="208"/>
      <c r="AM454" s="334"/>
      <c r="AN454" s="208"/>
      <c r="AO454" s="208"/>
      <c r="AP454" s="335"/>
      <c r="AQ454" s="334"/>
      <c r="AR454" s="208"/>
      <c r="AS454" s="208"/>
      <c r="AT454" s="335"/>
      <c r="AU454" s="208"/>
      <c r="AV454" s="208"/>
      <c r="AW454" s="208"/>
      <c r="AX454" s="209"/>
      <c r="AY454">
        <f t="shared" si="67"/>
        <v>0</v>
      </c>
    </row>
    <row r="455" spans="1:51" ht="23.25" hidden="1" customHeight="1">
      <c r="A455" s="190"/>
      <c r="B455" s="187"/>
      <c r="C455" s="181"/>
      <c r="D455" s="187"/>
      <c r="E455" s="336"/>
      <c r="F455" s="337"/>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4"/>
      <c r="AF455" s="208"/>
      <c r="AG455" s="208"/>
      <c r="AH455" s="335"/>
      <c r="AI455" s="334"/>
      <c r="AJ455" s="208"/>
      <c r="AK455" s="208"/>
      <c r="AL455" s="208"/>
      <c r="AM455" s="334"/>
      <c r="AN455" s="208"/>
      <c r="AO455" s="208"/>
      <c r="AP455" s="335"/>
      <c r="AQ455" s="334"/>
      <c r="AR455" s="208"/>
      <c r="AS455" s="208"/>
      <c r="AT455" s="335"/>
      <c r="AU455" s="208"/>
      <c r="AV455" s="208"/>
      <c r="AW455" s="208"/>
      <c r="AX455" s="209"/>
      <c r="AY455">
        <f t="shared" si="67"/>
        <v>0</v>
      </c>
    </row>
    <row r="456" spans="1:51" ht="18.75" hidden="1" customHeight="1">
      <c r="A456" s="190"/>
      <c r="B456" s="187"/>
      <c r="C456" s="181"/>
      <c r="D456" s="187"/>
      <c r="E456" s="336" t="s">
        <v>242</v>
      </c>
      <c r="F456" s="337"/>
      <c r="G456" s="338"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9" t="s">
        <v>240</v>
      </c>
      <c r="AF456" s="340"/>
      <c r="AG456" s="340"/>
      <c r="AH456" s="341"/>
      <c r="AI456" s="332" t="s">
        <v>542</v>
      </c>
      <c r="AJ456" s="332"/>
      <c r="AK456" s="332"/>
      <c r="AL456" s="158"/>
      <c r="AM456" s="332" t="s">
        <v>543</v>
      </c>
      <c r="AN456" s="332"/>
      <c r="AO456" s="332"/>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6"/>
      <c r="F457" s="337"/>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3"/>
      <c r="AJ457" s="333"/>
      <c r="AK457" s="333"/>
      <c r="AL457" s="157"/>
      <c r="AM457" s="333"/>
      <c r="AN457" s="333"/>
      <c r="AO457" s="333"/>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6"/>
      <c r="F458" s="337"/>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4"/>
      <c r="AF458" s="208"/>
      <c r="AG458" s="208"/>
      <c r="AH458" s="208"/>
      <c r="AI458" s="334"/>
      <c r="AJ458" s="208"/>
      <c r="AK458" s="208"/>
      <c r="AL458" s="208"/>
      <c r="AM458" s="334"/>
      <c r="AN458" s="208"/>
      <c r="AO458" s="208"/>
      <c r="AP458" s="335"/>
      <c r="AQ458" s="334"/>
      <c r="AR458" s="208"/>
      <c r="AS458" s="208"/>
      <c r="AT458" s="335"/>
      <c r="AU458" s="208"/>
      <c r="AV458" s="208"/>
      <c r="AW458" s="208"/>
      <c r="AX458" s="209"/>
      <c r="AY458">
        <f t="shared" ref="AY458:AY460" si="68">$AY$456</f>
        <v>0</v>
      </c>
    </row>
    <row r="459" spans="1:51" ht="23.25" hidden="1" customHeight="1">
      <c r="A459" s="190"/>
      <c r="B459" s="187"/>
      <c r="C459" s="181"/>
      <c r="D459" s="187"/>
      <c r="E459" s="336"/>
      <c r="F459" s="337"/>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4"/>
      <c r="AF459" s="208"/>
      <c r="AG459" s="208"/>
      <c r="AH459" s="335"/>
      <c r="AI459" s="334"/>
      <c r="AJ459" s="208"/>
      <c r="AK459" s="208"/>
      <c r="AL459" s="208"/>
      <c r="AM459" s="334"/>
      <c r="AN459" s="208"/>
      <c r="AO459" s="208"/>
      <c r="AP459" s="335"/>
      <c r="AQ459" s="334"/>
      <c r="AR459" s="208"/>
      <c r="AS459" s="208"/>
      <c r="AT459" s="335"/>
      <c r="AU459" s="208"/>
      <c r="AV459" s="208"/>
      <c r="AW459" s="208"/>
      <c r="AX459" s="209"/>
      <c r="AY459">
        <f t="shared" si="68"/>
        <v>0</v>
      </c>
    </row>
    <row r="460" spans="1:51" ht="23.25" hidden="1" customHeight="1">
      <c r="A460" s="190"/>
      <c r="B460" s="187"/>
      <c r="C460" s="181"/>
      <c r="D460" s="187"/>
      <c r="E460" s="336"/>
      <c r="F460" s="337"/>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4"/>
      <c r="AF460" s="208"/>
      <c r="AG460" s="208"/>
      <c r="AH460" s="335"/>
      <c r="AI460" s="334"/>
      <c r="AJ460" s="208"/>
      <c r="AK460" s="208"/>
      <c r="AL460" s="208"/>
      <c r="AM460" s="334"/>
      <c r="AN460" s="208"/>
      <c r="AO460" s="208"/>
      <c r="AP460" s="335"/>
      <c r="AQ460" s="334"/>
      <c r="AR460" s="208"/>
      <c r="AS460" s="208"/>
      <c r="AT460" s="335"/>
      <c r="AU460" s="208"/>
      <c r="AV460" s="208"/>
      <c r="AW460" s="208"/>
      <c r="AX460" s="209"/>
      <c r="AY460">
        <f t="shared" si="68"/>
        <v>0</v>
      </c>
    </row>
    <row r="461" spans="1:51" ht="18.75" hidden="1" customHeight="1">
      <c r="A461" s="190"/>
      <c r="B461" s="187"/>
      <c r="C461" s="181"/>
      <c r="D461" s="187"/>
      <c r="E461" s="336" t="s">
        <v>242</v>
      </c>
      <c r="F461" s="337"/>
      <c r="G461" s="338"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9" t="s">
        <v>240</v>
      </c>
      <c r="AF461" s="340"/>
      <c r="AG461" s="340"/>
      <c r="AH461" s="341"/>
      <c r="AI461" s="332" t="s">
        <v>542</v>
      </c>
      <c r="AJ461" s="332"/>
      <c r="AK461" s="332"/>
      <c r="AL461" s="158"/>
      <c r="AM461" s="332" t="s">
        <v>543</v>
      </c>
      <c r="AN461" s="332"/>
      <c r="AO461" s="332"/>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6"/>
      <c r="F462" s="337"/>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3"/>
      <c r="AJ462" s="333"/>
      <c r="AK462" s="333"/>
      <c r="AL462" s="157"/>
      <c r="AM462" s="333"/>
      <c r="AN462" s="333"/>
      <c r="AO462" s="333"/>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6"/>
      <c r="F463" s="337"/>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4"/>
      <c r="AF463" s="208"/>
      <c r="AG463" s="208"/>
      <c r="AH463" s="208"/>
      <c r="AI463" s="334"/>
      <c r="AJ463" s="208"/>
      <c r="AK463" s="208"/>
      <c r="AL463" s="208"/>
      <c r="AM463" s="334"/>
      <c r="AN463" s="208"/>
      <c r="AO463" s="208"/>
      <c r="AP463" s="335"/>
      <c r="AQ463" s="334"/>
      <c r="AR463" s="208"/>
      <c r="AS463" s="208"/>
      <c r="AT463" s="335"/>
      <c r="AU463" s="208"/>
      <c r="AV463" s="208"/>
      <c r="AW463" s="208"/>
      <c r="AX463" s="209"/>
      <c r="AY463">
        <f t="shared" ref="AY463:AY465" si="69">$AY$461</f>
        <v>0</v>
      </c>
    </row>
    <row r="464" spans="1:51" ht="23.25" hidden="1" customHeight="1">
      <c r="A464" s="190"/>
      <c r="B464" s="187"/>
      <c r="C464" s="181"/>
      <c r="D464" s="187"/>
      <c r="E464" s="336"/>
      <c r="F464" s="337"/>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4"/>
      <c r="AF464" s="208"/>
      <c r="AG464" s="208"/>
      <c r="AH464" s="335"/>
      <c r="AI464" s="334"/>
      <c r="AJ464" s="208"/>
      <c r="AK464" s="208"/>
      <c r="AL464" s="208"/>
      <c r="AM464" s="334"/>
      <c r="AN464" s="208"/>
      <c r="AO464" s="208"/>
      <c r="AP464" s="335"/>
      <c r="AQ464" s="334"/>
      <c r="AR464" s="208"/>
      <c r="AS464" s="208"/>
      <c r="AT464" s="335"/>
      <c r="AU464" s="208"/>
      <c r="AV464" s="208"/>
      <c r="AW464" s="208"/>
      <c r="AX464" s="209"/>
      <c r="AY464">
        <f t="shared" si="69"/>
        <v>0</v>
      </c>
    </row>
    <row r="465" spans="1:51" ht="23.25" hidden="1" customHeight="1">
      <c r="A465" s="190"/>
      <c r="B465" s="187"/>
      <c r="C465" s="181"/>
      <c r="D465" s="187"/>
      <c r="E465" s="336"/>
      <c r="F465" s="337"/>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4"/>
      <c r="AF465" s="208"/>
      <c r="AG465" s="208"/>
      <c r="AH465" s="335"/>
      <c r="AI465" s="334"/>
      <c r="AJ465" s="208"/>
      <c r="AK465" s="208"/>
      <c r="AL465" s="208"/>
      <c r="AM465" s="334"/>
      <c r="AN465" s="208"/>
      <c r="AO465" s="208"/>
      <c r="AP465" s="335"/>
      <c r="AQ465" s="334"/>
      <c r="AR465" s="208"/>
      <c r="AS465" s="208"/>
      <c r="AT465" s="335"/>
      <c r="AU465" s="208"/>
      <c r="AV465" s="208"/>
      <c r="AW465" s="208"/>
      <c r="AX465" s="209"/>
      <c r="AY465">
        <f t="shared" si="69"/>
        <v>0</v>
      </c>
    </row>
    <row r="466" spans="1:51" ht="18.75" hidden="1" customHeight="1">
      <c r="A466" s="190"/>
      <c r="B466" s="187"/>
      <c r="C466" s="181"/>
      <c r="D466" s="187"/>
      <c r="E466" s="336" t="s">
        <v>242</v>
      </c>
      <c r="F466" s="337"/>
      <c r="G466" s="338"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9" t="s">
        <v>240</v>
      </c>
      <c r="AF466" s="340"/>
      <c r="AG466" s="340"/>
      <c r="AH466" s="341"/>
      <c r="AI466" s="332" t="s">
        <v>542</v>
      </c>
      <c r="AJ466" s="332"/>
      <c r="AK466" s="332"/>
      <c r="AL466" s="158"/>
      <c r="AM466" s="332" t="s">
        <v>543</v>
      </c>
      <c r="AN466" s="332"/>
      <c r="AO466" s="332"/>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6"/>
      <c r="F467" s="337"/>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3"/>
      <c r="AJ467" s="333"/>
      <c r="AK467" s="333"/>
      <c r="AL467" s="157"/>
      <c r="AM467" s="333"/>
      <c r="AN467" s="333"/>
      <c r="AO467" s="333"/>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6"/>
      <c r="F468" s="337"/>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4"/>
      <c r="AF468" s="208"/>
      <c r="AG468" s="208"/>
      <c r="AH468" s="208"/>
      <c r="AI468" s="334"/>
      <c r="AJ468" s="208"/>
      <c r="AK468" s="208"/>
      <c r="AL468" s="208"/>
      <c r="AM468" s="334"/>
      <c r="AN468" s="208"/>
      <c r="AO468" s="208"/>
      <c r="AP468" s="335"/>
      <c r="AQ468" s="334"/>
      <c r="AR468" s="208"/>
      <c r="AS468" s="208"/>
      <c r="AT468" s="335"/>
      <c r="AU468" s="208"/>
      <c r="AV468" s="208"/>
      <c r="AW468" s="208"/>
      <c r="AX468" s="209"/>
      <c r="AY468">
        <f t="shared" ref="AY468:AY470" si="70">$AY$466</f>
        <v>0</v>
      </c>
    </row>
    <row r="469" spans="1:51" ht="23.25" hidden="1" customHeight="1">
      <c r="A469" s="190"/>
      <c r="B469" s="187"/>
      <c r="C469" s="181"/>
      <c r="D469" s="187"/>
      <c r="E469" s="336"/>
      <c r="F469" s="337"/>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4"/>
      <c r="AF469" s="208"/>
      <c r="AG469" s="208"/>
      <c r="AH469" s="335"/>
      <c r="AI469" s="334"/>
      <c r="AJ469" s="208"/>
      <c r="AK469" s="208"/>
      <c r="AL469" s="208"/>
      <c r="AM469" s="334"/>
      <c r="AN469" s="208"/>
      <c r="AO469" s="208"/>
      <c r="AP469" s="335"/>
      <c r="AQ469" s="334"/>
      <c r="AR469" s="208"/>
      <c r="AS469" s="208"/>
      <c r="AT469" s="335"/>
      <c r="AU469" s="208"/>
      <c r="AV469" s="208"/>
      <c r="AW469" s="208"/>
      <c r="AX469" s="209"/>
      <c r="AY469">
        <f t="shared" si="70"/>
        <v>0</v>
      </c>
    </row>
    <row r="470" spans="1:51" ht="23.25" hidden="1" customHeight="1">
      <c r="A470" s="190"/>
      <c r="B470" s="187"/>
      <c r="C470" s="181"/>
      <c r="D470" s="187"/>
      <c r="E470" s="336"/>
      <c r="F470" s="337"/>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4"/>
      <c r="AF470" s="208"/>
      <c r="AG470" s="208"/>
      <c r="AH470" s="335"/>
      <c r="AI470" s="334"/>
      <c r="AJ470" s="208"/>
      <c r="AK470" s="208"/>
      <c r="AL470" s="208"/>
      <c r="AM470" s="334"/>
      <c r="AN470" s="208"/>
      <c r="AO470" s="208"/>
      <c r="AP470" s="335"/>
      <c r="AQ470" s="334"/>
      <c r="AR470" s="208"/>
      <c r="AS470" s="208"/>
      <c r="AT470" s="335"/>
      <c r="AU470" s="208"/>
      <c r="AV470" s="208"/>
      <c r="AW470" s="208"/>
      <c r="AX470" s="209"/>
      <c r="AY470">
        <f t="shared" si="70"/>
        <v>0</v>
      </c>
    </row>
    <row r="471" spans="1:51" ht="18.75" hidden="1" customHeight="1">
      <c r="A471" s="190"/>
      <c r="B471" s="187"/>
      <c r="C471" s="181"/>
      <c r="D471" s="187"/>
      <c r="E471" s="336" t="s">
        <v>242</v>
      </c>
      <c r="F471" s="337"/>
      <c r="G471" s="338"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9" t="s">
        <v>240</v>
      </c>
      <c r="AF471" s="340"/>
      <c r="AG471" s="340"/>
      <c r="AH471" s="341"/>
      <c r="AI471" s="332" t="s">
        <v>542</v>
      </c>
      <c r="AJ471" s="332"/>
      <c r="AK471" s="332"/>
      <c r="AL471" s="158"/>
      <c r="AM471" s="332" t="s">
        <v>543</v>
      </c>
      <c r="AN471" s="332"/>
      <c r="AO471" s="332"/>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6"/>
      <c r="F472" s="337"/>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3"/>
      <c r="AJ472" s="333"/>
      <c r="AK472" s="333"/>
      <c r="AL472" s="157"/>
      <c r="AM472" s="333"/>
      <c r="AN472" s="333"/>
      <c r="AO472" s="333"/>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6"/>
      <c r="F473" s="337"/>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4"/>
      <c r="AF473" s="208"/>
      <c r="AG473" s="208"/>
      <c r="AH473" s="208"/>
      <c r="AI473" s="334"/>
      <c r="AJ473" s="208"/>
      <c r="AK473" s="208"/>
      <c r="AL473" s="208"/>
      <c r="AM473" s="334"/>
      <c r="AN473" s="208"/>
      <c r="AO473" s="208"/>
      <c r="AP473" s="335"/>
      <c r="AQ473" s="334"/>
      <c r="AR473" s="208"/>
      <c r="AS473" s="208"/>
      <c r="AT473" s="335"/>
      <c r="AU473" s="208"/>
      <c r="AV473" s="208"/>
      <c r="AW473" s="208"/>
      <c r="AX473" s="209"/>
      <c r="AY473">
        <f t="shared" ref="AY473:AY475" si="71">$AY$471</f>
        <v>0</v>
      </c>
    </row>
    <row r="474" spans="1:51" ht="23.25" hidden="1" customHeight="1">
      <c r="A474" s="190"/>
      <c r="B474" s="187"/>
      <c r="C474" s="181"/>
      <c r="D474" s="187"/>
      <c r="E474" s="336"/>
      <c r="F474" s="337"/>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4"/>
      <c r="AF474" s="208"/>
      <c r="AG474" s="208"/>
      <c r="AH474" s="335"/>
      <c r="AI474" s="334"/>
      <c r="AJ474" s="208"/>
      <c r="AK474" s="208"/>
      <c r="AL474" s="208"/>
      <c r="AM474" s="334"/>
      <c r="AN474" s="208"/>
      <c r="AO474" s="208"/>
      <c r="AP474" s="335"/>
      <c r="AQ474" s="334"/>
      <c r="AR474" s="208"/>
      <c r="AS474" s="208"/>
      <c r="AT474" s="335"/>
      <c r="AU474" s="208"/>
      <c r="AV474" s="208"/>
      <c r="AW474" s="208"/>
      <c r="AX474" s="209"/>
      <c r="AY474">
        <f t="shared" si="71"/>
        <v>0</v>
      </c>
    </row>
    <row r="475" spans="1:51" ht="23.25" hidden="1" customHeight="1">
      <c r="A475" s="190"/>
      <c r="B475" s="187"/>
      <c r="C475" s="181"/>
      <c r="D475" s="187"/>
      <c r="E475" s="336"/>
      <c r="F475" s="337"/>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4"/>
      <c r="AF475" s="208"/>
      <c r="AG475" s="208"/>
      <c r="AH475" s="335"/>
      <c r="AI475" s="334"/>
      <c r="AJ475" s="208"/>
      <c r="AK475" s="208"/>
      <c r="AL475" s="208"/>
      <c r="AM475" s="334"/>
      <c r="AN475" s="208"/>
      <c r="AO475" s="208"/>
      <c r="AP475" s="335"/>
      <c r="AQ475" s="334"/>
      <c r="AR475" s="208"/>
      <c r="AS475" s="208"/>
      <c r="AT475" s="335"/>
      <c r="AU475" s="208"/>
      <c r="AV475" s="208"/>
      <c r="AW475" s="208"/>
      <c r="AX475" s="209"/>
      <c r="AY475">
        <f t="shared" si="71"/>
        <v>0</v>
      </c>
    </row>
    <row r="476" spans="1:51" ht="18.75" hidden="1" customHeight="1">
      <c r="A476" s="190"/>
      <c r="B476" s="187"/>
      <c r="C476" s="181"/>
      <c r="D476" s="187"/>
      <c r="E476" s="336" t="s">
        <v>242</v>
      </c>
      <c r="F476" s="337"/>
      <c r="G476" s="338"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9" t="s">
        <v>240</v>
      </c>
      <c r="AF476" s="340"/>
      <c r="AG476" s="340"/>
      <c r="AH476" s="341"/>
      <c r="AI476" s="332" t="s">
        <v>542</v>
      </c>
      <c r="AJ476" s="332"/>
      <c r="AK476" s="332"/>
      <c r="AL476" s="158"/>
      <c r="AM476" s="332" t="s">
        <v>543</v>
      </c>
      <c r="AN476" s="332"/>
      <c r="AO476" s="332"/>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6"/>
      <c r="F477" s="337"/>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3"/>
      <c r="AJ477" s="333"/>
      <c r="AK477" s="333"/>
      <c r="AL477" s="157"/>
      <c r="AM477" s="333"/>
      <c r="AN477" s="333"/>
      <c r="AO477" s="333"/>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6"/>
      <c r="F478" s="337"/>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4"/>
      <c r="AF478" s="208"/>
      <c r="AG478" s="208"/>
      <c r="AH478" s="208"/>
      <c r="AI478" s="334"/>
      <c r="AJ478" s="208"/>
      <c r="AK478" s="208"/>
      <c r="AL478" s="208"/>
      <c r="AM478" s="334"/>
      <c r="AN478" s="208"/>
      <c r="AO478" s="208"/>
      <c r="AP478" s="335"/>
      <c r="AQ478" s="334"/>
      <c r="AR478" s="208"/>
      <c r="AS478" s="208"/>
      <c r="AT478" s="335"/>
      <c r="AU478" s="208"/>
      <c r="AV478" s="208"/>
      <c r="AW478" s="208"/>
      <c r="AX478" s="209"/>
      <c r="AY478">
        <f t="shared" ref="AY478:AY480" si="72">$AY$476</f>
        <v>0</v>
      </c>
    </row>
    <row r="479" spans="1:51" ht="23.25" hidden="1" customHeight="1">
      <c r="A479" s="190"/>
      <c r="B479" s="187"/>
      <c r="C479" s="181"/>
      <c r="D479" s="187"/>
      <c r="E479" s="336"/>
      <c r="F479" s="337"/>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4"/>
      <c r="AF479" s="208"/>
      <c r="AG479" s="208"/>
      <c r="AH479" s="335"/>
      <c r="AI479" s="334"/>
      <c r="AJ479" s="208"/>
      <c r="AK479" s="208"/>
      <c r="AL479" s="208"/>
      <c r="AM479" s="334"/>
      <c r="AN479" s="208"/>
      <c r="AO479" s="208"/>
      <c r="AP479" s="335"/>
      <c r="AQ479" s="334"/>
      <c r="AR479" s="208"/>
      <c r="AS479" s="208"/>
      <c r="AT479" s="335"/>
      <c r="AU479" s="208"/>
      <c r="AV479" s="208"/>
      <c r="AW479" s="208"/>
      <c r="AX479" s="209"/>
      <c r="AY479">
        <f t="shared" si="72"/>
        <v>0</v>
      </c>
    </row>
    <row r="480" spans="1:51" ht="23.25" hidden="1" customHeight="1">
      <c r="A480" s="190"/>
      <c r="B480" s="187"/>
      <c r="C480" s="181"/>
      <c r="D480" s="187"/>
      <c r="E480" s="336"/>
      <c r="F480" s="337"/>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4"/>
      <c r="AF480" s="208"/>
      <c r="AG480" s="208"/>
      <c r="AH480" s="335"/>
      <c r="AI480" s="334"/>
      <c r="AJ480" s="208"/>
      <c r="AK480" s="208"/>
      <c r="AL480" s="208"/>
      <c r="AM480" s="334"/>
      <c r="AN480" s="208"/>
      <c r="AO480" s="208"/>
      <c r="AP480" s="335"/>
      <c r="AQ480" s="334"/>
      <c r="AR480" s="208"/>
      <c r="AS480" s="208"/>
      <c r="AT480" s="335"/>
      <c r="AU480" s="208"/>
      <c r="AV480" s="208"/>
      <c r="AW480" s="208"/>
      <c r="AX480" s="209"/>
      <c r="AY480">
        <f t="shared" si="72"/>
        <v>0</v>
      </c>
    </row>
    <row r="481" spans="1:51" ht="23.85" hidden="1" customHeight="1">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c r="A482" s="190"/>
      <c r="B482" s="187"/>
      <c r="C482" s="181"/>
      <c r="D482" s="187"/>
      <c r="E482" s="128" t="s">
        <v>727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02"/>
      <c r="AY484" s="93" t="str">
        <f>IF(SUBSTITUTE($J$484,"-","")="","0","1")</f>
        <v>0</v>
      </c>
    </row>
    <row r="485" spans="1:51" ht="18.75" hidden="1" customHeight="1">
      <c r="A485" s="190"/>
      <c r="B485" s="187"/>
      <c r="C485" s="181"/>
      <c r="D485" s="187"/>
      <c r="E485" s="336" t="s">
        <v>241</v>
      </c>
      <c r="F485" s="337"/>
      <c r="G485" s="338"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9" t="s">
        <v>240</v>
      </c>
      <c r="AF485" s="340"/>
      <c r="AG485" s="340"/>
      <c r="AH485" s="341"/>
      <c r="AI485" s="332" t="s">
        <v>542</v>
      </c>
      <c r="AJ485" s="332"/>
      <c r="AK485" s="332"/>
      <c r="AL485" s="158"/>
      <c r="AM485" s="332" t="s">
        <v>543</v>
      </c>
      <c r="AN485" s="332"/>
      <c r="AO485" s="332"/>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6"/>
      <c r="F486" s="337"/>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3"/>
      <c r="AJ486" s="333"/>
      <c r="AK486" s="333"/>
      <c r="AL486" s="157"/>
      <c r="AM486" s="333"/>
      <c r="AN486" s="333"/>
      <c r="AO486" s="333"/>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6"/>
      <c r="F487" s="337"/>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4"/>
      <c r="AF487" s="208"/>
      <c r="AG487" s="208"/>
      <c r="AH487" s="208"/>
      <c r="AI487" s="334"/>
      <c r="AJ487" s="208"/>
      <c r="AK487" s="208"/>
      <c r="AL487" s="208"/>
      <c r="AM487" s="334"/>
      <c r="AN487" s="208"/>
      <c r="AO487" s="208"/>
      <c r="AP487" s="335"/>
      <c r="AQ487" s="334"/>
      <c r="AR487" s="208"/>
      <c r="AS487" s="208"/>
      <c r="AT487" s="335"/>
      <c r="AU487" s="208"/>
      <c r="AV487" s="208"/>
      <c r="AW487" s="208"/>
      <c r="AX487" s="209"/>
      <c r="AY487">
        <f t="shared" ref="AY487:AY489" si="73">$AY$485</f>
        <v>0</v>
      </c>
    </row>
    <row r="488" spans="1:51" ht="23.25" hidden="1" customHeight="1">
      <c r="A488" s="190"/>
      <c r="B488" s="187"/>
      <c r="C488" s="181"/>
      <c r="D488" s="187"/>
      <c r="E488" s="336"/>
      <c r="F488" s="337"/>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4"/>
      <c r="AF488" s="208"/>
      <c r="AG488" s="208"/>
      <c r="AH488" s="335"/>
      <c r="AI488" s="334"/>
      <c r="AJ488" s="208"/>
      <c r="AK488" s="208"/>
      <c r="AL488" s="208"/>
      <c r="AM488" s="334"/>
      <c r="AN488" s="208"/>
      <c r="AO488" s="208"/>
      <c r="AP488" s="335"/>
      <c r="AQ488" s="334"/>
      <c r="AR488" s="208"/>
      <c r="AS488" s="208"/>
      <c r="AT488" s="335"/>
      <c r="AU488" s="208"/>
      <c r="AV488" s="208"/>
      <c r="AW488" s="208"/>
      <c r="AX488" s="209"/>
      <c r="AY488">
        <f t="shared" si="73"/>
        <v>0</v>
      </c>
    </row>
    <row r="489" spans="1:51" ht="23.25" hidden="1" customHeight="1">
      <c r="A489" s="190"/>
      <c r="B489" s="187"/>
      <c r="C489" s="181"/>
      <c r="D489" s="187"/>
      <c r="E489" s="336"/>
      <c r="F489" s="337"/>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4"/>
      <c r="AF489" s="208"/>
      <c r="AG489" s="208"/>
      <c r="AH489" s="335"/>
      <c r="AI489" s="334"/>
      <c r="AJ489" s="208"/>
      <c r="AK489" s="208"/>
      <c r="AL489" s="208"/>
      <c r="AM489" s="334"/>
      <c r="AN489" s="208"/>
      <c r="AO489" s="208"/>
      <c r="AP489" s="335"/>
      <c r="AQ489" s="334"/>
      <c r="AR489" s="208"/>
      <c r="AS489" s="208"/>
      <c r="AT489" s="335"/>
      <c r="AU489" s="208"/>
      <c r="AV489" s="208"/>
      <c r="AW489" s="208"/>
      <c r="AX489" s="209"/>
      <c r="AY489">
        <f t="shared" si="73"/>
        <v>0</v>
      </c>
    </row>
    <row r="490" spans="1:51" ht="18.75" hidden="1" customHeight="1">
      <c r="A490" s="190"/>
      <c r="B490" s="187"/>
      <c r="C490" s="181"/>
      <c r="D490" s="187"/>
      <c r="E490" s="336" t="s">
        <v>241</v>
      </c>
      <c r="F490" s="337"/>
      <c r="G490" s="338"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9" t="s">
        <v>240</v>
      </c>
      <c r="AF490" s="340"/>
      <c r="AG490" s="340"/>
      <c r="AH490" s="341"/>
      <c r="AI490" s="332" t="s">
        <v>542</v>
      </c>
      <c r="AJ490" s="332"/>
      <c r="AK490" s="332"/>
      <c r="AL490" s="158"/>
      <c r="AM490" s="332" t="s">
        <v>543</v>
      </c>
      <c r="AN490" s="332"/>
      <c r="AO490" s="332"/>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6"/>
      <c r="F491" s="337"/>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3"/>
      <c r="AJ491" s="333"/>
      <c r="AK491" s="333"/>
      <c r="AL491" s="157"/>
      <c r="AM491" s="333"/>
      <c r="AN491" s="333"/>
      <c r="AO491" s="333"/>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6"/>
      <c r="F492" s="337"/>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4"/>
      <c r="AF492" s="208"/>
      <c r="AG492" s="208"/>
      <c r="AH492" s="208"/>
      <c r="AI492" s="334"/>
      <c r="AJ492" s="208"/>
      <c r="AK492" s="208"/>
      <c r="AL492" s="208"/>
      <c r="AM492" s="334"/>
      <c r="AN492" s="208"/>
      <c r="AO492" s="208"/>
      <c r="AP492" s="335"/>
      <c r="AQ492" s="334"/>
      <c r="AR492" s="208"/>
      <c r="AS492" s="208"/>
      <c r="AT492" s="335"/>
      <c r="AU492" s="208"/>
      <c r="AV492" s="208"/>
      <c r="AW492" s="208"/>
      <c r="AX492" s="209"/>
      <c r="AY492">
        <f t="shared" ref="AY492:AY494" si="74">$AY$490</f>
        <v>0</v>
      </c>
    </row>
    <row r="493" spans="1:51" ht="23.25" hidden="1" customHeight="1">
      <c r="A493" s="190"/>
      <c r="B493" s="187"/>
      <c r="C493" s="181"/>
      <c r="D493" s="187"/>
      <c r="E493" s="336"/>
      <c r="F493" s="337"/>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4"/>
      <c r="AF493" s="208"/>
      <c r="AG493" s="208"/>
      <c r="AH493" s="335"/>
      <c r="AI493" s="334"/>
      <c r="AJ493" s="208"/>
      <c r="AK493" s="208"/>
      <c r="AL493" s="208"/>
      <c r="AM493" s="334"/>
      <c r="AN493" s="208"/>
      <c r="AO493" s="208"/>
      <c r="AP493" s="335"/>
      <c r="AQ493" s="334"/>
      <c r="AR493" s="208"/>
      <c r="AS493" s="208"/>
      <c r="AT493" s="335"/>
      <c r="AU493" s="208"/>
      <c r="AV493" s="208"/>
      <c r="AW493" s="208"/>
      <c r="AX493" s="209"/>
      <c r="AY493">
        <f t="shared" si="74"/>
        <v>0</v>
      </c>
    </row>
    <row r="494" spans="1:51" ht="23.25" hidden="1" customHeight="1">
      <c r="A494" s="190"/>
      <c r="B494" s="187"/>
      <c r="C494" s="181"/>
      <c r="D494" s="187"/>
      <c r="E494" s="336"/>
      <c r="F494" s="337"/>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4"/>
      <c r="AF494" s="208"/>
      <c r="AG494" s="208"/>
      <c r="AH494" s="335"/>
      <c r="AI494" s="334"/>
      <c r="AJ494" s="208"/>
      <c r="AK494" s="208"/>
      <c r="AL494" s="208"/>
      <c r="AM494" s="334"/>
      <c r="AN494" s="208"/>
      <c r="AO494" s="208"/>
      <c r="AP494" s="335"/>
      <c r="AQ494" s="334"/>
      <c r="AR494" s="208"/>
      <c r="AS494" s="208"/>
      <c r="AT494" s="335"/>
      <c r="AU494" s="208"/>
      <c r="AV494" s="208"/>
      <c r="AW494" s="208"/>
      <c r="AX494" s="209"/>
      <c r="AY494">
        <f t="shared" si="74"/>
        <v>0</v>
      </c>
    </row>
    <row r="495" spans="1:51" ht="18.75" hidden="1" customHeight="1">
      <c r="A495" s="190"/>
      <c r="B495" s="187"/>
      <c r="C495" s="181"/>
      <c r="D495" s="187"/>
      <c r="E495" s="336" t="s">
        <v>241</v>
      </c>
      <c r="F495" s="337"/>
      <c r="G495" s="338"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9" t="s">
        <v>240</v>
      </c>
      <c r="AF495" s="340"/>
      <c r="AG495" s="340"/>
      <c r="AH495" s="341"/>
      <c r="AI495" s="332" t="s">
        <v>542</v>
      </c>
      <c r="AJ495" s="332"/>
      <c r="AK495" s="332"/>
      <c r="AL495" s="158"/>
      <c r="AM495" s="332" t="s">
        <v>543</v>
      </c>
      <c r="AN495" s="332"/>
      <c r="AO495" s="332"/>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6"/>
      <c r="F496" s="337"/>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3"/>
      <c r="AJ496" s="333"/>
      <c r="AK496" s="333"/>
      <c r="AL496" s="157"/>
      <c r="AM496" s="333"/>
      <c r="AN496" s="333"/>
      <c r="AO496" s="333"/>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6"/>
      <c r="F497" s="337"/>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4"/>
      <c r="AF497" s="208"/>
      <c r="AG497" s="208"/>
      <c r="AH497" s="208"/>
      <c r="AI497" s="334"/>
      <c r="AJ497" s="208"/>
      <c r="AK497" s="208"/>
      <c r="AL497" s="208"/>
      <c r="AM497" s="334"/>
      <c r="AN497" s="208"/>
      <c r="AO497" s="208"/>
      <c r="AP497" s="335"/>
      <c r="AQ497" s="334"/>
      <c r="AR497" s="208"/>
      <c r="AS497" s="208"/>
      <c r="AT497" s="335"/>
      <c r="AU497" s="208"/>
      <c r="AV497" s="208"/>
      <c r="AW497" s="208"/>
      <c r="AX497" s="209"/>
      <c r="AY497">
        <f t="shared" ref="AY497:AY499" si="75">$AY$495</f>
        <v>0</v>
      </c>
    </row>
    <row r="498" spans="1:51" ht="23.25" hidden="1" customHeight="1">
      <c r="A498" s="190"/>
      <c r="B498" s="187"/>
      <c r="C498" s="181"/>
      <c r="D498" s="187"/>
      <c r="E498" s="336"/>
      <c r="F498" s="337"/>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4"/>
      <c r="AF498" s="208"/>
      <c r="AG498" s="208"/>
      <c r="AH498" s="335"/>
      <c r="AI498" s="334"/>
      <c r="AJ498" s="208"/>
      <c r="AK498" s="208"/>
      <c r="AL498" s="208"/>
      <c r="AM498" s="334"/>
      <c r="AN498" s="208"/>
      <c r="AO498" s="208"/>
      <c r="AP498" s="335"/>
      <c r="AQ498" s="334"/>
      <c r="AR498" s="208"/>
      <c r="AS498" s="208"/>
      <c r="AT498" s="335"/>
      <c r="AU498" s="208"/>
      <c r="AV498" s="208"/>
      <c r="AW498" s="208"/>
      <c r="AX498" s="209"/>
      <c r="AY498">
        <f t="shared" si="75"/>
        <v>0</v>
      </c>
    </row>
    <row r="499" spans="1:51" ht="23.25" hidden="1" customHeight="1">
      <c r="A499" s="190"/>
      <c r="B499" s="187"/>
      <c r="C499" s="181"/>
      <c r="D499" s="187"/>
      <c r="E499" s="336"/>
      <c r="F499" s="337"/>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4"/>
      <c r="AF499" s="208"/>
      <c r="AG499" s="208"/>
      <c r="AH499" s="335"/>
      <c r="AI499" s="334"/>
      <c r="AJ499" s="208"/>
      <c r="AK499" s="208"/>
      <c r="AL499" s="208"/>
      <c r="AM499" s="334"/>
      <c r="AN499" s="208"/>
      <c r="AO499" s="208"/>
      <c r="AP499" s="335"/>
      <c r="AQ499" s="334"/>
      <c r="AR499" s="208"/>
      <c r="AS499" s="208"/>
      <c r="AT499" s="335"/>
      <c r="AU499" s="208"/>
      <c r="AV499" s="208"/>
      <c r="AW499" s="208"/>
      <c r="AX499" s="209"/>
      <c r="AY499">
        <f t="shared" si="75"/>
        <v>0</v>
      </c>
    </row>
    <row r="500" spans="1:51" ht="18.75" hidden="1" customHeight="1">
      <c r="A500" s="190"/>
      <c r="B500" s="187"/>
      <c r="C500" s="181"/>
      <c r="D500" s="187"/>
      <c r="E500" s="336" t="s">
        <v>241</v>
      </c>
      <c r="F500" s="337"/>
      <c r="G500" s="338"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9" t="s">
        <v>240</v>
      </c>
      <c r="AF500" s="340"/>
      <c r="AG500" s="340"/>
      <c r="AH500" s="341"/>
      <c r="AI500" s="332" t="s">
        <v>542</v>
      </c>
      <c r="AJ500" s="332"/>
      <c r="AK500" s="332"/>
      <c r="AL500" s="158"/>
      <c r="AM500" s="332" t="s">
        <v>543</v>
      </c>
      <c r="AN500" s="332"/>
      <c r="AO500" s="332"/>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6"/>
      <c r="F501" s="337"/>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3"/>
      <c r="AJ501" s="333"/>
      <c r="AK501" s="333"/>
      <c r="AL501" s="157"/>
      <c r="AM501" s="333"/>
      <c r="AN501" s="333"/>
      <c r="AO501" s="333"/>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6"/>
      <c r="F502" s="337"/>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4"/>
      <c r="AF502" s="208"/>
      <c r="AG502" s="208"/>
      <c r="AH502" s="208"/>
      <c r="AI502" s="334"/>
      <c r="AJ502" s="208"/>
      <c r="AK502" s="208"/>
      <c r="AL502" s="208"/>
      <c r="AM502" s="334"/>
      <c r="AN502" s="208"/>
      <c r="AO502" s="208"/>
      <c r="AP502" s="335"/>
      <c r="AQ502" s="334"/>
      <c r="AR502" s="208"/>
      <c r="AS502" s="208"/>
      <c r="AT502" s="335"/>
      <c r="AU502" s="208"/>
      <c r="AV502" s="208"/>
      <c r="AW502" s="208"/>
      <c r="AX502" s="209"/>
      <c r="AY502">
        <f t="shared" ref="AY502:AY504" si="76">$AY$500</f>
        <v>0</v>
      </c>
    </row>
    <row r="503" spans="1:51" ht="23.25" hidden="1" customHeight="1">
      <c r="A503" s="190"/>
      <c r="B503" s="187"/>
      <c r="C503" s="181"/>
      <c r="D503" s="187"/>
      <c r="E503" s="336"/>
      <c r="F503" s="337"/>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4"/>
      <c r="AF503" s="208"/>
      <c r="AG503" s="208"/>
      <c r="AH503" s="335"/>
      <c r="AI503" s="334"/>
      <c r="AJ503" s="208"/>
      <c r="AK503" s="208"/>
      <c r="AL503" s="208"/>
      <c r="AM503" s="334"/>
      <c r="AN503" s="208"/>
      <c r="AO503" s="208"/>
      <c r="AP503" s="335"/>
      <c r="AQ503" s="334"/>
      <c r="AR503" s="208"/>
      <c r="AS503" s="208"/>
      <c r="AT503" s="335"/>
      <c r="AU503" s="208"/>
      <c r="AV503" s="208"/>
      <c r="AW503" s="208"/>
      <c r="AX503" s="209"/>
      <c r="AY503">
        <f t="shared" si="76"/>
        <v>0</v>
      </c>
    </row>
    <row r="504" spans="1:51" ht="23.25" hidden="1" customHeight="1">
      <c r="A504" s="190"/>
      <c r="B504" s="187"/>
      <c r="C504" s="181"/>
      <c r="D504" s="187"/>
      <c r="E504" s="336"/>
      <c r="F504" s="337"/>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4"/>
      <c r="AF504" s="208"/>
      <c r="AG504" s="208"/>
      <c r="AH504" s="335"/>
      <c r="AI504" s="334"/>
      <c r="AJ504" s="208"/>
      <c r="AK504" s="208"/>
      <c r="AL504" s="208"/>
      <c r="AM504" s="334"/>
      <c r="AN504" s="208"/>
      <c r="AO504" s="208"/>
      <c r="AP504" s="335"/>
      <c r="AQ504" s="334"/>
      <c r="AR504" s="208"/>
      <c r="AS504" s="208"/>
      <c r="AT504" s="335"/>
      <c r="AU504" s="208"/>
      <c r="AV504" s="208"/>
      <c r="AW504" s="208"/>
      <c r="AX504" s="209"/>
      <c r="AY504">
        <f t="shared" si="76"/>
        <v>0</v>
      </c>
    </row>
    <row r="505" spans="1:51" ht="18.75" hidden="1" customHeight="1">
      <c r="A505" s="190"/>
      <c r="B505" s="187"/>
      <c r="C505" s="181"/>
      <c r="D505" s="187"/>
      <c r="E505" s="336" t="s">
        <v>241</v>
      </c>
      <c r="F505" s="337"/>
      <c r="G505" s="338"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9" t="s">
        <v>240</v>
      </c>
      <c r="AF505" s="340"/>
      <c r="AG505" s="340"/>
      <c r="AH505" s="341"/>
      <c r="AI505" s="332" t="s">
        <v>542</v>
      </c>
      <c r="AJ505" s="332"/>
      <c r="AK505" s="332"/>
      <c r="AL505" s="158"/>
      <c r="AM505" s="332" t="s">
        <v>543</v>
      </c>
      <c r="AN505" s="332"/>
      <c r="AO505" s="332"/>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6"/>
      <c r="F506" s="337"/>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3"/>
      <c r="AJ506" s="333"/>
      <c r="AK506" s="333"/>
      <c r="AL506" s="157"/>
      <c r="AM506" s="333"/>
      <c r="AN506" s="333"/>
      <c r="AO506" s="333"/>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6"/>
      <c r="F507" s="337"/>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4"/>
      <c r="AF507" s="208"/>
      <c r="AG507" s="208"/>
      <c r="AH507" s="208"/>
      <c r="AI507" s="334"/>
      <c r="AJ507" s="208"/>
      <c r="AK507" s="208"/>
      <c r="AL507" s="208"/>
      <c r="AM507" s="334"/>
      <c r="AN507" s="208"/>
      <c r="AO507" s="208"/>
      <c r="AP507" s="335"/>
      <c r="AQ507" s="334"/>
      <c r="AR507" s="208"/>
      <c r="AS507" s="208"/>
      <c r="AT507" s="335"/>
      <c r="AU507" s="208"/>
      <c r="AV507" s="208"/>
      <c r="AW507" s="208"/>
      <c r="AX507" s="209"/>
      <c r="AY507">
        <f t="shared" ref="AY507:AY509" si="77">$AY$505</f>
        <v>0</v>
      </c>
    </row>
    <row r="508" spans="1:51" ht="23.25" hidden="1" customHeight="1">
      <c r="A508" s="190"/>
      <c r="B508" s="187"/>
      <c r="C508" s="181"/>
      <c r="D508" s="187"/>
      <c r="E508" s="336"/>
      <c r="F508" s="337"/>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4"/>
      <c r="AF508" s="208"/>
      <c r="AG508" s="208"/>
      <c r="AH508" s="335"/>
      <c r="AI508" s="334"/>
      <c r="AJ508" s="208"/>
      <c r="AK508" s="208"/>
      <c r="AL508" s="208"/>
      <c r="AM508" s="334"/>
      <c r="AN508" s="208"/>
      <c r="AO508" s="208"/>
      <c r="AP508" s="335"/>
      <c r="AQ508" s="334"/>
      <c r="AR508" s="208"/>
      <c r="AS508" s="208"/>
      <c r="AT508" s="335"/>
      <c r="AU508" s="208"/>
      <c r="AV508" s="208"/>
      <c r="AW508" s="208"/>
      <c r="AX508" s="209"/>
      <c r="AY508">
        <f t="shared" si="77"/>
        <v>0</v>
      </c>
    </row>
    <row r="509" spans="1:51" ht="23.25" hidden="1" customHeight="1">
      <c r="A509" s="190"/>
      <c r="B509" s="187"/>
      <c r="C509" s="181"/>
      <c r="D509" s="187"/>
      <c r="E509" s="336"/>
      <c r="F509" s="337"/>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4"/>
      <c r="AF509" s="208"/>
      <c r="AG509" s="208"/>
      <c r="AH509" s="335"/>
      <c r="AI509" s="334"/>
      <c r="AJ509" s="208"/>
      <c r="AK509" s="208"/>
      <c r="AL509" s="208"/>
      <c r="AM509" s="334"/>
      <c r="AN509" s="208"/>
      <c r="AO509" s="208"/>
      <c r="AP509" s="335"/>
      <c r="AQ509" s="334"/>
      <c r="AR509" s="208"/>
      <c r="AS509" s="208"/>
      <c r="AT509" s="335"/>
      <c r="AU509" s="208"/>
      <c r="AV509" s="208"/>
      <c r="AW509" s="208"/>
      <c r="AX509" s="209"/>
      <c r="AY509">
        <f t="shared" si="77"/>
        <v>0</v>
      </c>
    </row>
    <row r="510" spans="1:51" ht="18.75" hidden="1" customHeight="1">
      <c r="A510" s="190"/>
      <c r="B510" s="187"/>
      <c r="C510" s="181"/>
      <c r="D510" s="187"/>
      <c r="E510" s="336" t="s">
        <v>242</v>
      </c>
      <c r="F510" s="337"/>
      <c r="G510" s="338"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9" t="s">
        <v>240</v>
      </c>
      <c r="AF510" s="340"/>
      <c r="AG510" s="340"/>
      <c r="AH510" s="341"/>
      <c r="AI510" s="332" t="s">
        <v>542</v>
      </c>
      <c r="AJ510" s="332"/>
      <c r="AK510" s="332"/>
      <c r="AL510" s="158"/>
      <c r="AM510" s="332" t="s">
        <v>543</v>
      </c>
      <c r="AN510" s="332"/>
      <c r="AO510" s="332"/>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6"/>
      <c r="F511" s="337"/>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3"/>
      <c r="AJ511" s="333"/>
      <c r="AK511" s="333"/>
      <c r="AL511" s="157"/>
      <c r="AM511" s="333"/>
      <c r="AN511" s="333"/>
      <c r="AO511" s="333"/>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6"/>
      <c r="F512" s="337"/>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4"/>
      <c r="AF512" s="208"/>
      <c r="AG512" s="208"/>
      <c r="AH512" s="208"/>
      <c r="AI512" s="334"/>
      <c r="AJ512" s="208"/>
      <c r="AK512" s="208"/>
      <c r="AL512" s="208"/>
      <c r="AM512" s="334"/>
      <c r="AN512" s="208"/>
      <c r="AO512" s="208"/>
      <c r="AP512" s="335"/>
      <c r="AQ512" s="334"/>
      <c r="AR512" s="208"/>
      <c r="AS512" s="208"/>
      <c r="AT512" s="335"/>
      <c r="AU512" s="208"/>
      <c r="AV512" s="208"/>
      <c r="AW512" s="208"/>
      <c r="AX512" s="209"/>
      <c r="AY512">
        <f t="shared" ref="AY512:AY514" si="78">$AY$510</f>
        <v>0</v>
      </c>
    </row>
    <row r="513" spans="1:51" ht="23.25" hidden="1" customHeight="1">
      <c r="A513" s="190"/>
      <c r="B513" s="187"/>
      <c r="C513" s="181"/>
      <c r="D513" s="187"/>
      <c r="E513" s="336"/>
      <c r="F513" s="337"/>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4"/>
      <c r="AF513" s="208"/>
      <c r="AG513" s="208"/>
      <c r="AH513" s="335"/>
      <c r="AI513" s="334"/>
      <c r="AJ513" s="208"/>
      <c r="AK513" s="208"/>
      <c r="AL513" s="208"/>
      <c r="AM513" s="334"/>
      <c r="AN513" s="208"/>
      <c r="AO513" s="208"/>
      <c r="AP513" s="335"/>
      <c r="AQ513" s="334"/>
      <c r="AR513" s="208"/>
      <c r="AS513" s="208"/>
      <c r="AT513" s="335"/>
      <c r="AU513" s="208"/>
      <c r="AV513" s="208"/>
      <c r="AW513" s="208"/>
      <c r="AX513" s="209"/>
      <c r="AY513">
        <f t="shared" si="78"/>
        <v>0</v>
      </c>
    </row>
    <row r="514" spans="1:51" ht="23.25" hidden="1" customHeight="1">
      <c r="A514" s="190"/>
      <c r="B514" s="187"/>
      <c r="C514" s="181"/>
      <c r="D514" s="187"/>
      <c r="E514" s="336"/>
      <c r="F514" s="337"/>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4"/>
      <c r="AF514" s="208"/>
      <c r="AG514" s="208"/>
      <c r="AH514" s="335"/>
      <c r="AI514" s="334"/>
      <c r="AJ514" s="208"/>
      <c r="AK514" s="208"/>
      <c r="AL514" s="208"/>
      <c r="AM514" s="334"/>
      <c r="AN514" s="208"/>
      <c r="AO514" s="208"/>
      <c r="AP514" s="335"/>
      <c r="AQ514" s="334"/>
      <c r="AR514" s="208"/>
      <c r="AS514" s="208"/>
      <c r="AT514" s="335"/>
      <c r="AU514" s="208"/>
      <c r="AV514" s="208"/>
      <c r="AW514" s="208"/>
      <c r="AX514" s="209"/>
      <c r="AY514">
        <f t="shared" si="78"/>
        <v>0</v>
      </c>
    </row>
    <row r="515" spans="1:51" ht="18.75" hidden="1" customHeight="1">
      <c r="A515" s="190"/>
      <c r="B515" s="187"/>
      <c r="C515" s="181"/>
      <c r="D515" s="187"/>
      <c r="E515" s="336" t="s">
        <v>242</v>
      </c>
      <c r="F515" s="337"/>
      <c r="G515" s="338"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9" t="s">
        <v>240</v>
      </c>
      <c r="AF515" s="340"/>
      <c r="AG515" s="340"/>
      <c r="AH515" s="341"/>
      <c r="AI515" s="332" t="s">
        <v>542</v>
      </c>
      <c r="AJ515" s="332"/>
      <c r="AK515" s="332"/>
      <c r="AL515" s="158"/>
      <c r="AM515" s="332" t="s">
        <v>543</v>
      </c>
      <c r="AN515" s="332"/>
      <c r="AO515" s="332"/>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6"/>
      <c r="F516" s="337"/>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3"/>
      <c r="AJ516" s="333"/>
      <c r="AK516" s="333"/>
      <c r="AL516" s="157"/>
      <c r="AM516" s="333"/>
      <c r="AN516" s="333"/>
      <c r="AO516" s="333"/>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6"/>
      <c r="F517" s="337"/>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4"/>
      <c r="AF517" s="208"/>
      <c r="AG517" s="208"/>
      <c r="AH517" s="208"/>
      <c r="AI517" s="334"/>
      <c r="AJ517" s="208"/>
      <c r="AK517" s="208"/>
      <c r="AL517" s="208"/>
      <c r="AM517" s="334"/>
      <c r="AN517" s="208"/>
      <c r="AO517" s="208"/>
      <c r="AP517" s="335"/>
      <c r="AQ517" s="334"/>
      <c r="AR517" s="208"/>
      <c r="AS517" s="208"/>
      <c r="AT517" s="335"/>
      <c r="AU517" s="208"/>
      <c r="AV517" s="208"/>
      <c r="AW517" s="208"/>
      <c r="AX517" s="209"/>
      <c r="AY517">
        <f t="shared" ref="AY517:AY519" si="79">$AY$515</f>
        <v>0</v>
      </c>
    </row>
    <row r="518" spans="1:51" ht="23.25" hidden="1" customHeight="1">
      <c r="A518" s="190"/>
      <c r="B518" s="187"/>
      <c r="C518" s="181"/>
      <c r="D518" s="187"/>
      <c r="E518" s="336"/>
      <c r="F518" s="337"/>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4"/>
      <c r="AF518" s="208"/>
      <c r="AG518" s="208"/>
      <c r="AH518" s="335"/>
      <c r="AI518" s="334"/>
      <c r="AJ518" s="208"/>
      <c r="AK518" s="208"/>
      <c r="AL518" s="208"/>
      <c r="AM518" s="334"/>
      <c r="AN518" s="208"/>
      <c r="AO518" s="208"/>
      <c r="AP518" s="335"/>
      <c r="AQ518" s="334"/>
      <c r="AR518" s="208"/>
      <c r="AS518" s="208"/>
      <c r="AT518" s="335"/>
      <c r="AU518" s="208"/>
      <c r="AV518" s="208"/>
      <c r="AW518" s="208"/>
      <c r="AX518" s="209"/>
      <c r="AY518">
        <f t="shared" si="79"/>
        <v>0</v>
      </c>
    </row>
    <row r="519" spans="1:51" ht="23.25" hidden="1" customHeight="1">
      <c r="A519" s="190"/>
      <c r="B519" s="187"/>
      <c r="C519" s="181"/>
      <c r="D519" s="187"/>
      <c r="E519" s="336"/>
      <c r="F519" s="337"/>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4"/>
      <c r="AF519" s="208"/>
      <c r="AG519" s="208"/>
      <c r="AH519" s="335"/>
      <c r="AI519" s="334"/>
      <c r="AJ519" s="208"/>
      <c r="AK519" s="208"/>
      <c r="AL519" s="208"/>
      <c r="AM519" s="334"/>
      <c r="AN519" s="208"/>
      <c r="AO519" s="208"/>
      <c r="AP519" s="335"/>
      <c r="AQ519" s="334"/>
      <c r="AR519" s="208"/>
      <c r="AS519" s="208"/>
      <c r="AT519" s="335"/>
      <c r="AU519" s="208"/>
      <c r="AV519" s="208"/>
      <c r="AW519" s="208"/>
      <c r="AX519" s="209"/>
      <c r="AY519">
        <f t="shared" si="79"/>
        <v>0</v>
      </c>
    </row>
    <row r="520" spans="1:51" ht="18.75" hidden="1" customHeight="1">
      <c r="A520" s="190"/>
      <c r="B520" s="187"/>
      <c r="C520" s="181"/>
      <c r="D520" s="187"/>
      <c r="E520" s="336" t="s">
        <v>242</v>
      </c>
      <c r="F520" s="337"/>
      <c r="G520" s="338"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9" t="s">
        <v>240</v>
      </c>
      <c r="AF520" s="340"/>
      <c r="AG520" s="340"/>
      <c r="AH520" s="341"/>
      <c r="AI520" s="332" t="s">
        <v>542</v>
      </c>
      <c r="AJ520" s="332"/>
      <c r="AK520" s="332"/>
      <c r="AL520" s="158"/>
      <c r="AM520" s="332" t="s">
        <v>543</v>
      </c>
      <c r="AN520" s="332"/>
      <c r="AO520" s="332"/>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6"/>
      <c r="F521" s="337"/>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3"/>
      <c r="AJ521" s="333"/>
      <c r="AK521" s="333"/>
      <c r="AL521" s="157"/>
      <c r="AM521" s="333"/>
      <c r="AN521" s="333"/>
      <c r="AO521" s="333"/>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6"/>
      <c r="F522" s="337"/>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4"/>
      <c r="AF522" s="208"/>
      <c r="AG522" s="208"/>
      <c r="AH522" s="208"/>
      <c r="AI522" s="334"/>
      <c r="AJ522" s="208"/>
      <c r="AK522" s="208"/>
      <c r="AL522" s="208"/>
      <c r="AM522" s="334"/>
      <c r="AN522" s="208"/>
      <c r="AO522" s="208"/>
      <c r="AP522" s="335"/>
      <c r="AQ522" s="334"/>
      <c r="AR522" s="208"/>
      <c r="AS522" s="208"/>
      <c r="AT522" s="335"/>
      <c r="AU522" s="208"/>
      <c r="AV522" s="208"/>
      <c r="AW522" s="208"/>
      <c r="AX522" s="209"/>
      <c r="AY522">
        <f t="shared" ref="AY522:AY524" si="80">$AY$520</f>
        <v>0</v>
      </c>
    </row>
    <row r="523" spans="1:51" ht="23.25" hidden="1" customHeight="1">
      <c r="A523" s="190"/>
      <c r="B523" s="187"/>
      <c r="C523" s="181"/>
      <c r="D523" s="187"/>
      <c r="E523" s="336"/>
      <c r="F523" s="337"/>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4"/>
      <c r="AF523" s="208"/>
      <c r="AG523" s="208"/>
      <c r="AH523" s="335"/>
      <c r="AI523" s="334"/>
      <c r="AJ523" s="208"/>
      <c r="AK523" s="208"/>
      <c r="AL523" s="208"/>
      <c r="AM523" s="334"/>
      <c r="AN523" s="208"/>
      <c r="AO523" s="208"/>
      <c r="AP523" s="335"/>
      <c r="AQ523" s="334"/>
      <c r="AR523" s="208"/>
      <c r="AS523" s="208"/>
      <c r="AT523" s="335"/>
      <c r="AU523" s="208"/>
      <c r="AV523" s="208"/>
      <c r="AW523" s="208"/>
      <c r="AX523" s="209"/>
      <c r="AY523">
        <f t="shared" si="80"/>
        <v>0</v>
      </c>
    </row>
    <row r="524" spans="1:51" ht="23.25" hidden="1" customHeight="1">
      <c r="A524" s="190"/>
      <c r="B524" s="187"/>
      <c r="C524" s="181"/>
      <c r="D524" s="187"/>
      <c r="E524" s="336"/>
      <c r="F524" s="337"/>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4"/>
      <c r="AF524" s="208"/>
      <c r="AG524" s="208"/>
      <c r="AH524" s="335"/>
      <c r="AI524" s="334"/>
      <c r="AJ524" s="208"/>
      <c r="AK524" s="208"/>
      <c r="AL524" s="208"/>
      <c r="AM524" s="334"/>
      <c r="AN524" s="208"/>
      <c r="AO524" s="208"/>
      <c r="AP524" s="335"/>
      <c r="AQ524" s="334"/>
      <c r="AR524" s="208"/>
      <c r="AS524" s="208"/>
      <c r="AT524" s="335"/>
      <c r="AU524" s="208"/>
      <c r="AV524" s="208"/>
      <c r="AW524" s="208"/>
      <c r="AX524" s="209"/>
      <c r="AY524">
        <f t="shared" si="80"/>
        <v>0</v>
      </c>
    </row>
    <row r="525" spans="1:51" ht="18.75" hidden="1" customHeight="1">
      <c r="A525" s="190"/>
      <c r="B525" s="187"/>
      <c r="C525" s="181"/>
      <c r="D525" s="187"/>
      <c r="E525" s="336" t="s">
        <v>242</v>
      </c>
      <c r="F525" s="337"/>
      <c r="G525" s="338"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9" t="s">
        <v>240</v>
      </c>
      <c r="AF525" s="340"/>
      <c r="AG525" s="340"/>
      <c r="AH525" s="341"/>
      <c r="AI525" s="332" t="s">
        <v>542</v>
      </c>
      <c r="AJ525" s="332"/>
      <c r="AK525" s="332"/>
      <c r="AL525" s="158"/>
      <c r="AM525" s="332" t="s">
        <v>543</v>
      </c>
      <c r="AN525" s="332"/>
      <c r="AO525" s="332"/>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6"/>
      <c r="F526" s="337"/>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3"/>
      <c r="AJ526" s="333"/>
      <c r="AK526" s="333"/>
      <c r="AL526" s="157"/>
      <c r="AM526" s="333"/>
      <c r="AN526" s="333"/>
      <c r="AO526" s="333"/>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6"/>
      <c r="F527" s="337"/>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4"/>
      <c r="AF527" s="208"/>
      <c r="AG527" s="208"/>
      <c r="AH527" s="208"/>
      <c r="AI527" s="334"/>
      <c r="AJ527" s="208"/>
      <c r="AK527" s="208"/>
      <c r="AL527" s="208"/>
      <c r="AM527" s="334"/>
      <c r="AN527" s="208"/>
      <c r="AO527" s="208"/>
      <c r="AP527" s="335"/>
      <c r="AQ527" s="334"/>
      <c r="AR527" s="208"/>
      <c r="AS527" s="208"/>
      <c r="AT527" s="335"/>
      <c r="AU527" s="208"/>
      <c r="AV527" s="208"/>
      <c r="AW527" s="208"/>
      <c r="AX527" s="209"/>
      <c r="AY527">
        <f t="shared" ref="AY527:AY529" si="81">$AY$525</f>
        <v>0</v>
      </c>
    </row>
    <row r="528" spans="1:51" ht="23.25" hidden="1" customHeight="1">
      <c r="A528" s="190"/>
      <c r="B528" s="187"/>
      <c r="C528" s="181"/>
      <c r="D528" s="187"/>
      <c r="E528" s="336"/>
      <c r="F528" s="337"/>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4"/>
      <c r="AF528" s="208"/>
      <c r="AG528" s="208"/>
      <c r="AH528" s="335"/>
      <c r="AI528" s="334"/>
      <c r="AJ528" s="208"/>
      <c r="AK528" s="208"/>
      <c r="AL528" s="208"/>
      <c r="AM528" s="334"/>
      <c r="AN528" s="208"/>
      <c r="AO528" s="208"/>
      <c r="AP528" s="335"/>
      <c r="AQ528" s="334"/>
      <c r="AR528" s="208"/>
      <c r="AS528" s="208"/>
      <c r="AT528" s="335"/>
      <c r="AU528" s="208"/>
      <c r="AV528" s="208"/>
      <c r="AW528" s="208"/>
      <c r="AX528" s="209"/>
      <c r="AY528">
        <f t="shared" si="81"/>
        <v>0</v>
      </c>
    </row>
    <row r="529" spans="1:51" ht="23.25" hidden="1" customHeight="1">
      <c r="A529" s="190"/>
      <c r="B529" s="187"/>
      <c r="C529" s="181"/>
      <c r="D529" s="187"/>
      <c r="E529" s="336"/>
      <c r="F529" s="337"/>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4"/>
      <c r="AF529" s="208"/>
      <c r="AG529" s="208"/>
      <c r="AH529" s="335"/>
      <c r="AI529" s="334"/>
      <c r="AJ529" s="208"/>
      <c r="AK529" s="208"/>
      <c r="AL529" s="208"/>
      <c r="AM529" s="334"/>
      <c r="AN529" s="208"/>
      <c r="AO529" s="208"/>
      <c r="AP529" s="335"/>
      <c r="AQ529" s="334"/>
      <c r="AR529" s="208"/>
      <c r="AS529" s="208"/>
      <c r="AT529" s="335"/>
      <c r="AU529" s="208"/>
      <c r="AV529" s="208"/>
      <c r="AW529" s="208"/>
      <c r="AX529" s="209"/>
      <c r="AY529">
        <f t="shared" si="81"/>
        <v>0</v>
      </c>
    </row>
    <row r="530" spans="1:51" ht="18.75" hidden="1" customHeight="1">
      <c r="A530" s="190"/>
      <c r="B530" s="187"/>
      <c r="C530" s="181"/>
      <c r="D530" s="187"/>
      <c r="E530" s="336" t="s">
        <v>242</v>
      </c>
      <c r="F530" s="337"/>
      <c r="G530" s="338"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9" t="s">
        <v>240</v>
      </c>
      <c r="AF530" s="340"/>
      <c r="AG530" s="340"/>
      <c r="AH530" s="341"/>
      <c r="AI530" s="332" t="s">
        <v>542</v>
      </c>
      <c r="AJ530" s="332"/>
      <c r="AK530" s="332"/>
      <c r="AL530" s="158"/>
      <c r="AM530" s="332" t="s">
        <v>543</v>
      </c>
      <c r="AN530" s="332"/>
      <c r="AO530" s="332"/>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6"/>
      <c r="F531" s="337"/>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3"/>
      <c r="AJ531" s="333"/>
      <c r="AK531" s="333"/>
      <c r="AL531" s="157"/>
      <c r="AM531" s="333"/>
      <c r="AN531" s="333"/>
      <c r="AO531" s="333"/>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6"/>
      <c r="F532" s="337"/>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4"/>
      <c r="AF532" s="208"/>
      <c r="AG532" s="208"/>
      <c r="AH532" s="208"/>
      <c r="AI532" s="334"/>
      <c r="AJ532" s="208"/>
      <c r="AK532" s="208"/>
      <c r="AL532" s="208"/>
      <c r="AM532" s="334"/>
      <c r="AN532" s="208"/>
      <c r="AO532" s="208"/>
      <c r="AP532" s="335"/>
      <c r="AQ532" s="334"/>
      <c r="AR532" s="208"/>
      <c r="AS532" s="208"/>
      <c r="AT532" s="335"/>
      <c r="AU532" s="208"/>
      <c r="AV532" s="208"/>
      <c r="AW532" s="208"/>
      <c r="AX532" s="209"/>
      <c r="AY532">
        <f t="shared" ref="AY532:AY534" si="82">$AY$530</f>
        <v>0</v>
      </c>
    </row>
    <row r="533" spans="1:51" ht="23.25" hidden="1" customHeight="1">
      <c r="A533" s="190"/>
      <c r="B533" s="187"/>
      <c r="C533" s="181"/>
      <c r="D533" s="187"/>
      <c r="E533" s="336"/>
      <c r="F533" s="337"/>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4"/>
      <c r="AF533" s="208"/>
      <c r="AG533" s="208"/>
      <c r="AH533" s="335"/>
      <c r="AI533" s="334"/>
      <c r="AJ533" s="208"/>
      <c r="AK533" s="208"/>
      <c r="AL533" s="208"/>
      <c r="AM533" s="334"/>
      <c r="AN533" s="208"/>
      <c r="AO533" s="208"/>
      <c r="AP533" s="335"/>
      <c r="AQ533" s="334"/>
      <c r="AR533" s="208"/>
      <c r="AS533" s="208"/>
      <c r="AT533" s="335"/>
      <c r="AU533" s="208"/>
      <c r="AV533" s="208"/>
      <c r="AW533" s="208"/>
      <c r="AX533" s="209"/>
      <c r="AY533">
        <f t="shared" si="82"/>
        <v>0</v>
      </c>
    </row>
    <row r="534" spans="1:51" ht="23.25" hidden="1" customHeight="1">
      <c r="A534" s="190"/>
      <c r="B534" s="187"/>
      <c r="C534" s="181"/>
      <c r="D534" s="187"/>
      <c r="E534" s="336"/>
      <c r="F534" s="337"/>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4"/>
      <c r="AF534" s="208"/>
      <c r="AG534" s="208"/>
      <c r="AH534" s="335"/>
      <c r="AI534" s="334"/>
      <c r="AJ534" s="208"/>
      <c r="AK534" s="208"/>
      <c r="AL534" s="208"/>
      <c r="AM534" s="334"/>
      <c r="AN534" s="208"/>
      <c r="AO534" s="208"/>
      <c r="AP534" s="335"/>
      <c r="AQ534" s="334"/>
      <c r="AR534" s="208"/>
      <c r="AS534" s="208"/>
      <c r="AT534" s="335"/>
      <c r="AU534" s="208"/>
      <c r="AV534" s="208"/>
      <c r="AW534" s="208"/>
      <c r="AX534" s="209"/>
      <c r="AY534">
        <f t="shared" si="82"/>
        <v>0</v>
      </c>
    </row>
    <row r="535" spans="1:51" ht="23.85" hidden="1" customHeight="1">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02"/>
      <c r="AY538" s="93" t="str">
        <f>IF(SUBSTITUTE($J$538,"-","")="","0","1")</f>
        <v>0</v>
      </c>
    </row>
    <row r="539" spans="1:51" ht="18.75" hidden="1" customHeight="1">
      <c r="A539" s="190"/>
      <c r="B539" s="187"/>
      <c r="C539" s="181"/>
      <c r="D539" s="187"/>
      <c r="E539" s="336" t="s">
        <v>241</v>
      </c>
      <c r="F539" s="337"/>
      <c r="G539" s="338"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9" t="s">
        <v>240</v>
      </c>
      <c r="AF539" s="340"/>
      <c r="AG539" s="340"/>
      <c r="AH539" s="341"/>
      <c r="AI539" s="332" t="s">
        <v>542</v>
      </c>
      <c r="AJ539" s="332"/>
      <c r="AK539" s="332"/>
      <c r="AL539" s="158"/>
      <c r="AM539" s="332" t="s">
        <v>543</v>
      </c>
      <c r="AN539" s="332"/>
      <c r="AO539" s="332"/>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6"/>
      <c r="F540" s="337"/>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3"/>
      <c r="AJ540" s="333"/>
      <c r="AK540" s="333"/>
      <c r="AL540" s="157"/>
      <c r="AM540" s="333"/>
      <c r="AN540" s="333"/>
      <c r="AO540" s="333"/>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6"/>
      <c r="F541" s="337"/>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4"/>
      <c r="AF541" s="208"/>
      <c r="AG541" s="208"/>
      <c r="AH541" s="208"/>
      <c r="AI541" s="334"/>
      <c r="AJ541" s="208"/>
      <c r="AK541" s="208"/>
      <c r="AL541" s="208"/>
      <c r="AM541" s="334"/>
      <c r="AN541" s="208"/>
      <c r="AO541" s="208"/>
      <c r="AP541" s="335"/>
      <c r="AQ541" s="334"/>
      <c r="AR541" s="208"/>
      <c r="AS541" s="208"/>
      <c r="AT541" s="335"/>
      <c r="AU541" s="208"/>
      <c r="AV541" s="208"/>
      <c r="AW541" s="208"/>
      <c r="AX541" s="209"/>
      <c r="AY541">
        <f t="shared" ref="AY541:AY543" si="83">$AY$539</f>
        <v>0</v>
      </c>
    </row>
    <row r="542" spans="1:51" ht="23.25" hidden="1" customHeight="1">
      <c r="A542" s="190"/>
      <c r="B542" s="187"/>
      <c r="C542" s="181"/>
      <c r="D542" s="187"/>
      <c r="E542" s="336"/>
      <c r="F542" s="337"/>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4"/>
      <c r="AF542" s="208"/>
      <c r="AG542" s="208"/>
      <c r="AH542" s="335"/>
      <c r="AI542" s="334"/>
      <c r="AJ542" s="208"/>
      <c r="AK542" s="208"/>
      <c r="AL542" s="208"/>
      <c r="AM542" s="334"/>
      <c r="AN542" s="208"/>
      <c r="AO542" s="208"/>
      <c r="AP542" s="335"/>
      <c r="AQ542" s="334"/>
      <c r="AR542" s="208"/>
      <c r="AS542" s="208"/>
      <c r="AT542" s="335"/>
      <c r="AU542" s="208"/>
      <c r="AV542" s="208"/>
      <c r="AW542" s="208"/>
      <c r="AX542" s="209"/>
      <c r="AY542">
        <f t="shared" si="83"/>
        <v>0</v>
      </c>
    </row>
    <row r="543" spans="1:51" ht="23.25" hidden="1" customHeight="1">
      <c r="A543" s="190"/>
      <c r="B543" s="187"/>
      <c r="C543" s="181"/>
      <c r="D543" s="187"/>
      <c r="E543" s="336"/>
      <c r="F543" s="337"/>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4"/>
      <c r="AF543" s="208"/>
      <c r="AG543" s="208"/>
      <c r="AH543" s="335"/>
      <c r="AI543" s="334"/>
      <c r="AJ543" s="208"/>
      <c r="AK543" s="208"/>
      <c r="AL543" s="208"/>
      <c r="AM543" s="334"/>
      <c r="AN543" s="208"/>
      <c r="AO543" s="208"/>
      <c r="AP543" s="335"/>
      <c r="AQ543" s="334"/>
      <c r="AR543" s="208"/>
      <c r="AS543" s="208"/>
      <c r="AT543" s="335"/>
      <c r="AU543" s="208"/>
      <c r="AV543" s="208"/>
      <c r="AW543" s="208"/>
      <c r="AX543" s="209"/>
      <c r="AY543">
        <f t="shared" si="83"/>
        <v>0</v>
      </c>
    </row>
    <row r="544" spans="1:51" ht="18.75" hidden="1" customHeight="1">
      <c r="A544" s="190"/>
      <c r="B544" s="187"/>
      <c r="C544" s="181"/>
      <c r="D544" s="187"/>
      <c r="E544" s="336" t="s">
        <v>241</v>
      </c>
      <c r="F544" s="337"/>
      <c r="G544" s="338"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9" t="s">
        <v>240</v>
      </c>
      <c r="AF544" s="340"/>
      <c r="AG544" s="340"/>
      <c r="AH544" s="341"/>
      <c r="AI544" s="332" t="s">
        <v>542</v>
      </c>
      <c r="AJ544" s="332"/>
      <c r="AK544" s="332"/>
      <c r="AL544" s="158"/>
      <c r="AM544" s="332" t="s">
        <v>543</v>
      </c>
      <c r="AN544" s="332"/>
      <c r="AO544" s="332"/>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6"/>
      <c r="F545" s="337"/>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3"/>
      <c r="AJ545" s="333"/>
      <c r="AK545" s="333"/>
      <c r="AL545" s="157"/>
      <c r="AM545" s="333"/>
      <c r="AN545" s="333"/>
      <c r="AO545" s="333"/>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6"/>
      <c r="F546" s="337"/>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4"/>
      <c r="AF546" s="208"/>
      <c r="AG546" s="208"/>
      <c r="AH546" s="208"/>
      <c r="AI546" s="334"/>
      <c r="AJ546" s="208"/>
      <c r="AK546" s="208"/>
      <c r="AL546" s="208"/>
      <c r="AM546" s="334"/>
      <c r="AN546" s="208"/>
      <c r="AO546" s="208"/>
      <c r="AP546" s="335"/>
      <c r="AQ546" s="334"/>
      <c r="AR546" s="208"/>
      <c r="AS546" s="208"/>
      <c r="AT546" s="335"/>
      <c r="AU546" s="208"/>
      <c r="AV546" s="208"/>
      <c r="AW546" s="208"/>
      <c r="AX546" s="209"/>
      <c r="AY546">
        <f t="shared" ref="AY546:AY548" si="84">$AY$544</f>
        <v>0</v>
      </c>
    </row>
    <row r="547" spans="1:51" ht="23.25" hidden="1" customHeight="1">
      <c r="A547" s="190"/>
      <c r="B547" s="187"/>
      <c r="C547" s="181"/>
      <c r="D547" s="187"/>
      <c r="E547" s="336"/>
      <c r="F547" s="337"/>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4"/>
      <c r="AF547" s="208"/>
      <c r="AG547" s="208"/>
      <c r="AH547" s="335"/>
      <c r="AI547" s="334"/>
      <c r="AJ547" s="208"/>
      <c r="AK547" s="208"/>
      <c r="AL547" s="208"/>
      <c r="AM547" s="334"/>
      <c r="AN547" s="208"/>
      <c r="AO547" s="208"/>
      <c r="AP547" s="335"/>
      <c r="AQ547" s="334"/>
      <c r="AR547" s="208"/>
      <c r="AS547" s="208"/>
      <c r="AT547" s="335"/>
      <c r="AU547" s="208"/>
      <c r="AV547" s="208"/>
      <c r="AW547" s="208"/>
      <c r="AX547" s="209"/>
      <c r="AY547">
        <f t="shared" si="84"/>
        <v>0</v>
      </c>
    </row>
    <row r="548" spans="1:51" ht="23.25" hidden="1" customHeight="1">
      <c r="A548" s="190"/>
      <c r="B548" s="187"/>
      <c r="C548" s="181"/>
      <c r="D548" s="187"/>
      <c r="E548" s="336"/>
      <c r="F548" s="337"/>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4"/>
      <c r="AF548" s="208"/>
      <c r="AG548" s="208"/>
      <c r="AH548" s="335"/>
      <c r="AI548" s="334"/>
      <c r="AJ548" s="208"/>
      <c r="AK548" s="208"/>
      <c r="AL548" s="208"/>
      <c r="AM548" s="334"/>
      <c r="AN548" s="208"/>
      <c r="AO548" s="208"/>
      <c r="AP548" s="335"/>
      <c r="AQ548" s="334"/>
      <c r="AR548" s="208"/>
      <c r="AS548" s="208"/>
      <c r="AT548" s="335"/>
      <c r="AU548" s="208"/>
      <c r="AV548" s="208"/>
      <c r="AW548" s="208"/>
      <c r="AX548" s="209"/>
      <c r="AY548">
        <f t="shared" si="84"/>
        <v>0</v>
      </c>
    </row>
    <row r="549" spans="1:51" ht="18.75" hidden="1" customHeight="1">
      <c r="A549" s="190"/>
      <c r="B549" s="187"/>
      <c r="C549" s="181"/>
      <c r="D549" s="187"/>
      <c r="E549" s="336" t="s">
        <v>241</v>
      </c>
      <c r="F549" s="337"/>
      <c r="G549" s="338"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9" t="s">
        <v>240</v>
      </c>
      <c r="AF549" s="340"/>
      <c r="AG549" s="340"/>
      <c r="AH549" s="341"/>
      <c r="AI549" s="332" t="s">
        <v>542</v>
      </c>
      <c r="AJ549" s="332"/>
      <c r="AK549" s="332"/>
      <c r="AL549" s="158"/>
      <c r="AM549" s="332" t="s">
        <v>543</v>
      </c>
      <c r="AN549" s="332"/>
      <c r="AO549" s="332"/>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6"/>
      <c r="F550" s="337"/>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3"/>
      <c r="AJ550" s="333"/>
      <c r="AK550" s="333"/>
      <c r="AL550" s="157"/>
      <c r="AM550" s="333"/>
      <c r="AN550" s="333"/>
      <c r="AO550" s="333"/>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6"/>
      <c r="F551" s="337"/>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4"/>
      <c r="AF551" s="208"/>
      <c r="AG551" s="208"/>
      <c r="AH551" s="208"/>
      <c r="AI551" s="334"/>
      <c r="AJ551" s="208"/>
      <c r="AK551" s="208"/>
      <c r="AL551" s="208"/>
      <c r="AM551" s="334"/>
      <c r="AN551" s="208"/>
      <c r="AO551" s="208"/>
      <c r="AP551" s="335"/>
      <c r="AQ551" s="334"/>
      <c r="AR551" s="208"/>
      <c r="AS551" s="208"/>
      <c r="AT551" s="335"/>
      <c r="AU551" s="208"/>
      <c r="AV551" s="208"/>
      <c r="AW551" s="208"/>
      <c r="AX551" s="209"/>
      <c r="AY551">
        <f t="shared" ref="AY551:AY553" si="85">$AY$549</f>
        <v>0</v>
      </c>
    </row>
    <row r="552" spans="1:51" ht="23.25" hidden="1" customHeight="1">
      <c r="A552" s="190"/>
      <c r="B552" s="187"/>
      <c r="C552" s="181"/>
      <c r="D552" s="187"/>
      <c r="E552" s="336"/>
      <c r="F552" s="337"/>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4"/>
      <c r="AF552" s="208"/>
      <c r="AG552" s="208"/>
      <c r="AH552" s="335"/>
      <c r="AI552" s="334"/>
      <c r="AJ552" s="208"/>
      <c r="AK552" s="208"/>
      <c r="AL552" s="208"/>
      <c r="AM552" s="334"/>
      <c r="AN552" s="208"/>
      <c r="AO552" s="208"/>
      <c r="AP552" s="335"/>
      <c r="AQ552" s="334"/>
      <c r="AR552" s="208"/>
      <c r="AS552" s="208"/>
      <c r="AT552" s="335"/>
      <c r="AU552" s="208"/>
      <c r="AV552" s="208"/>
      <c r="AW552" s="208"/>
      <c r="AX552" s="209"/>
      <c r="AY552">
        <f t="shared" si="85"/>
        <v>0</v>
      </c>
    </row>
    <row r="553" spans="1:51" ht="23.25" hidden="1" customHeight="1">
      <c r="A553" s="190"/>
      <c r="B553" s="187"/>
      <c r="C553" s="181"/>
      <c r="D553" s="187"/>
      <c r="E553" s="336"/>
      <c r="F553" s="337"/>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4"/>
      <c r="AF553" s="208"/>
      <c r="AG553" s="208"/>
      <c r="AH553" s="335"/>
      <c r="AI553" s="334"/>
      <c r="AJ553" s="208"/>
      <c r="AK553" s="208"/>
      <c r="AL553" s="208"/>
      <c r="AM553" s="334"/>
      <c r="AN553" s="208"/>
      <c r="AO553" s="208"/>
      <c r="AP553" s="335"/>
      <c r="AQ553" s="334"/>
      <c r="AR553" s="208"/>
      <c r="AS553" s="208"/>
      <c r="AT553" s="335"/>
      <c r="AU553" s="208"/>
      <c r="AV553" s="208"/>
      <c r="AW553" s="208"/>
      <c r="AX553" s="209"/>
      <c r="AY553">
        <f t="shared" si="85"/>
        <v>0</v>
      </c>
    </row>
    <row r="554" spans="1:51" ht="18.75" hidden="1" customHeight="1">
      <c r="A554" s="190"/>
      <c r="B554" s="187"/>
      <c r="C554" s="181"/>
      <c r="D554" s="187"/>
      <c r="E554" s="336" t="s">
        <v>241</v>
      </c>
      <c r="F554" s="337"/>
      <c r="G554" s="338"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9" t="s">
        <v>240</v>
      </c>
      <c r="AF554" s="340"/>
      <c r="AG554" s="340"/>
      <c r="AH554" s="341"/>
      <c r="AI554" s="332" t="s">
        <v>542</v>
      </c>
      <c r="AJ554" s="332"/>
      <c r="AK554" s="332"/>
      <c r="AL554" s="158"/>
      <c r="AM554" s="332" t="s">
        <v>543</v>
      </c>
      <c r="AN554" s="332"/>
      <c r="AO554" s="332"/>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6"/>
      <c r="F555" s="337"/>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3"/>
      <c r="AJ555" s="333"/>
      <c r="AK555" s="333"/>
      <c r="AL555" s="157"/>
      <c r="AM555" s="333"/>
      <c r="AN555" s="333"/>
      <c r="AO555" s="333"/>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6"/>
      <c r="F556" s="337"/>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4"/>
      <c r="AF556" s="208"/>
      <c r="AG556" s="208"/>
      <c r="AH556" s="208"/>
      <c r="AI556" s="334"/>
      <c r="AJ556" s="208"/>
      <c r="AK556" s="208"/>
      <c r="AL556" s="208"/>
      <c r="AM556" s="334"/>
      <c r="AN556" s="208"/>
      <c r="AO556" s="208"/>
      <c r="AP556" s="335"/>
      <c r="AQ556" s="334"/>
      <c r="AR556" s="208"/>
      <c r="AS556" s="208"/>
      <c r="AT556" s="335"/>
      <c r="AU556" s="208"/>
      <c r="AV556" s="208"/>
      <c r="AW556" s="208"/>
      <c r="AX556" s="209"/>
      <c r="AY556">
        <f t="shared" ref="AY556:AY558" si="86">$AY$554</f>
        <v>0</v>
      </c>
    </row>
    <row r="557" spans="1:51" ht="23.25" hidden="1" customHeight="1">
      <c r="A557" s="190"/>
      <c r="B557" s="187"/>
      <c r="C557" s="181"/>
      <c r="D557" s="187"/>
      <c r="E557" s="336"/>
      <c r="F557" s="337"/>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4"/>
      <c r="AF557" s="208"/>
      <c r="AG557" s="208"/>
      <c r="AH557" s="335"/>
      <c r="AI557" s="334"/>
      <c r="AJ557" s="208"/>
      <c r="AK557" s="208"/>
      <c r="AL557" s="208"/>
      <c r="AM557" s="334"/>
      <c r="AN557" s="208"/>
      <c r="AO557" s="208"/>
      <c r="AP557" s="335"/>
      <c r="AQ557" s="334"/>
      <c r="AR557" s="208"/>
      <c r="AS557" s="208"/>
      <c r="AT557" s="335"/>
      <c r="AU557" s="208"/>
      <c r="AV557" s="208"/>
      <c r="AW557" s="208"/>
      <c r="AX557" s="209"/>
      <c r="AY557">
        <f t="shared" si="86"/>
        <v>0</v>
      </c>
    </row>
    <row r="558" spans="1:51" ht="23.25" hidden="1" customHeight="1">
      <c r="A558" s="190"/>
      <c r="B558" s="187"/>
      <c r="C558" s="181"/>
      <c r="D558" s="187"/>
      <c r="E558" s="336"/>
      <c r="F558" s="337"/>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4"/>
      <c r="AF558" s="208"/>
      <c r="AG558" s="208"/>
      <c r="AH558" s="335"/>
      <c r="AI558" s="334"/>
      <c r="AJ558" s="208"/>
      <c r="AK558" s="208"/>
      <c r="AL558" s="208"/>
      <c r="AM558" s="334"/>
      <c r="AN558" s="208"/>
      <c r="AO558" s="208"/>
      <c r="AP558" s="335"/>
      <c r="AQ558" s="334"/>
      <c r="AR558" s="208"/>
      <c r="AS558" s="208"/>
      <c r="AT558" s="335"/>
      <c r="AU558" s="208"/>
      <c r="AV558" s="208"/>
      <c r="AW558" s="208"/>
      <c r="AX558" s="209"/>
      <c r="AY558">
        <f t="shared" si="86"/>
        <v>0</v>
      </c>
    </row>
    <row r="559" spans="1:51" ht="18.75" hidden="1" customHeight="1">
      <c r="A559" s="190"/>
      <c r="B559" s="187"/>
      <c r="C559" s="181"/>
      <c r="D559" s="187"/>
      <c r="E559" s="336" t="s">
        <v>241</v>
      </c>
      <c r="F559" s="337"/>
      <c r="G559" s="338"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9" t="s">
        <v>240</v>
      </c>
      <c r="AF559" s="340"/>
      <c r="AG559" s="340"/>
      <c r="AH559" s="341"/>
      <c r="AI559" s="332" t="s">
        <v>542</v>
      </c>
      <c r="AJ559" s="332"/>
      <c r="AK559" s="332"/>
      <c r="AL559" s="158"/>
      <c r="AM559" s="332" t="s">
        <v>543</v>
      </c>
      <c r="AN559" s="332"/>
      <c r="AO559" s="332"/>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6"/>
      <c r="F560" s="337"/>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3"/>
      <c r="AJ560" s="333"/>
      <c r="AK560" s="333"/>
      <c r="AL560" s="157"/>
      <c r="AM560" s="333"/>
      <c r="AN560" s="333"/>
      <c r="AO560" s="333"/>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6"/>
      <c r="F561" s="337"/>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4"/>
      <c r="AF561" s="208"/>
      <c r="AG561" s="208"/>
      <c r="AH561" s="208"/>
      <c r="AI561" s="334"/>
      <c r="AJ561" s="208"/>
      <c r="AK561" s="208"/>
      <c r="AL561" s="208"/>
      <c r="AM561" s="334"/>
      <c r="AN561" s="208"/>
      <c r="AO561" s="208"/>
      <c r="AP561" s="335"/>
      <c r="AQ561" s="334"/>
      <c r="AR561" s="208"/>
      <c r="AS561" s="208"/>
      <c r="AT561" s="335"/>
      <c r="AU561" s="208"/>
      <c r="AV561" s="208"/>
      <c r="AW561" s="208"/>
      <c r="AX561" s="209"/>
      <c r="AY561">
        <f t="shared" ref="AY561:AY563" si="87">$AY$559</f>
        <v>0</v>
      </c>
    </row>
    <row r="562" spans="1:51" ht="23.25" hidden="1" customHeight="1">
      <c r="A562" s="190"/>
      <c r="B562" s="187"/>
      <c r="C562" s="181"/>
      <c r="D562" s="187"/>
      <c r="E562" s="336"/>
      <c r="F562" s="337"/>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4"/>
      <c r="AF562" s="208"/>
      <c r="AG562" s="208"/>
      <c r="AH562" s="335"/>
      <c r="AI562" s="334"/>
      <c r="AJ562" s="208"/>
      <c r="AK562" s="208"/>
      <c r="AL562" s="208"/>
      <c r="AM562" s="334"/>
      <c r="AN562" s="208"/>
      <c r="AO562" s="208"/>
      <c r="AP562" s="335"/>
      <c r="AQ562" s="334"/>
      <c r="AR562" s="208"/>
      <c r="AS562" s="208"/>
      <c r="AT562" s="335"/>
      <c r="AU562" s="208"/>
      <c r="AV562" s="208"/>
      <c r="AW562" s="208"/>
      <c r="AX562" s="209"/>
      <c r="AY562">
        <f t="shared" si="87"/>
        <v>0</v>
      </c>
    </row>
    <row r="563" spans="1:51" ht="23.25" hidden="1" customHeight="1">
      <c r="A563" s="190"/>
      <c r="B563" s="187"/>
      <c r="C563" s="181"/>
      <c r="D563" s="187"/>
      <c r="E563" s="336"/>
      <c r="F563" s="337"/>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4"/>
      <c r="AF563" s="208"/>
      <c r="AG563" s="208"/>
      <c r="AH563" s="335"/>
      <c r="AI563" s="334"/>
      <c r="AJ563" s="208"/>
      <c r="AK563" s="208"/>
      <c r="AL563" s="208"/>
      <c r="AM563" s="334"/>
      <c r="AN563" s="208"/>
      <c r="AO563" s="208"/>
      <c r="AP563" s="335"/>
      <c r="AQ563" s="334"/>
      <c r="AR563" s="208"/>
      <c r="AS563" s="208"/>
      <c r="AT563" s="335"/>
      <c r="AU563" s="208"/>
      <c r="AV563" s="208"/>
      <c r="AW563" s="208"/>
      <c r="AX563" s="209"/>
      <c r="AY563">
        <f t="shared" si="87"/>
        <v>0</v>
      </c>
    </row>
    <row r="564" spans="1:51" ht="18.75" hidden="1" customHeight="1">
      <c r="A564" s="190"/>
      <c r="B564" s="187"/>
      <c r="C564" s="181"/>
      <c r="D564" s="187"/>
      <c r="E564" s="336" t="s">
        <v>242</v>
      </c>
      <c r="F564" s="337"/>
      <c r="G564" s="338"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9" t="s">
        <v>240</v>
      </c>
      <c r="AF564" s="340"/>
      <c r="AG564" s="340"/>
      <c r="AH564" s="341"/>
      <c r="AI564" s="332" t="s">
        <v>542</v>
      </c>
      <c r="AJ564" s="332"/>
      <c r="AK564" s="332"/>
      <c r="AL564" s="158"/>
      <c r="AM564" s="332" t="s">
        <v>543</v>
      </c>
      <c r="AN564" s="332"/>
      <c r="AO564" s="332"/>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6"/>
      <c r="F565" s="337"/>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3"/>
      <c r="AJ565" s="333"/>
      <c r="AK565" s="333"/>
      <c r="AL565" s="157"/>
      <c r="AM565" s="333"/>
      <c r="AN565" s="333"/>
      <c r="AO565" s="333"/>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6"/>
      <c r="F566" s="337"/>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4"/>
      <c r="AF566" s="208"/>
      <c r="AG566" s="208"/>
      <c r="AH566" s="208"/>
      <c r="AI566" s="334"/>
      <c r="AJ566" s="208"/>
      <c r="AK566" s="208"/>
      <c r="AL566" s="208"/>
      <c r="AM566" s="334"/>
      <c r="AN566" s="208"/>
      <c r="AO566" s="208"/>
      <c r="AP566" s="335"/>
      <c r="AQ566" s="334"/>
      <c r="AR566" s="208"/>
      <c r="AS566" s="208"/>
      <c r="AT566" s="335"/>
      <c r="AU566" s="208"/>
      <c r="AV566" s="208"/>
      <c r="AW566" s="208"/>
      <c r="AX566" s="209"/>
      <c r="AY566">
        <f t="shared" ref="AY566:AY568" si="88">$AY$564</f>
        <v>0</v>
      </c>
    </row>
    <row r="567" spans="1:51" ht="23.25" hidden="1" customHeight="1">
      <c r="A567" s="190"/>
      <c r="B567" s="187"/>
      <c r="C567" s="181"/>
      <c r="D567" s="187"/>
      <c r="E567" s="336"/>
      <c r="F567" s="337"/>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4"/>
      <c r="AF567" s="208"/>
      <c r="AG567" s="208"/>
      <c r="AH567" s="335"/>
      <c r="AI567" s="334"/>
      <c r="AJ567" s="208"/>
      <c r="AK567" s="208"/>
      <c r="AL567" s="208"/>
      <c r="AM567" s="334"/>
      <c r="AN567" s="208"/>
      <c r="AO567" s="208"/>
      <c r="AP567" s="335"/>
      <c r="AQ567" s="334"/>
      <c r="AR567" s="208"/>
      <c r="AS567" s="208"/>
      <c r="AT567" s="335"/>
      <c r="AU567" s="208"/>
      <c r="AV567" s="208"/>
      <c r="AW567" s="208"/>
      <c r="AX567" s="209"/>
      <c r="AY567">
        <f t="shared" si="88"/>
        <v>0</v>
      </c>
    </row>
    <row r="568" spans="1:51" ht="23.25" hidden="1" customHeight="1">
      <c r="A568" s="190"/>
      <c r="B568" s="187"/>
      <c r="C568" s="181"/>
      <c r="D568" s="187"/>
      <c r="E568" s="336"/>
      <c r="F568" s="337"/>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4"/>
      <c r="AF568" s="208"/>
      <c r="AG568" s="208"/>
      <c r="AH568" s="335"/>
      <c r="AI568" s="334"/>
      <c r="AJ568" s="208"/>
      <c r="AK568" s="208"/>
      <c r="AL568" s="208"/>
      <c r="AM568" s="334"/>
      <c r="AN568" s="208"/>
      <c r="AO568" s="208"/>
      <c r="AP568" s="335"/>
      <c r="AQ568" s="334"/>
      <c r="AR568" s="208"/>
      <c r="AS568" s="208"/>
      <c r="AT568" s="335"/>
      <c r="AU568" s="208"/>
      <c r="AV568" s="208"/>
      <c r="AW568" s="208"/>
      <c r="AX568" s="209"/>
      <c r="AY568">
        <f t="shared" si="88"/>
        <v>0</v>
      </c>
    </row>
    <row r="569" spans="1:51" ht="18.75" hidden="1" customHeight="1">
      <c r="A569" s="190"/>
      <c r="B569" s="187"/>
      <c r="C569" s="181"/>
      <c r="D569" s="187"/>
      <c r="E569" s="336" t="s">
        <v>242</v>
      </c>
      <c r="F569" s="337"/>
      <c r="G569" s="338"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9" t="s">
        <v>240</v>
      </c>
      <c r="AF569" s="340"/>
      <c r="AG569" s="340"/>
      <c r="AH569" s="341"/>
      <c r="AI569" s="332" t="s">
        <v>542</v>
      </c>
      <c r="AJ569" s="332"/>
      <c r="AK569" s="332"/>
      <c r="AL569" s="158"/>
      <c r="AM569" s="332" t="s">
        <v>543</v>
      </c>
      <c r="AN569" s="332"/>
      <c r="AO569" s="332"/>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6"/>
      <c r="F570" s="337"/>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3"/>
      <c r="AJ570" s="333"/>
      <c r="AK570" s="333"/>
      <c r="AL570" s="157"/>
      <c r="AM570" s="333"/>
      <c r="AN570" s="333"/>
      <c r="AO570" s="333"/>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6"/>
      <c r="F571" s="337"/>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4"/>
      <c r="AF571" s="208"/>
      <c r="AG571" s="208"/>
      <c r="AH571" s="208"/>
      <c r="AI571" s="334"/>
      <c r="AJ571" s="208"/>
      <c r="AK571" s="208"/>
      <c r="AL571" s="208"/>
      <c r="AM571" s="334"/>
      <c r="AN571" s="208"/>
      <c r="AO571" s="208"/>
      <c r="AP571" s="335"/>
      <c r="AQ571" s="334"/>
      <c r="AR571" s="208"/>
      <c r="AS571" s="208"/>
      <c r="AT571" s="335"/>
      <c r="AU571" s="208"/>
      <c r="AV571" s="208"/>
      <c r="AW571" s="208"/>
      <c r="AX571" s="209"/>
      <c r="AY571">
        <f t="shared" ref="AY571:AY573" si="89">$AY$569</f>
        <v>0</v>
      </c>
    </row>
    <row r="572" spans="1:51" ht="23.25" hidden="1" customHeight="1">
      <c r="A572" s="190"/>
      <c r="B572" s="187"/>
      <c r="C572" s="181"/>
      <c r="D572" s="187"/>
      <c r="E572" s="336"/>
      <c r="F572" s="337"/>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4"/>
      <c r="AF572" s="208"/>
      <c r="AG572" s="208"/>
      <c r="AH572" s="335"/>
      <c r="AI572" s="334"/>
      <c r="AJ572" s="208"/>
      <c r="AK572" s="208"/>
      <c r="AL572" s="208"/>
      <c r="AM572" s="334"/>
      <c r="AN572" s="208"/>
      <c r="AO572" s="208"/>
      <c r="AP572" s="335"/>
      <c r="AQ572" s="334"/>
      <c r="AR572" s="208"/>
      <c r="AS572" s="208"/>
      <c r="AT572" s="335"/>
      <c r="AU572" s="208"/>
      <c r="AV572" s="208"/>
      <c r="AW572" s="208"/>
      <c r="AX572" s="209"/>
      <c r="AY572">
        <f t="shared" si="89"/>
        <v>0</v>
      </c>
    </row>
    <row r="573" spans="1:51" ht="23.25" hidden="1" customHeight="1">
      <c r="A573" s="190"/>
      <c r="B573" s="187"/>
      <c r="C573" s="181"/>
      <c r="D573" s="187"/>
      <c r="E573" s="336"/>
      <c r="F573" s="337"/>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4"/>
      <c r="AF573" s="208"/>
      <c r="AG573" s="208"/>
      <c r="AH573" s="335"/>
      <c r="AI573" s="334"/>
      <c r="AJ573" s="208"/>
      <c r="AK573" s="208"/>
      <c r="AL573" s="208"/>
      <c r="AM573" s="334"/>
      <c r="AN573" s="208"/>
      <c r="AO573" s="208"/>
      <c r="AP573" s="335"/>
      <c r="AQ573" s="334"/>
      <c r="AR573" s="208"/>
      <c r="AS573" s="208"/>
      <c r="AT573" s="335"/>
      <c r="AU573" s="208"/>
      <c r="AV573" s="208"/>
      <c r="AW573" s="208"/>
      <c r="AX573" s="209"/>
      <c r="AY573">
        <f t="shared" si="89"/>
        <v>0</v>
      </c>
    </row>
    <row r="574" spans="1:51" ht="18.75" hidden="1" customHeight="1">
      <c r="A574" s="190"/>
      <c r="B574" s="187"/>
      <c r="C574" s="181"/>
      <c r="D574" s="187"/>
      <c r="E574" s="336" t="s">
        <v>242</v>
      </c>
      <c r="F574" s="337"/>
      <c r="G574" s="338"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9" t="s">
        <v>240</v>
      </c>
      <c r="AF574" s="340"/>
      <c r="AG574" s="340"/>
      <c r="AH574" s="341"/>
      <c r="AI574" s="332" t="s">
        <v>542</v>
      </c>
      <c r="AJ574" s="332"/>
      <c r="AK574" s="332"/>
      <c r="AL574" s="158"/>
      <c r="AM574" s="332" t="s">
        <v>543</v>
      </c>
      <c r="AN574" s="332"/>
      <c r="AO574" s="332"/>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6"/>
      <c r="F575" s="337"/>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3"/>
      <c r="AJ575" s="333"/>
      <c r="AK575" s="333"/>
      <c r="AL575" s="157"/>
      <c r="AM575" s="333"/>
      <c r="AN575" s="333"/>
      <c r="AO575" s="333"/>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6"/>
      <c r="F576" s="337"/>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4"/>
      <c r="AF576" s="208"/>
      <c r="AG576" s="208"/>
      <c r="AH576" s="208"/>
      <c r="AI576" s="334"/>
      <c r="AJ576" s="208"/>
      <c r="AK576" s="208"/>
      <c r="AL576" s="208"/>
      <c r="AM576" s="334"/>
      <c r="AN576" s="208"/>
      <c r="AO576" s="208"/>
      <c r="AP576" s="335"/>
      <c r="AQ576" s="334"/>
      <c r="AR576" s="208"/>
      <c r="AS576" s="208"/>
      <c r="AT576" s="335"/>
      <c r="AU576" s="208"/>
      <c r="AV576" s="208"/>
      <c r="AW576" s="208"/>
      <c r="AX576" s="209"/>
      <c r="AY576">
        <f t="shared" ref="AY576:AY578" si="90">$AY$574</f>
        <v>0</v>
      </c>
    </row>
    <row r="577" spans="1:51" ht="23.25" hidden="1" customHeight="1">
      <c r="A577" s="190"/>
      <c r="B577" s="187"/>
      <c r="C577" s="181"/>
      <c r="D577" s="187"/>
      <c r="E577" s="336"/>
      <c r="F577" s="337"/>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4"/>
      <c r="AF577" s="208"/>
      <c r="AG577" s="208"/>
      <c r="AH577" s="335"/>
      <c r="AI577" s="334"/>
      <c r="AJ577" s="208"/>
      <c r="AK577" s="208"/>
      <c r="AL577" s="208"/>
      <c r="AM577" s="334"/>
      <c r="AN577" s="208"/>
      <c r="AO577" s="208"/>
      <c r="AP577" s="335"/>
      <c r="AQ577" s="334"/>
      <c r="AR577" s="208"/>
      <c r="AS577" s="208"/>
      <c r="AT577" s="335"/>
      <c r="AU577" s="208"/>
      <c r="AV577" s="208"/>
      <c r="AW577" s="208"/>
      <c r="AX577" s="209"/>
      <c r="AY577">
        <f t="shared" si="90"/>
        <v>0</v>
      </c>
    </row>
    <row r="578" spans="1:51" ht="23.25" hidden="1" customHeight="1">
      <c r="A578" s="190"/>
      <c r="B578" s="187"/>
      <c r="C578" s="181"/>
      <c r="D578" s="187"/>
      <c r="E578" s="336"/>
      <c r="F578" s="337"/>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4"/>
      <c r="AF578" s="208"/>
      <c r="AG578" s="208"/>
      <c r="AH578" s="335"/>
      <c r="AI578" s="334"/>
      <c r="AJ578" s="208"/>
      <c r="AK578" s="208"/>
      <c r="AL578" s="208"/>
      <c r="AM578" s="334"/>
      <c r="AN578" s="208"/>
      <c r="AO578" s="208"/>
      <c r="AP578" s="335"/>
      <c r="AQ578" s="334"/>
      <c r="AR578" s="208"/>
      <c r="AS578" s="208"/>
      <c r="AT578" s="335"/>
      <c r="AU578" s="208"/>
      <c r="AV578" s="208"/>
      <c r="AW578" s="208"/>
      <c r="AX578" s="209"/>
      <c r="AY578">
        <f t="shared" si="90"/>
        <v>0</v>
      </c>
    </row>
    <row r="579" spans="1:51" ht="18.75" hidden="1" customHeight="1">
      <c r="A579" s="190"/>
      <c r="B579" s="187"/>
      <c r="C579" s="181"/>
      <c r="D579" s="187"/>
      <c r="E579" s="336" t="s">
        <v>242</v>
      </c>
      <c r="F579" s="337"/>
      <c r="G579" s="338"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9" t="s">
        <v>240</v>
      </c>
      <c r="AF579" s="340"/>
      <c r="AG579" s="340"/>
      <c r="AH579" s="341"/>
      <c r="AI579" s="332" t="s">
        <v>542</v>
      </c>
      <c r="AJ579" s="332"/>
      <c r="AK579" s="332"/>
      <c r="AL579" s="158"/>
      <c r="AM579" s="332" t="s">
        <v>543</v>
      </c>
      <c r="AN579" s="332"/>
      <c r="AO579" s="332"/>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6"/>
      <c r="F580" s="337"/>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3"/>
      <c r="AJ580" s="333"/>
      <c r="AK580" s="333"/>
      <c r="AL580" s="157"/>
      <c r="AM580" s="333"/>
      <c r="AN580" s="333"/>
      <c r="AO580" s="333"/>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6"/>
      <c r="F581" s="337"/>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4"/>
      <c r="AF581" s="208"/>
      <c r="AG581" s="208"/>
      <c r="AH581" s="208"/>
      <c r="AI581" s="334"/>
      <c r="AJ581" s="208"/>
      <c r="AK581" s="208"/>
      <c r="AL581" s="208"/>
      <c r="AM581" s="334"/>
      <c r="AN581" s="208"/>
      <c r="AO581" s="208"/>
      <c r="AP581" s="335"/>
      <c r="AQ581" s="334"/>
      <c r="AR581" s="208"/>
      <c r="AS581" s="208"/>
      <c r="AT581" s="335"/>
      <c r="AU581" s="208"/>
      <c r="AV581" s="208"/>
      <c r="AW581" s="208"/>
      <c r="AX581" s="209"/>
      <c r="AY581">
        <f t="shared" ref="AY581:AY583" si="91">$AY$579</f>
        <v>0</v>
      </c>
    </row>
    <row r="582" spans="1:51" ht="23.25" hidden="1" customHeight="1">
      <c r="A582" s="190"/>
      <c r="B582" s="187"/>
      <c r="C582" s="181"/>
      <c r="D582" s="187"/>
      <c r="E582" s="336"/>
      <c r="F582" s="337"/>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4"/>
      <c r="AF582" s="208"/>
      <c r="AG582" s="208"/>
      <c r="AH582" s="335"/>
      <c r="AI582" s="334"/>
      <c r="AJ582" s="208"/>
      <c r="AK582" s="208"/>
      <c r="AL582" s="208"/>
      <c r="AM582" s="334"/>
      <c r="AN582" s="208"/>
      <c r="AO582" s="208"/>
      <c r="AP582" s="335"/>
      <c r="AQ582" s="334"/>
      <c r="AR582" s="208"/>
      <c r="AS582" s="208"/>
      <c r="AT582" s="335"/>
      <c r="AU582" s="208"/>
      <c r="AV582" s="208"/>
      <c r="AW582" s="208"/>
      <c r="AX582" s="209"/>
      <c r="AY582">
        <f t="shared" si="91"/>
        <v>0</v>
      </c>
    </row>
    <row r="583" spans="1:51" ht="23.25" hidden="1" customHeight="1">
      <c r="A583" s="190"/>
      <c r="B583" s="187"/>
      <c r="C583" s="181"/>
      <c r="D583" s="187"/>
      <c r="E583" s="336"/>
      <c r="F583" s="337"/>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4"/>
      <c r="AF583" s="208"/>
      <c r="AG583" s="208"/>
      <c r="AH583" s="335"/>
      <c r="AI583" s="334"/>
      <c r="AJ583" s="208"/>
      <c r="AK583" s="208"/>
      <c r="AL583" s="208"/>
      <c r="AM583" s="334"/>
      <c r="AN583" s="208"/>
      <c r="AO583" s="208"/>
      <c r="AP583" s="335"/>
      <c r="AQ583" s="334"/>
      <c r="AR583" s="208"/>
      <c r="AS583" s="208"/>
      <c r="AT583" s="335"/>
      <c r="AU583" s="208"/>
      <c r="AV583" s="208"/>
      <c r="AW583" s="208"/>
      <c r="AX583" s="209"/>
      <c r="AY583">
        <f t="shared" si="91"/>
        <v>0</v>
      </c>
    </row>
    <row r="584" spans="1:51" ht="18.75" hidden="1" customHeight="1">
      <c r="A584" s="190"/>
      <c r="B584" s="187"/>
      <c r="C584" s="181"/>
      <c r="D584" s="187"/>
      <c r="E584" s="336" t="s">
        <v>242</v>
      </c>
      <c r="F584" s="337"/>
      <c r="G584" s="338"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9" t="s">
        <v>240</v>
      </c>
      <c r="AF584" s="340"/>
      <c r="AG584" s="340"/>
      <c r="AH584" s="341"/>
      <c r="AI584" s="332" t="s">
        <v>542</v>
      </c>
      <c r="AJ584" s="332"/>
      <c r="AK584" s="332"/>
      <c r="AL584" s="158"/>
      <c r="AM584" s="332" t="s">
        <v>543</v>
      </c>
      <c r="AN584" s="332"/>
      <c r="AO584" s="332"/>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6"/>
      <c r="F585" s="337"/>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3"/>
      <c r="AJ585" s="333"/>
      <c r="AK585" s="333"/>
      <c r="AL585" s="157"/>
      <c r="AM585" s="333"/>
      <c r="AN585" s="333"/>
      <c r="AO585" s="333"/>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6"/>
      <c r="F586" s="337"/>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4"/>
      <c r="AF586" s="208"/>
      <c r="AG586" s="208"/>
      <c r="AH586" s="208"/>
      <c r="AI586" s="334"/>
      <c r="AJ586" s="208"/>
      <c r="AK586" s="208"/>
      <c r="AL586" s="208"/>
      <c r="AM586" s="334"/>
      <c r="AN586" s="208"/>
      <c r="AO586" s="208"/>
      <c r="AP586" s="335"/>
      <c r="AQ586" s="334"/>
      <c r="AR586" s="208"/>
      <c r="AS586" s="208"/>
      <c r="AT586" s="335"/>
      <c r="AU586" s="208"/>
      <c r="AV586" s="208"/>
      <c r="AW586" s="208"/>
      <c r="AX586" s="209"/>
      <c r="AY586">
        <f t="shared" ref="AY586:AY588" si="92">$AY$584</f>
        <v>0</v>
      </c>
    </row>
    <row r="587" spans="1:51" ht="23.25" hidden="1" customHeight="1">
      <c r="A587" s="190"/>
      <c r="B587" s="187"/>
      <c r="C587" s="181"/>
      <c r="D587" s="187"/>
      <c r="E587" s="336"/>
      <c r="F587" s="337"/>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4"/>
      <c r="AF587" s="208"/>
      <c r="AG587" s="208"/>
      <c r="AH587" s="335"/>
      <c r="AI587" s="334"/>
      <c r="AJ587" s="208"/>
      <c r="AK587" s="208"/>
      <c r="AL587" s="208"/>
      <c r="AM587" s="334"/>
      <c r="AN587" s="208"/>
      <c r="AO587" s="208"/>
      <c r="AP587" s="335"/>
      <c r="AQ587" s="334"/>
      <c r="AR587" s="208"/>
      <c r="AS587" s="208"/>
      <c r="AT587" s="335"/>
      <c r="AU587" s="208"/>
      <c r="AV587" s="208"/>
      <c r="AW587" s="208"/>
      <c r="AX587" s="209"/>
      <c r="AY587">
        <f t="shared" si="92"/>
        <v>0</v>
      </c>
    </row>
    <row r="588" spans="1:51" ht="23.25" hidden="1" customHeight="1">
      <c r="A588" s="190"/>
      <c r="B588" s="187"/>
      <c r="C588" s="181"/>
      <c r="D588" s="187"/>
      <c r="E588" s="336"/>
      <c r="F588" s="337"/>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4"/>
      <c r="AF588" s="208"/>
      <c r="AG588" s="208"/>
      <c r="AH588" s="335"/>
      <c r="AI588" s="334"/>
      <c r="AJ588" s="208"/>
      <c r="AK588" s="208"/>
      <c r="AL588" s="208"/>
      <c r="AM588" s="334"/>
      <c r="AN588" s="208"/>
      <c r="AO588" s="208"/>
      <c r="AP588" s="335"/>
      <c r="AQ588" s="334"/>
      <c r="AR588" s="208"/>
      <c r="AS588" s="208"/>
      <c r="AT588" s="335"/>
      <c r="AU588" s="208"/>
      <c r="AV588" s="208"/>
      <c r="AW588" s="208"/>
      <c r="AX588" s="209"/>
      <c r="AY588">
        <f t="shared" si="92"/>
        <v>0</v>
      </c>
    </row>
    <row r="589" spans="1:51" ht="23.85" hidden="1" customHeight="1">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02"/>
      <c r="AY592" s="93" t="str">
        <f>IF(SUBSTITUTE($J$592,"-","")="","0","1")</f>
        <v>0</v>
      </c>
    </row>
    <row r="593" spans="1:51" ht="18.75" hidden="1" customHeight="1">
      <c r="A593" s="190"/>
      <c r="B593" s="187"/>
      <c r="C593" s="181"/>
      <c r="D593" s="187"/>
      <c r="E593" s="336" t="s">
        <v>241</v>
      </c>
      <c r="F593" s="337"/>
      <c r="G593" s="338"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9" t="s">
        <v>240</v>
      </c>
      <c r="AF593" s="340"/>
      <c r="AG593" s="340"/>
      <c r="AH593" s="341"/>
      <c r="AI593" s="332" t="s">
        <v>542</v>
      </c>
      <c r="AJ593" s="332"/>
      <c r="AK593" s="332"/>
      <c r="AL593" s="158"/>
      <c r="AM593" s="332" t="s">
        <v>543</v>
      </c>
      <c r="AN593" s="332"/>
      <c r="AO593" s="332"/>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6"/>
      <c r="F594" s="337"/>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3"/>
      <c r="AJ594" s="333"/>
      <c r="AK594" s="333"/>
      <c r="AL594" s="157"/>
      <c r="AM594" s="333"/>
      <c r="AN594" s="333"/>
      <c r="AO594" s="333"/>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6"/>
      <c r="F595" s="337"/>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4"/>
      <c r="AF595" s="208"/>
      <c r="AG595" s="208"/>
      <c r="AH595" s="208"/>
      <c r="AI595" s="334"/>
      <c r="AJ595" s="208"/>
      <c r="AK595" s="208"/>
      <c r="AL595" s="208"/>
      <c r="AM595" s="334"/>
      <c r="AN595" s="208"/>
      <c r="AO595" s="208"/>
      <c r="AP595" s="335"/>
      <c r="AQ595" s="334"/>
      <c r="AR595" s="208"/>
      <c r="AS595" s="208"/>
      <c r="AT595" s="335"/>
      <c r="AU595" s="208"/>
      <c r="AV595" s="208"/>
      <c r="AW595" s="208"/>
      <c r="AX595" s="209"/>
      <c r="AY595">
        <f t="shared" ref="AY595:AY597" si="93">$AY$593</f>
        <v>0</v>
      </c>
    </row>
    <row r="596" spans="1:51" ht="23.25" hidden="1" customHeight="1">
      <c r="A596" s="190"/>
      <c r="B596" s="187"/>
      <c r="C596" s="181"/>
      <c r="D596" s="187"/>
      <c r="E596" s="336"/>
      <c r="F596" s="337"/>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4"/>
      <c r="AF596" s="208"/>
      <c r="AG596" s="208"/>
      <c r="AH596" s="335"/>
      <c r="AI596" s="334"/>
      <c r="AJ596" s="208"/>
      <c r="AK596" s="208"/>
      <c r="AL596" s="208"/>
      <c r="AM596" s="334"/>
      <c r="AN596" s="208"/>
      <c r="AO596" s="208"/>
      <c r="AP596" s="335"/>
      <c r="AQ596" s="334"/>
      <c r="AR596" s="208"/>
      <c r="AS596" s="208"/>
      <c r="AT596" s="335"/>
      <c r="AU596" s="208"/>
      <c r="AV596" s="208"/>
      <c r="AW596" s="208"/>
      <c r="AX596" s="209"/>
      <c r="AY596">
        <f t="shared" si="93"/>
        <v>0</v>
      </c>
    </row>
    <row r="597" spans="1:51" ht="23.25" hidden="1" customHeight="1">
      <c r="A597" s="190"/>
      <c r="B597" s="187"/>
      <c r="C597" s="181"/>
      <c r="D597" s="187"/>
      <c r="E597" s="336"/>
      <c r="F597" s="337"/>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4"/>
      <c r="AF597" s="208"/>
      <c r="AG597" s="208"/>
      <c r="AH597" s="335"/>
      <c r="AI597" s="334"/>
      <c r="AJ597" s="208"/>
      <c r="AK597" s="208"/>
      <c r="AL597" s="208"/>
      <c r="AM597" s="334"/>
      <c r="AN597" s="208"/>
      <c r="AO597" s="208"/>
      <c r="AP597" s="335"/>
      <c r="AQ597" s="334"/>
      <c r="AR597" s="208"/>
      <c r="AS597" s="208"/>
      <c r="AT597" s="335"/>
      <c r="AU597" s="208"/>
      <c r="AV597" s="208"/>
      <c r="AW597" s="208"/>
      <c r="AX597" s="209"/>
      <c r="AY597">
        <f t="shared" si="93"/>
        <v>0</v>
      </c>
    </row>
    <row r="598" spans="1:51" ht="18.75" hidden="1" customHeight="1">
      <c r="A598" s="190"/>
      <c r="B598" s="187"/>
      <c r="C598" s="181"/>
      <c r="D598" s="187"/>
      <c r="E598" s="336" t="s">
        <v>241</v>
      </c>
      <c r="F598" s="337"/>
      <c r="G598" s="338"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9" t="s">
        <v>240</v>
      </c>
      <c r="AF598" s="340"/>
      <c r="AG598" s="340"/>
      <c r="AH598" s="341"/>
      <c r="AI598" s="332" t="s">
        <v>542</v>
      </c>
      <c r="AJ598" s="332"/>
      <c r="AK598" s="332"/>
      <c r="AL598" s="158"/>
      <c r="AM598" s="332" t="s">
        <v>543</v>
      </c>
      <c r="AN598" s="332"/>
      <c r="AO598" s="332"/>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6"/>
      <c r="F599" s="337"/>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3"/>
      <c r="AJ599" s="333"/>
      <c r="AK599" s="333"/>
      <c r="AL599" s="157"/>
      <c r="AM599" s="333"/>
      <c r="AN599" s="333"/>
      <c r="AO599" s="333"/>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6"/>
      <c r="F600" s="337"/>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4"/>
      <c r="AF600" s="208"/>
      <c r="AG600" s="208"/>
      <c r="AH600" s="208"/>
      <c r="AI600" s="334"/>
      <c r="AJ600" s="208"/>
      <c r="AK600" s="208"/>
      <c r="AL600" s="208"/>
      <c r="AM600" s="334"/>
      <c r="AN600" s="208"/>
      <c r="AO600" s="208"/>
      <c r="AP600" s="335"/>
      <c r="AQ600" s="334"/>
      <c r="AR600" s="208"/>
      <c r="AS600" s="208"/>
      <c r="AT600" s="335"/>
      <c r="AU600" s="208"/>
      <c r="AV600" s="208"/>
      <c r="AW600" s="208"/>
      <c r="AX600" s="209"/>
      <c r="AY600">
        <f t="shared" ref="AY600:AY602" si="94">$AY$598</f>
        <v>0</v>
      </c>
    </row>
    <row r="601" spans="1:51" ht="23.25" hidden="1" customHeight="1">
      <c r="A601" s="190"/>
      <c r="B601" s="187"/>
      <c r="C601" s="181"/>
      <c r="D601" s="187"/>
      <c r="E601" s="336"/>
      <c r="F601" s="337"/>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4"/>
      <c r="AF601" s="208"/>
      <c r="AG601" s="208"/>
      <c r="AH601" s="335"/>
      <c r="AI601" s="334"/>
      <c r="AJ601" s="208"/>
      <c r="AK601" s="208"/>
      <c r="AL601" s="208"/>
      <c r="AM601" s="334"/>
      <c r="AN601" s="208"/>
      <c r="AO601" s="208"/>
      <c r="AP601" s="335"/>
      <c r="AQ601" s="334"/>
      <c r="AR601" s="208"/>
      <c r="AS601" s="208"/>
      <c r="AT601" s="335"/>
      <c r="AU601" s="208"/>
      <c r="AV601" s="208"/>
      <c r="AW601" s="208"/>
      <c r="AX601" s="209"/>
      <c r="AY601">
        <f t="shared" si="94"/>
        <v>0</v>
      </c>
    </row>
    <row r="602" spans="1:51" ht="23.25" hidden="1" customHeight="1">
      <c r="A602" s="190"/>
      <c r="B602" s="187"/>
      <c r="C602" s="181"/>
      <c r="D602" s="187"/>
      <c r="E602" s="336"/>
      <c r="F602" s="337"/>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4"/>
      <c r="AF602" s="208"/>
      <c r="AG602" s="208"/>
      <c r="AH602" s="335"/>
      <c r="AI602" s="334"/>
      <c r="AJ602" s="208"/>
      <c r="AK602" s="208"/>
      <c r="AL602" s="208"/>
      <c r="AM602" s="334"/>
      <c r="AN602" s="208"/>
      <c r="AO602" s="208"/>
      <c r="AP602" s="335"/>
      <c r="AQ602" s="334"/>
      <c r="AR602" s="208"/>
      <c r="AS602" s="208"/>
      <c r="AT602" s="335"/>
      <c r="AU602" s="208"/>
      <c r="AV602" s="208"/>
      <c r="AW602" s="208"/>
      <c r="AX602" s="209"/>
      <c r="AY602">
        <f t="shared" si="94"/>
        <v>0</v>
      </c>
    </row>
    <row r="603" spans="1:51" ht="18.75" hidden="1" customHeight="1">
      <c r="A603" s="190"/>
      <c r="B603" s="187"/>
      <c r="C603" s="181"/>
      <c r="D603" s="187"/>
      <c r="E603" s="336" t="s">
        <v>241</v>
      </c>
      <c r="F603" s="337"/>
      <c r="G603" s="338"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9" t="s">
        <v>240</v>
      </c>
      <c r="AF603" s="340"/>
      <c r="AG603" s="340"/>
      <c r="AH603" s="341"/>
      <c r="AI603" s="332" t="s">
        <v>542</v>
      </c>
      <c r="AJ603" s="332"/>
      <c r="AK603" s="332"/>
      <c r="AL603" s="158"/>
      <c r="AM603" s="332" t="s">
        <v>543</v>
      </c>
      <c r="AN603" s="332"/>
      <c r="AO603" s="332"/>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6"/>
      <c r="F604" s="337"/>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3"/>
      <c r="AJ604" s="333"/>
      <c r="AK604" s="333"/>
      <c r="AL604" s="157"/>
      <c r="AM604" s="333"/>
      <c r="AN604" s="333"/>
      <c r="AO604" s="333"/>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6"/>
      <c r="F605" s="337"/>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4"/>
      <c r="AF605" s="208"/>
      <c r="AG605" s="208"/>
      <c r="AH605" s="208"/>
      <c r="AI605" s="334"/>
      <c r="AJ605" s="208"/>
      <c r="AK605" s="208"/>
      <c r="AL605" s="208"/>
      <c r="AM605" s="334"/>
      <c r="AN605" s="208"/>
      <c r="AO605" s="208"/>
      <c r="AP605" s="335"/>
      <c r="AQ605" s="334"/>
      <c r="AR605" s="208"/>
      <c r="AS605" s="208"/>
      <c r="AT605" s="335"/>
      <c r="AU605" s="208"/>
      <c r="AV605" s="208"/>
      <c r="AW605" s="208"/>
      <c r="AX605" s="209"/>
      <c r="AY605">
        <f t="shared" ref="AY605:AY607" si="95">$AY$603</f>
        <v>0</v>
      </c>
    </row>
    <row r="606" spans="1:51" ht="23.25" hidden="1" customHeight="1">
      <c r="A606" s="190"/>
      <c r="B606" s="187"/>
      <c r="C606" s="181"/>
      <c r="D606" s="187"/>
      <c r="E606" s="336"/>
      <c r="F606" s="337"/>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4"/>
      <c r="AF606" s="208"/>
      <c r="AG606" s="208"/>
      <c r="AH606" s="335"/>
      <c r="AI606" s="334"/>
      <c r="AJ606" s="208"/>
      <c r="AK606" s="208"/>
      <c r="AL606" s="208"/>
      <c r="AM606" s="334"/>
      <c r="AN606" s="208"/>
      <c r="AO606" s="208"/>
      <c r="AP606" s="335"/>
      <c r="AQ606" s="334"/>
      <c r="AR606" s="208"/>
      <c r="AS606" s="208"/>
      <c r="AT606" s="335"/>
      <c r="AU606" s="208"/>
      <c r="AV606" s="208"/>
      <c r="AW606" s="208"/>
      <c r="AX606" s="209"/>
      <c r="AY606">
        <f t="shared" si="95"/>
        <v>0</v>
      </c>
    </row>
    <row r="607" spans="1:51" ht="23.25" hidden="1" customHeight="1">
      <c r="A607" s="190"/>
      <c r="B607" s="187"/>
      <c r="C607" s="181"/>
      <c r="D607" s="187"/>
      <c r="E607" s="336"/>
      <c r="F607" s="337"/>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4"/>
      <c r="AF607" s="208"/>
      <c r="AG607" s="208"/>
      <c r="AH607" s="335"/>
      <c r="AI607" s="334"/>
      <c r="AJ607" s="208"/>
      <c r="AK607" s="208"/>
      <c r="AL607" s="208"/>
      <c r="AM607" s="334"/>
      <c r="AN607" s="208"/>
      <c r="AO607" s="208"/>
      <c r="AP607" s="335"/>
      <c r="AQ607" s="334"/>
      <c r="AR607" s="208"/>
      <c r="AS607" s="208"/>
      <c r="AT607" s="335"/>
      <c r="AU607" s="208"/>
      <c r="AV607" s="208"/>
      <c r="AW607" s="208"/>
      <c r="AX607" s="209"/>
      <c r="AY607">
        <f t="shared" si="95"/>
        <v>0</v>
      </c>
    </row>
    <row r="608" spans="1:51" ht="18.75" hidden="1" customHeight="1">
      <c r="A608" s="190"/>
      <c r="B608" s="187"/>
      <c r="C608" s="181"/>
      <c r="D608" s="187"/>
      <c r="E608" s="336" t="s">
        <v>241</v>
      </c>
      <c r="F608" s="337"/>
      <c r="G608" s="338"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9" t="s">
        <v>240</v>
      </c>
      <c r="AF608" s="340"/>
      <c r="AG608" s="340"/>
      <c r="AH608" s="341"/>
      <c r="AI608" s="332" t="s">
        <v>542</v>
      </c>
      <c r="AJ608" s="332"/>
      <c r="AK608" s="332"/>
      <c r="AL608" s="158"/>
      <c r="AM608" s="332" t="s">
        <v>543</v>
      </c>
      <c r="AN608" s="332"/>
      <c r="AO608" s="332"/>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6"/>
      <c r="F609" s="337"/>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3"/>
      <c r="AJ609" s="333"/>
      <c r="AK609" s="333"/>
      <c r="AL609" s="157"/>
      <c r="AM609" s="333"/>
      <c r="AN609" s="333"/>
      <c r="AO609" s="333"/>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6"/>
      <c r="F610" s="337"/>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4"/>
      <c r="AF610" s="208"/>
      <c r="AG610" s="208"/>
      <c r="AH610" s="208"/>
      <c r="AI610" s="334"/>
      <c r="AJ610" s="208"/>
      <c r="AK610" s="208"/>
      <c r="AL610" s="208"/>
      <c r="AM610" s="334"/>
      <c r="AN610" s="208"/>
      <c r="AO610" s="208"/>
      <c r="AP610" s="335"/>
      <c r="AQ610" s="334"/>
      <c r="AR610" s="208"/>
      <c r="AS610" s="208"/>
      <c r="AT610" s="335"/>
      <c r="AU610" s="208"/>
      <c r="AV610" s="208"/>
      <c r="AW610" s="208"/>
      <c r="AX610" s="209"/>
      <c r="AY610">
        <f t="shared" ref="AY610:AY612" si="96">$AY$608</f>
        <v>0</v>
      </c>
    </row>
    <row r="611" spans="1:51" ht="23.25" hidden="1" customHeight="1">
      <c r="A611" s="190"/>
      <c r="B611" s="187"/>
      <c r="C611" s="181"/>
      <c r="D611" s="187"/>
      <c r="E611" s="336"/>
      <c r="F611" s="337"/>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4"/>
      <c r="AF611" s="208"/>
      <c r="AG611" s="208"/>
      <c r="AH611" s="335"/>
      <c r="AI611" s="334"/>
      <c r="AJ611" s="208"/>
      <c r="AK611" s="208"/>
      <c r="AL611" s="208"/>
      <c r="AM611" s="334"/>
      <c r="AN611" s="208"/>
      <c r="AO611" s="208"/>
      <c r="AP611" s="335"/>
      <c r="AQ611" s="334"/>
      <c r="AR611" s="208"/>
      <c r="AS611" s="208"/>
      <c r="AT611" s="335"/>
      <c r="AU611" s="208"/>
      <c r="AV611" s="208"/>
      <c r="AW611" s="208"/>
      <c r="AX611" s="209"/>
      <c r="AY611">
        <f t="shared" si="96"/>
        <v>0</v>
      </c>
    </row>
    <row r="612" spans="1:51" ht="23.25" hidden="1" customHeight="1">
      <c r="A612" s="190"/>
      <c r="B612" s="187"/>
      <c r="C612" s="181"/>
      <c r="D612" s="187"/>
      <c r="E612" s="336"/>
      <c r="F612" s="337"/>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4"/>
      <c r="AF612" s="208"/>
      <c r="AG612" s="208"/>
      <c r="AH612" s="335"/>
      <c r="AI612" s="334"/>
      <c r="AJ612" s="208"/>
      <c r="AK612" s="208"/>
      <c r="AL612" s="208"/>
      <c r="AM612" s="334"/>
      <c r="AN612" s="208"/>
      <c r="AO612" s="208"/>
      <c r="AP612" s="335"/>
      <c r="AQ612" s="334"/>
      <c r="AR612" s="208"/>
      <c r="AS612" s="208"/>
      <c r="AT612" s="335"/>
      <c r="AU612" s="208"/>
      <c r="AV612" s="208"/>
      <c r="AW612" s="208"/>
      <c r="AX612" s="209"/>
      <c r="AY612">
        <f t="shared" si="96"/>
        <v>0</v>
      </c>
    </row>
    <row r="613" spans="1:51" ht="18.75" hidden="1" customHeight="1">
      <c r="A613" s="190"/>
      <c r="B613" s="187"/>
      <c r="C613" s="181"/>
      <c r="D613" s="187"/>
      <c r="E613" s="336" t="s">
        <v>241</v>
      </c>
      <c r="F613" s="337"/>
      <c r="G613" s="338"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9" t="s">
        <v>240</v>
      </c>
      <c r="AF613" s="340"/>
      <c r="AG613" s="340"/>
      <c r="AH613" s="341"/>
      <c r="AI613" s="332" t="s">
        <v>542</v>
      </c>
      <c r="AJ613" s="332"/>
      <c r="AK613" s="332"/>
      <c r="AL613" s="158"/>
      <c r="AM613" s="332" t="s">
        <v>543</v>
      </c>
      <c r="AN613" s="332"/>
      <c r="AO613" s="332"/>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6"/>
      <c r="F614" s="337"/>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3"/>
      <c r="AJ614" s="333"/>
      <c r="AK614" s="333"/>
      <c r="AL614" s="157"/>
      <c r="AM614" s="333"/>
      <c r="AN614" s="333"/>
      <c r="AO614" s="333"/>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6"/>
      <c r="F615" s="337"/>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4"/>
      <c r="AF615" s="208"/>
      <c r="AG615" s="208"/>
      <c r="AH615" s="208"/>
      <c r="AI615" s="334"/>
      <c r="AJ615" s="208"/>
      <c r="AK615" s="208"/>
      <c r="AL615" s="208"/>
      <c r="AM615" s="334"/>
      <c r="AN615" s="208"/>
      <c r="AO615" s="208"/>
      <c r="AP615" s="335"/>
      <c r="AQ615" s="334"/>
      <c r="AR615" s="208"/>
      <c r="AS615" s="208"/>
      <c r="AT615" s="335"/>
      <c r="AU615" s="208"/>
      <c r="AV615" s="208"/>
      <c r="AW615" s="208"/>
      <c r="AX615" s="209"/>
      <c r="AY615">
        <f t="shared" ref="AY615:AY617" si="97">$AY$613</f>
        <v>0</v>
      </c>
    </row>
    <row r="616" spans="1:51" ht="23.25" hidden="1" customHeight="1">
      <c r="A616" s="190"/>
      <c r="B616" s="187"/>
      <c r="C616" s="181"/>
      <c r="D616" s="187"/>
      <c r="E616" s="336"/>
      <c r="F616" s="337"/>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4"/>
      <c r="AF616" s="208"/>
      <c r="AG616" s="208"/>
      <c r="AH616" s="335"/>
      <c r="AI616" s="334"/>
      <c r="AJ616" s="208"/>
      <c r="AK616" s="208"/>
      <c r="AL616" s="208"/>
      <c r="AM616" s="334"/>
      <c r="AN616" s="208"/>
      <c r="AO616" s="208"/>
      <c r="AP616" s="335"/>
      <c r="AQ616" s="334"/>
      <c r="AR616" s="208"/>
      <c r="AS616" s="208"/>
      <c r="AT616" s="335"/>
      <c r="AU616" s="208"/>
      <c r="AV616" s="208"/>
      <c r="AW616" s="208"/>
      <c r="AX616" s="209"/>
      <c r="AY616">
        <f t="shared" si="97"/>
        <v>0</v>
      </c>
    </row>
    <row r="617" spans="1:51" ht="23.25" hidden="1" customHeight="1">
      <c r="A617" s="190"/>
      <c r="B617" s="187"/>
      <c r="C617" s="181"/>
      <c r="D617" s="187"/>
      <c r="E617" s="336"/>
      <c r="F617" s="337"/>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4"/>
      <c r="AF617" s="208"/>
      <c r="AG617" s="208"/>
      <c r="AH617" s="335"/>
      <c r="AI617" s="334"/>
      <c r="AJ617" s="208"/>
      <c r="AK617" s="208"/>
      <c r="AL617" s="208"/>
      <c r="AM617" s="334"/>
      <c r="AN617" s="208"/>
      <c r="AO617" s="208"/>
      <c r="AP617" s="335"/>
      <c r="AQ617" s="334"/>
      <c r="AR617" s="208"/>
      <c r="AS617" s="208"/>
      <c r="AT617" s="335"/>
      <c r="AU617" s="208"/>
      <c r="AV617" s="208"/>
      <c r="AW617" s="208"/>
      <c r="AX617" s="209"/>
      <c r="AY617">
        <f t="shared" si="97"/>
        <v>0</v>
      </c>
    </row>
    <row r="618" spans="1:51" ht="18.75" hidden="1" customHeight="1">
      <c r="A618" s="190"/>
      <c r="B618" s="187"/>
      <c r="C618" s="181"/>
      <c r="D618" s="187"/>
      <c r="E618" s="336" t="s">
        <v>242</v>
      </c>
      <c r="F618" s="337"/>
      <c r="G618" s="338"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9" t="s">
        <v>240</v>
      </c>
      <c r="AF618" s="340"/>
      <c r="AG618" s="340"/>
      <c r="AH618" s="341"/>
      <c r="AI618" s="332" t="s">
        <v>542</v>
      </c>
      <c r="AJ618" s="332"/>
      <c r="AK618" s="332"/>
      <c r="AL618" s="158"/>
      <c r="AM618" s="332" t="s">
        <v>543</v>
      </c>
      <c r="AN618" s="332"/>
      <c r="AO618" s="332"/>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6"/>
      <c r="F619" s="337"/>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3"/>
      <c r="AJ619" s="333"/>
      <c r="AK619" s="333"/>
      <c r="AL619" s="157"/>
      <c r="AM619" s="333"/>
      <c r="AN619" s="333"/>
      <c r="AO619" s="333"/>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6"/>
      <c r="F620" s="337"/>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4"/>
      <c r="AF620" s="208"/>
      <c r="AG620" s="208"/>
      <c r="AH620" s="208"/>
      <c r="AI620" s="334"/>
      <c r="AJ620" s="208"/>
      <c r="AK620" s="208"/>
      <c r="AL620" s="208"/>
      <c r="AM620" s="334"/>
      <c r="AN620" s="208"/>
      <c r="AO620" s="208"/>
      <c r="AP620" s="335"/>
      <c r="AQ620" s="334"/>
      <c r="AR620" s="208"/>
      <c r="AS620" s="208"/>
      <c r="AT620" s="335"/>
      <c r="AU620" s="208"/>
      <c r="AV620" s="208"/>
      <c r="AW620" s="208"/>
      <c r="AX620" s="209"/>
      <c r="AY620">
        <f t="shared" ref="AY620:AY622" si="98">$AY$618</f>
        <v>0</v>
      </c>
    </row>
    <row r="621" spans="1:51" ht="23.25" hidden="1" customHeight="1">
      <c r="A621" s="190"/>
      <c r="B621" s="187"/>
      <c r="C621" s="181"/>
      <c r="D621" s="187"/>
      <c r="E621" s="336"/>
      <c r="F621" s="337"/>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4"/>
      <c r="AF621" s="208"/>
      <c r="AG621" s="208"/>
      <c r="AH621" s="335"/>
      <c r="AI621" s="334"/>
      <c r="AJ621" s="208"/>
      <c r="AK621" s="208"/>
      <c r="AL621" s="208"/>
      <c r="AM621" s="334"/>
      <c r="AN621" s="208"/>
      <c r="AO621" s="208"/>
      <c r="AP621" s="335"/>
      <c r="AQ621" s="334"/>
      <c r="AR621" s="208"/>
      <c r="AS621" s="208"/>
      <c r="AT621" s="335"/>
      <c r="AU621" s="208"/>
      <c r="AV621" s="208"/>
      <c r="AW621" s="208"/>
      <c r="AX621" s="209"/>
      <c r="AY621">
        <f t="shared" si="98"/>
        <v>0</v>
      </c>
    </row>
    <row r="622" spans="1:51" ht="23.25" hidden="1" customHeight="1">
      <c r="A622" s="190"/>
      <c r="B622" s="187"/>
      <c r="C622" s="181"/>
      <c r="D622" s="187"/>
      <c r="E622" s="336"/>
      <c r="F622" s="337"/>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4"/>
      <c r="AF622" s="208"/>
      <c r="AG622" s="208"/>
      <c r="AH622" s="335"/>
      <c r="AI622" s="334"/>
      <c r="AJ622" s="208"/>
      <c r="AK622" s="208"/>
      <c r="AL622" s="208"/>
      <c r="AM622" s="334"/>
      <c r="AN622" s="208"/>
      <c r="AO622" s="208"/>
      <c r="AP622" s="335"/>
      <c r="AQ622" s="334"/>
      <c r="AR622" s="208"/>
      <c r="AS622" s="208"/>
      <c r="AT622" s="335"/>
      <c r="AU622" s="208"/>
      <c r="AV622" s="208"/>
      <c r="AW622" s="208"/>
      <c r="AX622" s="209"/>
      <c r="AY622">
        <f t="shared" si="98"/>
        <v>0</v>
      </c>
    </row>
    <row r="623" spans="1:51" ht="18.75" hidden="1" customHeight="1">
      <c r="A623" s="190"/>
      <c r="B623" s="187"/>
      <c r="C623" s="181"/>
      <c r="D623" s="187"/>
      <c r="E623" s="336" t="s">
        <v>242</v>
      </c>
      <c r="F623" s="337"/>
      <c r="G623" s="338"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9" t="s">
        <v>240</v>
      </c>
      <c r="AF623" s="340"/>
      <c r="AG623" s="340"/>
      <c r="AH623" s="341"/>
      <c r="AI623" s="332" t="s">
        <v>542</v>
      </c>
      <c r="AJ623" s="332"/>
      <c r="AK623" s="332"/>
      <c r="AL623" s="158"/>
      <c r="AM623" s="332" t="s">
        <v>543</v>
      </c>
      <c r="AN623" s="332"/>
      <c r="AO623" s="332"/>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6"/>
      <c r="F624" s="337"/>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3"/>
      <c r="AJ624" s="333"/>
      <c r="AK624" s="333"/>
      <c r="AL624" s="157"/>
      <c r="AM624" s="333"/>
      <c r="AN624" s="333"/>
      <c r="AO624" s="333"/>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6"/>
      <c r="F625" s="337"/>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4"/>
      <c r="AF625" s="208"/>
      <c r="AG625" s="208"/>
      <c r="AH625" s="208"/>
      <c r="AI625" s="334"/>
      <c r="AJ625" s="208"/>
      <c r="AK625" s="208"/>
      <c r="AL625" s="208"/>
      <c r="AM625" s="334"/>
      <c r="AN625" s="208"/>
      <c r="AO625" s="208"/>
      <c r="AP625" s="335"/>
      <c r="AQ625" s="334"/>
      <c r="AR625" s="208"/>
      <c r="AS625" s="208"/>
      <c r="AT625" s="335"/>
      <c r="AU625" s="208"/>
      <c r="AV625" s="208"/>
      <c r="AW625" s="208"/>
      <c r="AX625" s="209"/>
      <c r="AY625">
        <f t="shared" ref="AY625:AY627" si="99">$AY$623</f>
        <v>0</v>
      </c>
    </row>
    <row r="626" spans="1:51" ht="23.25" hidden="1" customHeight="1">
      <c r="A626" s="190"/>
      <c r="B626" s="187"/>
      <c r="C626" s="181"/>
      <c r="D626" s="187"/>
      <c r="E626" s="336"/>
      <c r="F626" s="337"/>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4"/>
      <c r="AF626" s="208"/>
      <c r="AG626" s="208"/>
      <c r="AH626" s="335"/>
      <c r="AI626" s="334"/>
      <c r="AJ626" s="208"/>
      <c r="AK626" s="208"/>
      <c r="AL626" s="208"/>
      <c r="AM626" s="334"/>
      <c r="AN626" s="208"/>
      <c r="AO626" s="208"/>
      <c r="AP626" s="335"/>
      <c r="AQ626" s="334"/>
      <c r="AR626" s="208"/>
      <c r="AS626" s="208"/>
      <c r="AT626" s="335"/>
      <c r="AU626" s="208"/>
      <c r="AV626" s="208"/>
      <c r="AW626" s="208"/>
      <c r="AX626" s="209"/>
      <c r="AY626">
        <f t="shared" si="99"/>
        <v>0</v>
      </c>
    </row>
    <row r="627" spans="1:51" ht="23.25" hidden="1" customHeight="1">
      <c r="A627" s="190"/>
      <c r="B627" s="187"/>
      <c r="C627" s="181"/>
      <c r="D627" s="187"/>
      <c r="E627" s="336"/>
      <c r="F627" s="337"/>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4"/>
      <c r="AF627" s="208"/>
      <c r="AG627" s="208"/>
      <c r="AH627" s="335"/>
      <c r="AI627" s="334"/>
      <c r="AJ627" s="208"/>
      <c r="AK627" s="208"/>
      <c r="AL627" s="208"/>
      <c r="AM627" s="334"/>
      <c r="AN627" s="208"/>
      <c r="AO627" s="208"/>
      <c r="AP627" s="335"/>
      <c r="AQ627" s="334"/>
      <c r="AR627" s="208"/>
      <c r="AS627" s="208"/>
      <c r="AT627" s="335"/>
      <c r="AU627" s="208"/>
      <c r="AV627" s="208"/>
      <c r="AW627" s="208"/>
      <c r="AX627" s="209"/>
      <c r="AY627">
        <f t="shared" si="99"/>
        <v>0</v>
      </c>
    </row>
    <row r="628" spans="1:51" ht="18.75" hidden="1" customHeight="1">
      <c r="A628" s="190"/>
      <c r="B628" s="187"/>
      <c r="C628" s="181"/>
      <c r="D628" s="187"/>
      <c r="E628" s="336" t="s">
        <v>242</v>
      </c>
      <c r="F628" s="337"/>
      <c r="G628" s="338"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9" t="s">
        <v>240</v>
      </c>
      <c r="AF628" s="340"/>
      <c r="AG628" s="340"/>
      <c r="AH628" s="341"/>
      <c r="AI628" s="332" t="s">
        <v>542</v>
      </c>
      <c r="AJ628" s="332"/>
      <c r="AK628" s="332"/>
      <c r="AL628" s="158"/>
      <c r="AM628" s="332" t="s">
        <v>543</v>
      </c>
      <c r="AN628" s="332"/>
      <c r="AO628" s="332"/>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6"/>
      <c r="F629" s="337"/>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3"/>
      <c r="AJ629" s="333"/>
      <c r="AK629" s="333"/>
      <c r="AL629" s="157"/>
      <c r="AM629" s="333"/>
      <c r="AN629" s="333"/>
      <c r="AO629" s="333"/>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6"/>
      <c r="F630" s="337"/>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4"/>
      <c r="AF630" s="208"/>
      <c r="AG630" s="208"/>
      <c r="AH630" s="208"/>
      <c r="AI630" s="334"/>
      <c r="AJ630" s="208"/>
      <c r="AK630" s="208"/>
      <c r="AL630" s="208"/>
      <c r="AM630" s="334"/>
      <c r="AN630" s="208"/>
      <c r="AO630" s="208"/>
      <c r="AP630" s="335"/>
      <c r="AQ630" s="334"/>
      <c r="AR630" s="208"/>
      <c r="AS630" s="208"/>
      <c r="AT630" s="335"/>
      <c r="AU630" s="208"/>
      <c r="AV630" s="208"/>
      <c r="AW630" s="208"/>
      <c r="AX630" s="209"/>
      <c r="AY630">
        <f t="shared" ref="AY630:AY632" si="100">$AY$628</f>
        <v>0</v>
      </c>
    </row>
    <row r="631" spans="1:51" ht="23.25" hidden="1" customHeight="1">
      <c r="A631" s="190"/>
      <c r="B631" s="187"/>
      <c r="C631" s="181"/>
      <c r="D631" s="187"/>
      <c r="E631" s="336"/>
      <c r="F631" s="337"/>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4"/>
      <c r="AF631" s="208"/>
      <c r="AG631" s="208"/>
      <c r="AH631" s="335"/>
      <c r="AI631" s="334"/>
      <c r="AJ631" s="208"/>
      <c r="AK631" s="208"/>
      <c r="AL631" s="208"/>
      <c r="AM631" s="334"/>
      <c r="AN631" s="208"/>
      <c r="AO631" s="208"/>
      <c r="AP631" s="335"/>
      <c r="AQ631" s="334"/>
      <c r="AR631" s="208"/>
      <c r="AS631" s="208"/>
      <c r="AT631" s="335"/>
      <c r="AU631" s="208"/>
      <c r="AV631" s="208"/>
      <c r="AW631" s="208"/>
      <c r="AX631" s="209"/>
      <c r="AY631">
        <f t="shared" si="100"/>
        <v>0</v>
      </c>
    </row>
    <row r="632" spans="1:51" ht="23.25" hidden="1" customHeight="1">
      <c r="A632" s="190"/>
      <c r="B632" s="187"/>
      <c r="C632" s="181"/>
      <c r="D632" s="187"/>
      <c r="E632" s="336"/>
      <c r="F632" s="337"/>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4"/>
      <c r="AF632" s="208"/>
      <c r="AG632" s="208"/>
      <c r="AH632" s="335"/>
      <c r="AI632" s="334"/>
      <c r="AJ632" s="208"/>
      <c r="AK632" s="208"/>
      <c r="AL632" s="208"/>
      <c r="AM632" s="334"/>
      <c r="AN632" s="208"/>
      <c r="AO632" s="208"/>
      <c r="AP632" s="335"/>
      <c r="AQ632" s="334"/>
      <c r="AR632" s="208"/>
      <c r="AS632" s="208"/>
      <c r="AT632" s="335"/>
      <c r="AU632" s="208"/>
      <c r="AV632" s="208"/>
      <c r="AW632" s="208"/>
      <c r="AX632" s="209"/>
      <c r="AY632">
        <f t="shared" si="100"/>
        <v>0</v>
      </c>
    </row>
    <row r="633" spans="1:51" ht="18.75" hidden="1" customHeight="1">
      <c r="A633" s="190"/>
      <c r="B633" s="187"/>
      <c r="C633" s="181"/>
      <c r="D633" s="187"/>
      <c r="E633" s="336" t="s">
        <v>242</v>
      </c>
      <c r="F633" s="337"/>
      <c r="G633" s="338"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9" t="s">
        <v>240</v>
      </c>
      <c r="AF633" s="340"/>
      <c r="AG633" s="340"/>
      <c r="AH633" s="341"/>
      <c r="AI633" s="332" t="s">
        <v>542</v>
      </c>
      <c r="AJ633" s="332"/>
      <c r="AK633" s="332"/>
      <c r="AL633" s="158"/>
      <c r="AM633" s="332" t="s">
        <v>543</v>
      </c>
      <c r="AN633" s="332"/>
      <c r="AO633" s="332"/>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6"/>
      <c r="F634" s="337"/>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3"/>
      <c r="AJ634" s="333"/>
      <c r="AK634" s="333"/>
      <c r="AL634" s="157"/>
      <c r="AM634" s="333"/>
      <c r="AN634" s="333"/>
      <c r="AO634" s="333"/>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6"/>
      <c r="F635" s="337"/>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4"/>
      <c r="AF635" s="208"/>
      <c r="AG635" s="208"/>
      <c r="AH635" s="208"/>
      <c r="AI635" s="334"/>
      <c r="AJ635" s="208"/>
      <c r="AK635" s="208"/>
      <c r="AL635" s="208"/>
      <c r="AM635" s="334"/>
      <c r="AN635" s="208"/>
      <c r="AO635" s="208"/>
      <c r="AP635" s="335"/>
      <c r="AQ635" s="334"/>
      <c r="AR635" s="208"/>
      <c r="AS635" s="208"/>
      <c r="AT635" s="335"/>
      <c r="AU635" s="208"/>
      <c r="AV635" s="208"/>
      <c r="AW635" s="208"/>
      <c r="AX635" s="209"/>
      <c r="AY635">
        <f t="shared" ref="AY635:AY637" si="101">$AY$633</f>
        <v>0</v>
      </c>
    </row>
    <row r="636" spans="1:51" ht="23.25" hidden="1" customHeight="1">
      <c r="A636" s="190"/>
      <c r="B636" s="187"/>
      <c r="C636" s="181"/>
      <c r="D636" s="187"/>
      <c r="E636" s="336"/>
      <c r="F636" s="337"/>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4"/>
      <c r="AF636" s="208"/>
      <c r="AG636" s="208"/>
      <c r="AH636" s="335"/>
      <c r="AI636" s="334"/>
      <c r="AJ636" s="208"/>
      <c r="AK636" s="208"/>
      <c r="AL636" s="208"/>
      <c r="AM636" s="334"/>
      <c r="AN636" s="208"/>
      <c r="AO636" s="208"/>
      <c r="AP636" s="335"/>
      <c r="AQ636" s="334"/>
      <c r="AR636" s="208"/>
      <c r="AS636" s="208"/>
      <c r="AT636" s="335"/>
      <c r="AU636" s="208"/>
      <c r="AV636" s="208"/>
      <c r="AW636" s="208"/>
      <c r="AX636" s="209"/>
      <c r="AY636">
        <f t="shared" si="101"/>
        <v>0</v>
      </c>
    </row>
    <row r="637" spans="1:51" ht="23.25" hidden="1" customHeight="1">
      <c r="A637" s="190"/>
      <c r="B637" s="187"/>
      <c r="C637" s="181"/>
      <c r="D637" s="187"/>
      <c r="E637" s="336"/>
      <c r="F637" s="337"/>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4"/>
      <c r="AF637" s="208"/>
      <c r="AG637" s="208"/>
      <c r="AH637" s="335"/>
      <c r="AI637" s="334"/>
      <c r="AJ637" s="208"/>
      <c r="AK637" s="208"/>
      <c r="AL637" s="208"/>
      <c r="AM637" s="334"/>
      <c r="AN637" s="208"/>
      <c r="AO637" s="208"/>
      <c r="AP637" s="335"/>
      <c r="AQ637" s="334"/>
      <c r="AR637" s="208"/>
      <c r="AS637" s="208"/>
      <c r="AT637" s="335"/>
      <c r="AU637" s="208"/>
      <c r="AV637" s="208"/>
      <c r="AW637" s="208"/>
      <c r="AX637" s="209"/>
      <c r="AY637">
        <f t="shared" si="101"/>
        <v>0</v>
      </c>
    </row>
    <row r="638" spans="1:51" ht="18.75" hidden="1" customHeight="1">
      <c r="A638" s="190"/>
      <c r="B638" s="187"/>
      <c r="C638" s="181"/>
      <c r="D638" s="187"/>
      <c r="E638" s="336" t="s">
        <v>242</v>
      </c>
      <c r="F638" s="337"/>
      <c r="G638" s="338"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9" t="s">
        <v>240</v>
      </c>
      <c r="AF638" s="340"/>
      <c r="AG638" s="340"/>
      <c r="AH638" s="341"/>
      <c r="AI638" s="332" t="s">
        <v>542</v>
      </c>
      <c r="AJ638" s="332"/>
      <c r="AK638" s="332"/>
      <c r="AL638" s="158"/>
      <c r="AM638" s="332" t="s">
        <v>543</v>
      </c>
      <c r="AN638" s="332"/>
      <c r="AO638" s="332"/>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6"/>
      <c r="F639" s="337"/>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3"/>
      <c r="AJ639" s="333"/>
      <c r="AK639" s="333"/>
      <c r="AL639" s="157"/>
      <c r="AM639" s="333"/>
      <c r="AN639" s="333"/>
      <c r="AO639" s="333"/>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6"/>
      <c r="F640" s="337"/>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4"/>
      <c r="AF640" s="208"/>
      <c r="AG640" s="208"/>
      <c r="AH640" s="208"/>
      <c r="AI640" s="334"/>
      <c r="AJ640" s="208"/>
      <c r="AK640" s="208"/>
      <c r="AL640" s="208"/>
      <c r="AM640" s="334"/>
      <c r="AN640" s="208"/>
      <c r="AO640" s="208"/>
      <c r="AP640" s="335"/>
      <c r="AQ640" s="334"/>
      <c r="AR640" s="208"/>
      <c r="AS640" s="208"/>
      <c r="AT640" s="335"/>
      <c r="AU640" s="208"/>
      <c r="AV640" s="208"/>
      <c r="AW640" s="208"/>
      <c r="AX640" s="209"/>
      <c r="AY640">
        <f t="shared" ref="AY640:AY642" si="102">$AY$638</f>
        <v>0</v>
      </c>
    </row>
    <row r="641" spans="1:51" ht="23.25" hidden="1" customHeight="1">
      <c r="A641" s="190"/>
      <c r="B641" s="187"/>
      <c r="C641" s="181"/>
      <c r="D641" s="187"/>
      <c r="E641" s="336"/>
      <c r="F641" s="337"/>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4"/>
      <c r="AF641" s="208"/>
      <c r="AG641" s="208"/>
      <c r="AH641" s="335"/>
      <c r="AI641" s="334"/>
      <c r="AJ641" s="208"/>
      <c r="AK641" s="208"/>
      <c r="AL641" s="208"/>
      <c r="AM641" s="334"/>
      <c r="AN641" s="208"/>
      <c r="AO641" s="208"/>
      <c r="AP641" s="335"/>
      <c r="AQ641" s="334"/>
      <c r="AR641" s="208"/>
      <c r="AS641" s="208"/>
      <c r="AT641" s="335"/>
      <c r="AU641" s="208"/>
      <c r="AV641" s="208"/>
      <c r="AW641" s="208"/>
      <c r="AX641" s="209"/>
      <c r="AY641">
        <f t="shared" si="102"/>
        <v>0</v>
      </c>
    </row>
    <row r="642" spans="1:51" ht="23.25" hidden="1" customHeight="1">
      <c r="A642" s="190"/>
      <c r="B642" s="187"/>
      <c r="C642" s="181"/>
      <c r="D642" s="187"/>
      <c r="E642" s="336"/>
      <c r="F642" s="337"/>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4"/>
      <c r="AF642" s="208"/>
      <c r="AG642" s="208"/>
      <c r="AH642" s="335"/>
      <c r="AI642" s="334"/>
      <c r="AJ642" s="208"/>
      <c r="AK642" s="208"/>
      <c r="AL642" s="208"/>
      <c r="AM642" s="334"/>
      <c r="AN642" s="208"/>
      <c r="AO642" s="208"/>
      <c r="AP642" s="335"/>
      <c r="AQ642" s="334"/>
      <c r="AR642" s="208"/>
      <c r="AS642" s="208"/>
      <c r="AT642" s="335"/>
      <c r="AU642" s="208"/>
      <c r="AV642" s="208"/>
      <c r="AW642" s="208"/>
      <c r="AX642" s="209"/>
      <c r="AY642">
        <f t="shared" si="102"/>
        <v>0</v>
      </c>
    </row>
    <row r="643" spans="1:51" ht="23.85" hidden="1" customHeight="1">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02"/>
      <c r="AY646" s="93" t="str">
        <f>IF(SUBSTITUTE($J$646,"-","")="","0","1")</f>
        <v>0</v>
      </c>
    </row>
    <row r="647" spans="1:51" ht="18.75" hidden="1" customHeight="1">
      <c r="A647" s="190"/>
      <c r="B647" s="187"/>
      <c r="C647" s="181"/>
      <c r="D647" s="187"/>
      <c r="E647" s="336" t="s">
        <v>241</v>
      </c>
      <c r="F647" s="337"/>
      <c r="G647" s="338"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9" t="s">
        <v>240</v>
      </c>
      <c r="AF647" s="340"/>
      <c r="AG647" s="340"/>
      <c r="AH647" s="341"/>
      <c r="AI647" s="332" t="s">
        <v>542</v>
      </c>
      <c r="AJ647" s="332"/>
      <c r="AK647" s="332"/>
      <c r="AL647" s="158"/>
      <c r="AM647" s="332" t="s">
        <v>543</v>
      </c>
      <c r="AN647" s="332"/>
      <c r="AO647" s="332"/>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6"/>
      <c r="F648" s="337"/>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3"/>
      <c r="AJ648" s="333"/>
      <c r="AK648" s="333"/>
      <c r="AL648" s="157"/>
      <c r="AM648" s="333"/>
      <c r="AN648" s="333"/>
      <c r="AO648" s="333"/>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6"/>
      <c r="F649" s="337"/>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4"/>
      <c r="AF649" s="208"/>
      <c r="AG649" s="208"/>
      <c r="AH649" s="208"/>
      <c r="AI649" s="334"/>
      <c r="AJ649" s="208"/>
      <c r="AK649" s="208"/>
      <c r="AL649" s="208"/>
      <c r="AM649" s="334"/>
      <c r="AN649" s="208"/>
      <c r="AO649" s="208"/>
      <c r="AP649" s="335"/>
      <c r="AQ649" s="334"/>
      <c r="AR649" s="208"/>
      <c r="AS649" s="208"/>
      <c r="AT649" s="335"/>
      <c r="AU649" s="208"/>
      <c r="AV649" s="208"/>
      <c r="AW649" s="208"/>
      <c r="AX649" s="209"/>
      <c r="AY649">
        <f t="shared" ref="AY649:AY651" si="103">$AY$647</f>
        <v>0</v>
      </c>
    </row>
    <row r="650" spans="1:51" ht="23.25" hidden="1" customHeight="1">
      <c r="A650" s="190"/>
      <c r="B650" s="187"/>
      <c r="C650" s="181"/>
      <c r="D650" s="187"/>
      <c r="E650" s="336"/>
      <c r="F650" s="337"/>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4"/>
      <c r="AF650" s="208"/>
      <c r="AG650" s="208"/>
      <c r="AH650" s="335"/>
      <c r="AI650" s="334"/>
      <c r="AJ650" s="208"/>
      <c r="AK650" s="208"/>
      <c r="AL650" s="208"/>
      <c r="AM650" s="334"/>
      <c r="AN650" s="208"/>
      <c r="AO650" s="208"/>
      <c r="AP650" s="335"/>
      <c r="AQ650" s="334"/>
      <c r="AR650" s="208"/>
      <c r="AS650" s="208"/>
      <c r="AT650" s="335"/>
      <c r="AU650" s="208"/>
      <c r="AV650" s="208"/>
      <c r="AW650" s="208"/>
      <c r="AX650" s="209"/>
      <c r="AY650">
        <f t="shared" si="103"/>
        <v>0</v>
      </c>
    </row>
    <row r="651" spans="1:51" ht="23.25" hidden="1" customHeight="1">
      <c r="A651" s="190"/>
      <c r="B651" s="187"/>
      <c r="C651" s="181"/>
      <c r="D651" s="187"/>
      <c r="E651" s="336"/>
      <c r="F651" s="337"/>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4"/>
      <c r="AF651" s="208"/>
      <c r="AG651" s="208"/>
      <c r="AH651" s="335"/>
      <c r="AI651" s="334"/>
      <c r="AJ651" s="208"/>
      <c r="AK651" s="208"/>
      <c r="AL651" s="208"/>
      <c r="AM651" s="334"/>
      <c r="AN651" s="208"/>
      <c r="AO651" s="208"/>
      <c r="AP651" s="335"/>
      <c r="AQ651" s="334"/>
      <c r="AR651" s="208"/>
      <c r="AS651" s="208"/>
      <c r="AT651" s="335"/>
      <c r="AU651" s="208"/>
      <c r="AV651" s="208"/>
      <c r="AW651" s="208"/>
      <c r="AX651" s="209"/>
      <c r="AY651">
        <f t="shared" si="103"/>
        <v>0</v>
      </c>
    </row>
    <row r="652" spans="1:51" ht="18.75" hidden="1" customHeight="1">
      <c r="A652" s="190"/>
      <c r="B652" s="187"/>
      <c r="C652" s="181"/>
      <c r="D652" s="187"/>
      <c r="E652" s="336" t="s">
        <v>241</v>
      </c>
      <c r="F652" s="337"/>
      <c r="G652" s="338"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9" t="s">
        <v>240</v>
      </c>
      <c r="AF652" s="340"/>
      <c r="AG652" s="340"/>
      <c r="AH652" s="341"/>
      <c r="AI652" s="332" t="s">
        <v>542</v>
      </c>
      <c r="AJ652" s="332"/>
      <c r="AK652" s="332"/>
      <c r="AL652" s="158"/>
      <c r="AM652" s="332" t="s">
        <v>543</v>
      </c>
      <c r="AN652" s="332"/>
      <c r="AO652" s="332"/>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6"/>
      <c r="F653" s="337"/>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3"/>
      <c r="AJ653" s="333"/>
      <c r="AK653" s="333"/>
      <c r="AL653" s="157"/>
      <c r="AM653" s="333"/>
      <c r="AN653" s="333"/>
      <c r="AO653" s="333"/>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6"/>
      <c r="F654" s="337"/>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4"/>
      <c r="AF654" s="208"/>
      <c r="AG654" s="208"/>
      <c r="AH654" s="208"/>
      <c r="AI654" s="334"/>
      <c r="AJ654" s="208"/>
      <c r="AK654" s="208"/>
      <c r="AL654" s="208"/>
      <c r="AM654" s="334"/>
      <c r="AN654" s="208"/>
      <c r="AO654" s="208"/>
      <c r="AP654" s="335"/>
      <c r="AQ654" s="334"/>
      <c r="AR654" s="208"/>
      <c r="AS654" s="208"/>
      <c r="AT654" s="335"/>
      <c r="AU654" s="208"/>
      <c r="AV654" s="208"/>
      <c r="AW654" s="208"/>
      <c r="AX654" s="209"/>
      <c r="AY654">
        <f t="shared" ref="AY654:AY656" si="104">$AY$652</f>
        <v>0</v>
      </c>
    </row>
    <row r="655" spans="1:51" ht="23.25" hidden="1" customHeight="1">
      <c r="A655" s="190"/>
      <c r="B655" s="187"/>
      <c r="C655" s="181"/>
      <c r="D655" s="187"/>
      <c r="E655" s="336"/>
      <c r="F655" s="337"/>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4"/>
      <c r="AF655" s="208"/>
      <c r="AG655" s="208"/>
      <c r="AH655" s="335"/>
      <c r="AI655" s="334"/>
      <c r="AJ655" s="208"/>
      <c r="AK655" s="208"/>
      <c r="AL655" s="208"/>
      <c r="AM655" s="334"/>
      <c r="AN655" s="208"/>
      <c r="AO655" s="208"/>
      <c r="AP655" s="335"/>
      <c r="AQ655" s="334"/>
      <c r="AR655" s="208"/>
      <c r="AS655" s="208"/>
      <c r="AT655" s="335"/>
      <c r="AU655" s="208"/>
      <c r="AV655" s="208"/>
      <c r="AW655" s="208"/>
      <c r="AX655" s="209"/>
      <c r="AY655">
        <f t="shared" si="104"/>
        <v>0</v>
      </c>
    </row>
    <row r="656" spans="1:51" ht="23.25" hidden="1" customHeight="1">
      <c r="A656" s="190"/>
      <c r="B656" s="187"/>
      <c r="C656" s="181"/>
      <c r="D656" s="187"/>
      <c r="E656" s="336"/>
      <c r="F656" s="337"/>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4"/>
      <c r="AF656" s="208"/>
      <c r="AG656" s="208"/>
      <c r="AH656" s="335"/>
      <c r="AI656" s="334"/>
      <c r="AJ656" s="208"/>
      <c r="AK656" s="208"/>
      <c r="AL656" s="208"/>
      <c r="AM656" s="334"/>
      <c r="AN656" s="208"/>
      <c r="AO656" s="208"/>
      <c r="AP656" s="335"/>
      <c r="AQ656" s="334"/>
      <c r="AR656" s="208"/>
      <c r="AS656" s="208"/>
      <c r="AT656" s="335"/>
      <c r="AU656" s="208"/>
      <c r="AV656" s="208"/>
      <c r="AW656" s="208"/>
      <c r="AX656" s="209"/>
      <c r="AY656">
        <f t="shared" si="104"/>
        <v>0</v>
      </c>
    </row>
    <row r="657" spans="1:51" ht="18.75" hidden="1" customHeight="1">
      <c r="A657" s="190"/>
      <c r="B657" s="187"/>
      <c r="C657" s="181"/>
      <c r="D657" s="187"/>
      <c r="E657" s="336" t="s">
        <v>241</v>
      </c>
      <c r="F657" s="337"/>
      <c r="G657" s="338"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9" t="s">
        <v>240</v>
      </c>
      <c r="AF657" s="340"/>
      <c r="AG657" s="340"/>
      <c r="AH657" s="341"/>
      <c r="AI657" s="332" t="s">
        <v>542</v>
      </c>
      <c r="AJ657" s="332"/>
      <c r="AK657" s="332"/>
      <c r="AL657" s="158"/>
      <c r="AM657" s="332" t="s">
        <v>543</v>
      </c>
      <c r="AN657" s="332"/>
      <c r="AO657" s="332"/>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6"/>
      <c r="F658" s="337"/>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3"/>
      <c r="AJ658" s="333"/>
      <c r="AK658" s="333"/>
      <c r="AL658" s="157"/>
      <c r="AM658" s="333"/>
      <c r="AN658" s="333"/>
      <c r="AO658" s="333"/>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6"/>
      <c r="F659" s="337"/>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4"/>
      <c r="AF659" s="208"/>
      <c r="AG659" s="208"/>
      <c r="AH659" s="208"/>
      <c r="AI659" s="334"/>
      <c r="AJ659" s="208"/>
      <c r="AK659" s="208"/>
      <c r="AL659" s="208"/>
      <c r="AM659" s="334"/>
      <c r="AN659" s="208"/>
      <c r="AO659" s="208"/>
      <c r="AP659" s="335"/>
      <c r="AQ659" s="334"/>
      <c r="AR659" s="208"/>
      <c r="AS659" s="208"/>
      <c r="AT659" s="335"/>
      <c r="AU659" s="208"/>
      <c r="AV659" s="208"/>
      <c r="AW659" s="208"/>
      <c r="AX659" s="209"/>
      <c r="AY659">
        <f t="shared" ref="AY659:AY661" si="105">$AY$657</f>
        <v>0</v>
      </c>
    </row>
    <row r="660" spans="1:51" ht="23.25" hidden="1" customHeight="1">
      <c r="A660" s="190"/>
      <c r="B660" s="187"/>
      <c r="C660" s="181"/>
      <c r="D660" s="187"/>
      <c r="E660" s="336"/>
      <c r="F660" s="337"/>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4"/>
      <c r="AF660" s="208"/>
      <c r="AG660" s="208"/>
      <c r="AH660" s="335"/>
      <c r="AI660" s="334"/>
      <c r="AJ660" s="208"/>
      <c r="AK660" s="208"/>
      <c r="AL660" s="208"/>
      <c r="AM660" s="334"/>
      <c r="AN660" s="208"/>
      <c r="AO660" s="208"/>
      <c r="AP660" s="335"/>
      <c r="AQ660" s="334"/>
      <c r="AR660" s="208"/>
      <c r="AS660" s="208"/>
      <c r="AT660" s="335"/>
      <c r="AU660" s="208"/>
      <c r="AV660" s="208"/>
      <c r="AW660" s="208"/>
      <c r="AX660" s="209"/>
      <c r="AY660">
        <f t="shared" si="105"/>
        <v>0</v>
      </c>
    </row>
    <row r="661" spans="1:51" ht="23.25" hidden="1" customHeight="1">
      <c r="A661" s="190"/>
      <c r="B661" s="187"/>
      <c r="C661" s="181"/>
      <c r="D661" s="187"/>
      <c r="E661" s="336"/>
      <c r="F661" s="337"/>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4"/>
      <c r="AF661" s="208"/>
      <c r="AG661" s="208"/>
      <c r="AH661" s="335"/>
      <c r="AI661" s="334"/>
      <c r="AJ661" s="208"/>
      <c r="AK661" s="208"/>
      <c r="AL661" s="208"/>
      <c r="AM661" s="334"/>
      <c r="AN661" s="208"/>
      <c r="AO661" s="208"/>
      <c r="AP661" s="335"/>
      <c r="AQ661" s="334"/>
      <c r="AR661" s="208"/>
      <c r="AS661" s="208"/>
      <c r="AT661" s="335"/>
      <c r="AU661" s="208"/>
      <c r="AV661" s="208"/>
      <c r="AW661" s="208"/>
      <c r="AX661" s="209"/>
      <c r="AY661">
        <f t="shared" si="105"/>
        <v>0</v>
      </c>
    </row>
    <row r="662" spans="1:51" ht="18.75" hidden="1" customHeight="1">
      <c r="A662" s="190"/>
      <c r="B662" s="187"/>
      <c r="C662" s="181"/>
      <c r="D662" s="187"/>
      <c r="E662" s="336" t="s">
        <v>241</v>
      </c>
      <c r="F662" s="337"/>
      <c r="G662" s="338"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9" t="s">
        <v>240</v>
      </c>
      <c r="AF662" s="340"/>
      <c r="AG662" s="340"/>
      <c r="AH662" s="341"/>
      <c r="AI662" s="332" t="s">
        <v>542</v>
      </c>
      <c r="AJ662" s="332"/>
      <c r="AK662" s="332"/>
      <c r="AL662" s="158"/>
      <c r="AM662" s="332" t="s">
        <v>543</v>
      </c>
      <c r="AN662" s="332"/>
      <c r="AO662" s="332"/>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6"/>
      <c r="F663" s="337"/>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3"/>
      <c r="AJ663" s="333"/>
      <c r="AK663" s="333"/>
      <c r="AL663" s="157"/>
      <c r="AM663" s="333"/>
      <c r="AN663" s="333"/>
      <c r="AO663" s="333"/>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6"/>
      <c r="F664" s="337"/>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4"/>
      <c r="AF664" s="208"/>
      <c r="AG664" s="208"/>
      <c r="AH664" s="208"/>
      <c r="AI664" s="334"/>
      <c r="AJ664" s="208"/>
      <c r="AK664" s="208"/>
      <c r="AL664" s="208"/>
      <c r="AM664" s="334"/>
      <c r="AN664" s="208"/>
      <c r="AO664" s="208"/>
      <c r="AP664" s="335"/>
      <c r="AQ664" s="334"/>
      <c r="AR664" s="208"/>
      <c r="AS664" s="208"/>
      <c r="AT664" s="335"/>
      <c r="AU664" s="208"/>
      <c r="AV664" s="208"/>
      <c r="AW664" s="208"/>
      <c r="AX664" s="209"/>
      <c r="AY664">
        <f t="shared" ref="AY664:AY666" si="106">$AY$662</f>
        <v>0</v>
      </c>
    </row>
    <row r="665" spans="1:51" ht="23.25" hidden="1" customHeight="1">
      <c r="A665" s="190"/>
      <c r="B665" s="187"/>
      <c r="C665" s="181"/>
      <c r="D665" s="187"/>
      <c r="E665" s="336"/>
      <c r="F665" s="337"/>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4"/>
      <c r="AF665" s="208"/>
      <c r="AG665" s="208"/>
      <c r="AH665" s="335"/>
      <c r="AI665" s="334"/>
      <c r="AJ665" s="208"/>
      <c r="AK665" s="208"/>
      <c r="AL665" s="208"/>
      <c r="AM665" s="334"/>
      <c r="AN665" s="208"/>
      <c r="AO665" s="208"/>
      <c r="AP665" s="335"/>
      <c r="AQ665" s="334"/>
      <c r="AR665" s="208"/>
      <c r="AS665" s="208"/>
      <c r="AT665" s="335"/>
      <c r="AU665" s="208"/>
      <c r="AV665" s="208"/>
      <c r="AW665" s="208"/>
      <c r="AX665" s="209"/>
      <c r="AY665">
        <f t="shared" si="106"/>
        <v>0</v>
      </c>
    </row>
    <row r="666" spans="1:51" ht="23.25" hidden="1" customHeight="1">
      <c r="A666" s="190"/>
      <c r="B666" s="187"/>
      <c r="C666" s="181"/>
      <c r="D666" s="187"/>
      <c r="E666" s="336"/>
      <c r="F666" s="337"/>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4"/>
      <c r="AF666" s="208"/>
      <c r="AG666" s="208"/>
      <c r="AH666" s="335"/>
      <c r="AI666" s="334"/>
      <c r="AJ666" s="208"/>
      <c r="AK666" s="208"/>
      <c r="AL666" s="208"/>
      <c r="AM666" s="334"/>
      <c r="AN666" s="208"/>
      <c r="AO666" s="208"/>
      <c r="AP666" s="335"/>
      <c r="AQ666" s="334"/>
      <c r="AR666" s="208"/>
      <c r="AS666" s="208"/>
      <c r="AT666" s="335"/>
      <c r="AU666" s="208"/>
      <c r="AV666" s="208"/>
      <c r="AW666" s="208"/>
      <c r="AX666" s="209"/>
      <c r="AY666">
        <f t="shared" si="106"/>
        <v>0</v>
      </c>
    </row>
    <row r="667" spans="1:51" ht="18.75" hidden="1" customHeight="1">
      <c r="A667" s="190"/>
      <c r="B667" s="187"/>
      <c r="C667" s="181"/>
      <c r="D667" s="187"/>
      <c r="E667" s="336" t="s">
        <v>241</v>
      </c>
      <c r="F667" s="337"/>
      <c r="G667" s="338"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9" t="s">
        <v>240</v>
      </c>
      <c r="AF667" s="340"/>
      <c r="AG667" s="340"/>
      <c r="AH667" s="341"/>
      <c r="AI667" s="332" t="s">
        <v>542</v>
      </c>
      <c r="AJ667" s="332"/>
      <c r="AK667" s="332"/>
      <c r="AL667" s="158"/>
      <c r="AM667" s="332" t="s">
        <v>543</v>
      </c>
      <c r="AN667" s="332"/>
      <c r="AO667" s="332"/>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6"/>
      <c r="F668" s="337"/>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3"/>
      <c r="AJ668" s="333"/>
      <c r="AK668" s="333"/>
      <c r="AL668" s="157"/>
      <c r="AM668" s="333"/>
      <c r="AN668" s="333"/>
      <c r="AO668" s="333"/>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6"/>
      <c r="F669" s="337"/>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4"/>
      <c r="AF669" s="208"/>
      <c r="AG669" s="208"/>
      <c r="AH669" s="208"/>
      <c r="AI669" s="334"/>
      <c r="AJ669" s="208"/>
      <c r="AK669" s="208"/>
      <c r="AL669" s="208"/>
      <c r="AM669" s="334"/>
      <c r="AN669" s="208"/>
      <c r="AO669" s="208"/>
      <c r="AP669" s="335"/>
      <c r="AQ669" s="334"/>
      <c r="AR669" s="208"/>
      <c r="AS669" s="208"/>
      <c r="AT669" s="335"/>
      <c r="AU669" s="208"/>
      <c r="AV669" s="208"/>
      <c r="AW669" s="208"/>
      <c r="AX669" s="209"/>
      <c r="AY669">
        <f t="shared" ref="AY669:AY671" si="107">$AY$667</f>
        <v>0</v>
      </c>
    </row>
    <row r="670" spans="1:51" ht="23.25" hidden="1" customHeight="1">
      <c r="A670" s="190"/>
      <c r="B670" s="187"/>
      <c r="C670" s="181"/>
      <c r="D670" s="187"/>
      <c r="E670" s="336"/>
      <c r="F670" s="337"/>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4"/>
      <c r="AF670" s="208"/>
      <c r="AG670" s="208"/>
      <c r="AH670" s="335"/>
      <c r="AI670" s="334"/>
      <c r="AJ670" s="208"/>
      <c r="AK670" s="208"/>
      <c r="AL670" s="208"/>
      <c r="AM670" s="334"/>
      <c r="AN670" s="208"/>
      <c r="AO670" s="208"/>
      <c r="AP670" s="335"/>
      <c r="AQ670" s="334"/>
      <c r="AR670" s="208"/>
      <c r="AS670" s="208"/>
      <c r="AT670" s="335"/>
      <c r="AU670" s="208"/>
      <c r="AV670" s="208"/>
      <c r="AW670" s="208"/>
      <c r="AX670" s="209"/>
      <c r="AY670">
        <f t="shared" si="107"/>
        <v>0</v>
      </c>
    </row>
    <row r="671" spans="1:51" ht="23.25" hidden="1" customHeight="1">
      <c r="A671" s="190"/>
      <c r="B671" s="187"/>
      <c r="C671" s="181"/>
      <c r="D671" s="187"/>
      <c r="E671" s="336"/>
      <c r="F671" s="337"/>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4"/>
      <c r="AF671" s="208"/>
      <c r="AG671" s="208"/>
      <c r="AH671" s="335"/>
      <c r="AI671" s="334"/>
      <c r="AJ671" s="208"/>
      <c r="AK671" s="208"/>
      <c r="AL671" s="208"/>
      <c r="AM671" s="334"/>
      <c r="AN671" s="208"/>
      <c r="AO671" s="208"/>
      <c r="AP671" s="335"/>
      <c r="AQ671" s="334"/>
      <c r="AR671" s="208"/>
      <c r="AS671" s="208"/>
      <c r="AT671" s="335"/>
      <c r="AU671" s="208"/>
      <c r="AV671" s="208"/>
      <c r="AW671" s="208"/>
      <c r="AX671" s="209"/>
      <c r="AY671">
        <f t="shared" si="107"/>
        <v>0</v>
      </c>
    </row>
    <row r="672" spans="1:51" ht="18.75" hidden="1" customHeight="1">
      <c r="A672" s="190"/>
      <c r="B672" s="187"/>
      <c r="C672" s="181"/>
      <c r="D672" s="187"/>
      <c r="E672" s="336" t="s">
        <v>242</v>
      </c>
      <c r="F672" s="337"/>
      <c r="G672" s="338"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9" t="s">
        <v>240</v>
      </c>
      <c r="AF672" s="340"/>
      <c r="AG672" s="340"/>
      <c r="AH672" s="341"/>
      <c r="AI672" s="332" t="s">
        <v>542</v>
      </c>
      <c r="AJ672" s="332"/>
      <c r="AK672" s="332"/>
      <c r="AL672" s="158"/>
      <c r="AM672" s="332" t="s">
        <v>543</v>
      </c>
      <c r="AN672" s="332"/>
      <c r="AO672" s="332"/>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6"/>
      <c r="F673" s="337"/>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3"/>
      <c r="AJ673" s="333"/>
      <c r="AK673" s="333"/>
      <c r="AL673" s="157"/>
      <c r="AM673" s="333"/>
      <c r="AN673" s="333"/>
      <c r="AO673" s="333"/>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6"/>
      <c r="F674" s="337"/>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4"/>
      <c r="AF674" s="208"/>
      <c r="AG674" s="208"/>
      <c r="AH674" s="208"/>
      <c r="AI674" s="334"/>
      <c r="AJ674" s="208"/>
      <c r="AK674" s="208"/>
      <c r="AL674" s="208"/>
      <c r="AM674" s="334"/>
      <c r="AN674" s="208"/>
      <c r="AO674" s="208"/>
      <c r="AP674" s="335"/>
      <c r="AQ674" s="334"/>
      <c r="AR674" s="208"/>
      <c r="AS674" s="208"/>
      <c r="AT674" s="335"/>
      <c r="AU674" s="208"/>
      <c r="AV674" s="208"/>
      <c r="AW674" s="208"/>
      <c r="AX674" s="209"/>
      <c r="AY674">
        <f t="shared" ref="AY674:AY676" si="108">$AY$672</f>
        <v>0</v>
      </c>
    </row>
    <row r="675" spans="1:51" ht="23.25" hidden="1" customHeight="1">
      <c r="A675" s="190"/>
      <c r="B675" s="187"/>
      <c r="C675" s="181"/>
      <c r="D675" s="187"/>
      <c r="E675" s="336"/>
      <c r="F675" s="337"/>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4"/>
      <c r="AF675" s="208"/>
      <c r="AG675" s="208"/>
      <c r="AH675" s="335"/>
      <c r="AI675" s="334"/>
      <c r="AJ675" s="208"/>
      <c r="AK675" s="208"/>
      <c r="AL675" s="208"/>
      <c r="AM675" s="334"/>
      <c r="AN675" s="208"/>
      <c r="AO675" s="208"/>
      <c r="AP675" s="335"/>
      <c r="AQ675" s="334"/>
      <c r="AR675" s="208"/>
      <c r="AS675" s="208"/>
      <c r="AT675" s="335"/>
      <c r="AU675" s="208"/>
      <c r="AV675" s="208"/>
      <c r="AW675" s="208"/>
      <c r="AX675" s="209"/>
      <c r="AY675">
        <f t="shared" si="108"/>
        <v>0</v>
      </c>
    </row>
    <row r="676" spans="1:51" ht="23.25" hidden="1" customHeight="1">
      <c r="A676" s="190"/>
      <c r="B676" s="187"/>
      <c r="C676" s="181"/>
      <c r="D676" s="187"/>
      <c r="E676" s="336"/>
      <c r="F676" s="337"/>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4"/>
      <c r="AF676" s="208"/>
      <c r="AG676" s="208"/>
      <c r="AH676" s="335"/>
      <c r="AI676" s="334"/>
      <c r="AJ676" s="208"/>
      <c r="AK676" s="208"/>
      <c r="AL676" s="208"/>
      <c r="AM676" s="334"/>
      <c r="AN676" s="208"/>
      <c r="AO676" s="208"/>
      <c r="AP676" s="335"/>
      <c r="AQ676" s="334"/>
      <c r="AR676" s="208"/>
      <c r="AS676" s="208"/>
      <c r="AT676" s="335"/>
      <c r="AU676" s="208"/>
      <c r="AV676" s="208"/>
      <c r="AW676" s="208"/>
      <c r="AX676" s="209"/>
      <c r="AY676">
        <f t="shared" si="108"/>
        <v>0</v>
      </c>
    </row>
    <row r="677" spans="1:51" ht="18.75" hidden="1" customHeight="1">
      <c r="A677" s="190"/>
      <c r="B677" s="187"/>
      <c r="C677" s="181"/>
      <c r="D677" s="187"/>
      <c r="E677" s="336" t="s">
        <v>242</v>
      </c>
      <c r="F677" s="337"/>
      <c r="G677" s="338"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9" t="s">
        <v>240</v>
      </c>
      <c r="AF677" s="340"/>
      <c r="AG677" s="340"/>
      <c r="AH677" s="341"/>
      <c r="AI677" s="332" t="s">
        <v>542</v>
      </c>
      <c r="AJ677" s="332"/>
      <c r="AK677" s="332"/>
      <c r="AL677" s="158"/>
      <c r="AM677" s="332" t="s">
        <v>543</v>
      </c>
      <c r="AN677" s="332"/>
      <c r="AO677" s="332"/>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6"/>
      <c r="F678" s="337"/>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3"/>
      <c r="AJ678" s="333"/>
      <c r="AK678" s="333"/>
      <c r="AL678" s="157"/>
      <c r="AM678" s="333"/>
      <c r="AN678" s="333"/>
      <c r="AO678" s="333"/>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6"/>
      <c r="F679" s="337"/>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4"/>
      <c r="AF679" s="208"/>
      <c r="AG679" s="208"/>
      <c r="AH679" s="208"/>
      <c r="AI679" s="334"/>
      <c r="AJ679" s="208"/>
      <c r="AK679" s="208"/>
      <c r="AL679" s="208"/>
      <c r="AM679" s="334"/>
      <c r="AN679" s="208"/>
      <c r="AO679" s="208"/>
      <c r="AP679" s="335"/>
      <c r="AQ679" s="334"/>
      <c r="AR679" s="208"/>
      <c r="AS679" s="208"/>
      <c r="AT679" s="335"/>
      <c r="AU679" s="208"/>
      <c r="AV679" s="208"/>
      <c r="AW679" s="208"/>
      <c r="AX679" s="209"/>
      <c r="AY679">
        <f t="shared" ref="AY679:AY681" si="109">$AY$677</f>
        <v>0</v>
      </c>
    </row>
    <row r="680" spans="1:51" ht="23.25" hidden="1" customHeight="1">
      <c r="A680" s="190"/>
      <c r="B680" s="187"/>
      <c r="C680" s="181"/>
      <c r="D680" s="187"/>
      <c r="E680" s="336"/>
      <c r="F680" s="337"/>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4"/>
      <c r="AF680" s="208"/>
      <c r="AG680" s="208"/>
      <c r="AH680" s="335"/>
      <c r="AI680" s="334"/>
      <c r="AJ680" s="208"/>
      <c r="AK680" s="208"/>
      <c r="AL680" s="208"/>
      <c r="AM680" s="334"/>
      <c r="AN680" s="208"/>
      <c r="AO680" s="208"/>
      <c r="AP680" s="335"/>
      <c r="AQ680" s="334"/>
      <c r="AR680" s="208"/>
      <c r="AS680" s="208"/>
      <c r="AT680" s="335"/>
      <c r="AU680" s="208"/>
      <c r="AV680" s="208"/>
      <c r="AW680" s="208"/>
      <c r="AX680" s="209"/>
      <c r="AY680">
        <f t="shared" si="109"/>
        <v>0</v>
      </c>
    </row>
    <row r="681" spans="1:51" ht="23.25" hidden="1" customHeight="1">
      <c r="A681" s="190"/>
      <c r="B681" s="187"/>
      <c r="C681" s="181"/>
      <c r="D681" s="187"/>
      <c r="E681" s="336"/>
      <c r="F681" s="337"/>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4"/>
      <c r="AF681" s="208"/>
      <c r="AG681" s="208"/>
      <c r="AH681" s="335"/>
      <c r="AI681" s="334"/>
      <c r="AJ681" s="208"/>
      <c r="AK681" s="208"/>
      <c r="AL681" s="208"/>
      <c r="AM681" s="334"/>
      <c r="AN681" s="208"/>
      <c r="AO681" s="208"/>
      <c r="AP681" s="335"/>
      <c r="AQ681" s="334"/>
      <c r="AR681" s="208"/>
      <c r="AS681" s="208"/>
      <c r="AT681" s="335"/>
      <c r="AU681" s="208"/>
      <c r="AV681" s="208"/>
      <c r="AW681" s="208"/>
      <c r="AX681" s="209"/>
      <c r="AY681">
        <f t="shared" si="109"/>
        <v>0</v>
      </c>
    </row>
    <row r="682" spans="1:51" ht="18.75" hidden="1" customHeight="1">
      <c r="A682" s="190"/>
      <c r="B682" s="187"/>
      <c r="C682" s="181"/>
      <c r="D682" s="187"/>
      <c r="E682" s="336" t="s">
        <v>242</v>
      </c>
      <c r="F682" s="337"/>
      <c r="G682" s="338"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9" t="s">
        <v>240</v>
      </c>
      <c r="AF682" s="340"/>
      <c r="AG682" s="340"/>
      <c r="AH682" s="341"/>
      <c r="AI682" s="332" t="s">
        <v>542</v>
      </c>
      <c r="AJ682" s="332"/>
      <c r="AK682" s="332"/>
      <c r="AL682" s="158"/>
      <c r="AM682" s="332" t="s">
        <v>543</v>
      </c>
      <c r="AN682" s="332"/>
      <c r="AO682" s="332"/>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6"/>
      <c r="F683" s="337"/>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3"/>
      <c r="AJ683" s="333"/>
      <c r="AK683" s="333"/>
      <c r="AL683" s="157"/>
      <c r="AM683" s="333"/>
      <c r="AN683" s="333"/>
      <c r="AO683" s="333"/>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6"/>
      <c r="F684" s="337"/>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4"/>
      <c r="AF684" s="208"/>
      <c r="AG684" s="208"/>
      <c r="AH684" s="208"/>
      <c r="AI684" s="334"/>
      <c r="AJ684" s="208"/>
      <c r="AK684" s="208"/>
      <c r="AL684" s="208"/>
      <c r="AM684" s="334"/>
      <c r="AN684" s="208"/>
      <c r="AO684" s="208"/>
      <c r="AP684" s="335"/>
      <c r="AQ684" s="334"/>
      <c r="AR684" s="208"/>
      <c r="AS684" s="208"/>
      <c r="AT684" s="335"/>
      <c r="AU684" s="208"/>
      <c r="AV684" s="208"/>
      <c r="AW684" s="208"/>
      <c r="AX684" s="209"/>
      <c r="AY684">
        <f t="shared" ref="AY684:AY686" si="110">$AY$682</f>
        <v>0</v>
      </c>
    </row>
    <row r="685" spans="1:51" ht="23.25" hidden="1" customHeight="1">
      <c r="A685" s="190"/>
      <c r="B685" s="187"/>
      <c r="C685" s="181"/>
      <c r="D685" s="187"/>
      <c r="E685" s="336"/>
      <c r="F685" s="337"/>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4"/>
      <c r="AF685" s="208"/>
      <c r="AG685" s="208"/>
      <c r="AH685" s="335"/>
      <c r="AI685" s="334"/>
      <c r="AJ685" s="208"/>
      <c r="AK685" s="208"/>
      <c r="AL685" s="208"/>
      <c r="AM685" s="334"/>
      <c r="AN685" s="208"/>
      <c r="AO685" s="208"/>
      <c r="AP685" s="335"/>
      <c r="AQ685" s="334"/>
      <c r="AR685" s="208"/>
      <c r="AS685" s="208"/>
      <c r="AT685" s="335"/>
      <c r="AU685" s="208"/>
      <c r="AV685" s="208"/>
      <c r="AW685" s="208"/>
      <c r="AX685" s="209"/>
      <c r="AY685">
        <f t="shared" si="110"/>
        <v>0</v>
      </c>
    </row>
    <row r="686" spans="1:51" ht="23.25" hidden="1" customHeight="1">
      <c r="A686" s="190"/>
      <c r="B686" s="187"/>
      <c r="C686" s="181"/>
      <c r="D686" s="187"/>
      <c r="E686" s="336"/>
      <c r="F686" s="337"/>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4"/>
      <c r="AF686" s="208"/>
      <c r="AG686" s="208"/>
      <c r="AH686" s="335"/>
      <c r="AI686" s="334"/>
      <c r="AJ686" s="208"/>
      <c r="AK686" s="208"/>
      <c r="AL686" s="208"/>
      <c r="AM686" s="334"/>
      <c r="AN686" s="208"/>
      <c r="AO686" s="208"/>
      <c r="AP686" s="335"/>
      <c r="AQ686" s="334"/>
      <c r="AR686" s="208"/>
      <c r="AS686" s="208"/>
      <c r="AT686" s="335"/>
      <c r="AU686" s="208"/>
      <c r="AV686" s="208"/>
      <c r="AW686" s="208"/>
      <c r="AX686" s="209"/>
      <c r="AY686">
        <f t="shared" si="110"/>
        <v>0</v>
      </c>
    </row>
    <row r="687" spans="1:51" ht="18.75" hidden="1" customHeight="1">
      <c r="A687" s="190"/>
      <c r="B687" s="187"/>
      <c r="C687" s="181"/>
      <c r="D687" s="187"/>
      <c r="E687" s="336" t="s">
        <v>242</v>
      </c>
      <c r="F687" s="337"/>
      <c r="G687" s="338"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9" t="s">
        <v>240</v>
      </c>
      <c r="AF687" s="340"/>
      <c r="AG687" s="340"/>
      <c r="AH687" s="341"/>
      <c r="AI687" s="332" t="s">
        <v>542</v>
      </c>
      <c r="AJ687" s="332"/>
      <c r="AK687" s="332"/>
      <c r="AL687" s="158"/>
      <c r="AM687" s="332" t="s">
        <v>543</v>
      </c>
      <c r="AN687" s="332"/>
      <c r="AO687" s="332"/>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6"/>
      <c r="F688" s="337"/>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3"/>
      <c r="AJ688" s="333"/>
      <c r="AK688" s="333"/>
      <c r="AL688" s="157"/>
      <c r="AM688" s="333"/>
      <c r="AN688" s="333"/>
      <c r="AO688" s="333"/>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6"/>
      <c r="F689" s="337"/>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4"/>
      <c r="AF689" s="208"/>
      <c r="AG689" s="208"/>
      <c r="AH689" s="208"/>
      <c r="AI689" s="334"/>
      <c r="AJ689" s="208"/>
      <c r="AK689" s="208"/>
      <c r="AL689" s="208"/>
      <c r="AM689" s="334"/>
      <c r="AN689" s="208"/>
      <c r="AO689" s="208"/>
      <c r="AP689" s="335"/>
      <c r="AQ689" s="334"/>
      <c r="AR689" s="208"/>
      <c r="AS689" s="208"/>
      <c r="AT689" s="335"/>
      <c r="AU689" s="208"/>
      <c r="AV689" s="208"/>
      <c r="AW689" s="208"/>
      <c r="AX689" s="209"/>
      <c r="AY689">
        <f t="shared" ref="AY689:AY691" si="111">$AY$687</f>
        <v>0</v>
      </c>
    </row>
    <row r="690" spans="1:51" ht="23.25" hidden="1" customHeight="1">
      <c r="A690" s="190"/>
      <c r="B690" s="187"/>
      <c r="C690" s="181"/>
      <c r="D690" s="187"/>
      <c r="E690" s="336"/>
      <c r="F690" s="337"/>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4"/>
      <c r="AF690" s="208"/>
      <c r="AG690" s="208"/>
      <c r="AH690" s="335"/>
      <c r="AI690" s="334"/>
      <c r="AJ690" s="208"/>
      <c r="AK690" s="208"/>
      <c r="AL690" s="208"/>
      <c r="AM690" s="334"/>
      <c r="AN690" s="208"/>
      <c r="AO690" s="208"/>
      <c r="AP690" s="335"/>
      <c r="AQ690" s="334"/>
      <c r="AR690" s="208"/>
      <c r="AS690" s="208"/>
      <c r="AT690" s="335"/>
      <c r="AU690" s="208"/>
      <c r="AV690" s="208"/>
      <c r="AW690" s="208"/>
      <c r="AX690" s="209"/>
      <c r="AY690">
        <f t="shared" si="111"/>
        <v>0</v>
      </c>
    </row>
    <row r="691" spans="1:51" ht="23.25" hidden="1" customHeight="1">
      <c r="A691" s="190"/>
      <c r="B691" s="187"/>
      <c r="C691" s="181"/>
      <c r="D691" s="187"/>
      <c r="E691" s="336"/>
      <c r="F691" s="337"/>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4"/>
      <c r="AF691" s="208"/>
      <c r="AG691" s="208"/>
      <c r="AH691" s="335"/>
      <c r="AI691" s="334"/>
      <c r="AJ691" s="208"/>
      <c r="AK691" s="208"/>
      <c r="AL691" s="208"/>
      <c r="AM691" s="334"/>
      <c r="AN691" s="208"/>
      <c r="AO691" s="208"/>
      <c r="AP691" s="335"/>
      <c r="AQ691" s="334"/>
      <c r="AR691" s="208"/>
      <c r="AS691" s="208"/>
      <c r="AT691" s="335"/>
      <c r="AU691" s="208"/>
      <c r="AV691" s="208"/>
      <c r="AW691" s="208"/>
      <c r="AX691" s="209"/>
      <c r="AY691">
        <f t="shared" si="111"/>
        <v>0</v>
      </c>
    </row>
    <row r="692" spans="1:51" ht="18.75" hidden="1" customHeight="1">
      <c r="A692" s="190"/>
      <c r="B692" s="187"/>
      <c r="C692" s="181"/>
      <c r="D692" s="187"/>
      <c r="E692" s="336" t="s">
        <v>242</v>
      </c>
      <c r="F692" s="337"/>
      <c r="G692" s="338"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9" t="s">
        <v>240</v>
      </c>
      <c r="AF692" s="340"/>
      <c r="AG692" s="340"/>
      <c r="AH692" s="341"/>
      <c r="AI692" s="332" t="s">
        <v>542</v>
      </c>
      <c r="AJ692" s="332"/>
      <c r="AK692" s="332"/>
      <c r="AL692" s="158"/>
      <c r="AM692" s="332" t="s">
        <v>543</v>
      </c>
      <c r="AN692" s="332"/>
      <c r="AO692" s="332"/>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6"/>
      <c r="F693" s="337"/>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3"/>
      <c r="AJ693" s="333"/>
      <c r="AK693" s="333"/>
      <c r="AL693" s="157"/>
      <c r="AM693" s="333"/>
      <c r="AN693" s="333"/>
      <c r="AO693" s="333"/>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6"/>
      <c r="F694" s="337"/>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4"/>
      <c r="AF694" s="208"/>
      <c r="AG694" s="208"/>
      <c r="AH694" s="208"/>
      <c r="AI694" s="334"/>
      <c r="AJ694" s="208"/>
      <c r="AK694" s="208"/>
      <c r="AL694" s="208"/>
      <c r="AM694" s="334"/>
      <c r="AN694" s="208"/>
      <c r="AO694" s="208"/>
      <c r="AP694" s="335"/>
      <c r="AQ694" s="334"/>
      <c r="AR694" s="208"/>
      <c r="AS694" s="208"/>
      <c r="AT694" s="335"/>
      <c r="AU694" s="208"/>
      <c r="AV694" s="208"/>
      <c r="AW694" s="208"/>
      <c r="AX694" s="209"/>
      <c r="AY694">
        <f t="shared" ref="AY694:AY696" si="112">$AY$692</f>
        <v>0</v>
      </c>
    </row>
    <row r="695" spans="1:51" ht="23.25" hidden="1" customHeight="1">
      <c r="A695" s="190"/>
      <c r="B695" s="187"/>
      <c r="C695" s="181"/>
      <c r="D695" s="187"/>
      <c r="E695" s="336"/>
      <c r="F695" s="337"/>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4"/>
      <c r="AF695" s="208"/>
      <c r="AG695" s="208"/>
      <c r="AH695" s="335"/>
      <c r="AI695" s="334"/>
      <c r="AJ695" s="208"/>
      <c r="AK695" s="208"/>
      <c r="AL695" s="208"/>
      <c r="AM695" s="334"/>
      <c r="AN695" s="208"/>
      <c r="AO695" s="208"/>
      <c r="AP695" s="335"/>
      <c r="AQ695" s="334"/>
      <c r="AR695" s="208"/>
      <c r="AS695" s="208"/>
      <c r="AT695" s="335"/>
      <c r="AU695" s="208"/>
      <c r="AV695" s="208"/>
      <c r="AW695" s="208"/>
      <c r="AX695" s="209"/>
      <c r="AY695">
        <f t="shared" si="112"/>
        <v>0</v>
      </c>
    </row>
    <row r="696" spans="1:51" ht="23.25" hidden="1" customHeight="1">
      <c r="A696" s="190"/>
      <c r="B696" s="187"/>
      <c r="C696" s="181"/>
      <c r="D696" s="187"/>
      <c r="E696" s="336"/>
      <c r="F696" s="337"/>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4"/>
      <c r="AF696" s="208"/>
      <c r="AG696" s="208"/>
      <c r="AH696" s="335"/>
      <c r="AI696" s="334"/>
      <c r="AJ696" s="208"/>
      <c r="AK696" s="208"/>
      <c r="AL696" s="208"/>
      <c r="AM696" s="334"/>
      <c r="AN696" s="208"/>
      <c r="AO696" s="208"/>
      <c r="AP696" s="335"/>
      <c r="AQ696" s="334"/>
      <c r="AR696" s="208"/>
      <c r="AS696" s="208"/>
      <c r="AT696" s="335"/>
      <c r="AU696" s="208"/>
      <c r="AV696" s="208"/>
      <c r="AW696" s="208"/>
      <c r="AX696" s="209"/>
      <c r="AY696">
        <f t="shared" si="112"/>
        <v>0</v>
      </c>
    </row>
    <row r="697" spans="1:51" ht="23.85" hidden="1" customHeight="1">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120" customHeight="1">
      <c r="A702" s="869" t="s">
        <v>140</v>
      </c>
      <c r="B702" s="870"/>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2" t="s">
        <v>724</v>
      </c>
      <c r="AE702" s="343"/>
      <c r="AF702" s="343"/>
      <c r="AG702" s="380" t="s">
        <v>764</v>
      </c>
      <c r="AH702" s="381"/>
      <c r="AI702" s="381"/>
      <c r="AJ702" s="381"/>
      <c r="AK702" s="381"/>
      <c r="AL702" s="381"/>
      <c r="AM702" s="381"/>
      <c r="AN702" s="381"/>
      <c r="AO702" s="381"/>
      <c r="AP702" s="381"/>
      <c r="AQ702" s="381"/>
      <c r="AR702" s="381"/>
      <c r="AS702" s="381"/>
      <c r="AT702" s="381"/>
      <c r="AU702" s="381"/>
      <c r="AV702" s="381"/>
      <c r="AW702" s="381"/>
      <c r="AX702" s="382"/>
    </row>
    <row r="703" spans="1:51" ht="35.25" customHeight="1">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05"/>
      <c r="AD703" s="322" t="s">
        <v>724</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724</v>
      </c>
      <c r="AE704" s="835"/>
      <c r="AF704" s="835"/>
      <c r="AG704" s="168" t="s">
        <v>729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6" t="s">
        <v>39</v>
      </c>
      <c r="B705" s="637"/>
      <c r="C705" s="818" t="s">
        <v>41</v>
      </c>
      <c r="D705" s="819"/>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0"/>
      <c r="AD705" s="725" t="s">
        <v>724</v>
      </c>
      <c r="AE705" s="726"/>
      <c r="AF705" s="726"/>
      <c r="AG705" s="128" t="s">
        <v>765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38"/>
      <c r="B706" s="639"/>
      <c r="C706" s="794"/>
      <c r="D706" s="795"/>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754</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38"/>
      <c r="B707" s="639"/>
      <c r="C707" s="796"/>
      <c r="D707" s="797"/>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2" t="s">
        <v>731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5" t="s">
        <v>724</v>
      </c>
      <c r="AE708" s="596"/>
      <c r="AF708" s="596"/>
      <c r="AG708" s="746" t="s">
        <v>767</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c r="A709" s="638"/>
      <c r="B709" s="640"/>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322" t="s">
        <v>724</v>
      </c>
      <c r="AE709" s="323"/>
      <c r="AF709" s="324"/>
      <c r="AG709" s="104" t="s">
        <v>769</v>
      </c>
      <c r="AH709" s="105"/>
      <c r="AI709" s="105"/>
      <c r="AJ709" s="105"/>
      <c r="AK709" s="105"/>
      <c r="AL709" s="105"/>
      <c r="AM709" s="105"/>
      <c r="AN709" s="105"/>
      <c r="AO709" s="105"/>
      <c r="AP709" s="105"/>
      <c r="AQ709" s="105"/>
      <c r="AR709" s="105"/>
      <c r="AS709" s="105"/>
      <c r="AT709" s="105"/>
      <c r="AU709" s="105"/>
      <c r="AV709" s="105"/>
      <c r="AW709" s="105"/>
      <c r="AX709" s="106"/>
    </row>
    <row r="710" spans="1:50" ht="45.75" customHeight="1">
      <c r="A710" s="638"/>
      <c r="B710" s="640"/>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322" t="s">
        <v>724</v>
      </c>
      <c r="AE710" s="323"/>
      <c r="AF710" s="324"/>
      <c r="AG710" s="104" t="s">
        <v>768</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c r="A711" s="638"/>
      <c r="B711" s="640"/>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322" t="s">
        <v>724</v>
      </c>
      <c r="AE711" s="323"/>
      <c r="AF711" s="324"/>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57.75" customHeight="1">
      <c r="A712" s="638"/>
      <c r="B712" s="640"/>
      <c r="C712" s="604" t="s">
        <v>345</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322" t="s">
        <v>724</v>
      </c>
      <c r="AE712" s="323"/>
      <c r="AF712" s="324"/>
      <c r="AG712" s="807" t="s">
        <v>763</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38"/>
      <c r="B713" s="640"/>
      <c r="C713" s="958" t="s">
        <v>346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730</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54" customHeight="1">
      <c r="A714" s="641"/>
      <c r="B714" s="642"/>
      <c r="C714" s="643" t="s">
        <v>324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724</v>
      </c>
      <c r="AE714" s="805"/>
      <c r="AF714" s="806"/>
      <c r="AG714" s="740" t="s">
        <v>770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c r="A715" s="636" t="s">
        <v>40</v>
      </c>
      <c r="B715" s="780"/>
      <c r="C715" s="781" t="s">
        <v>325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5" t="s">
        <v>730</v>
      </c>
      <c r="AE715" s="596"/>
      <c r="AF715" s="652"/>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730</v>
      </c>
      <c r="AE716" s="623"/>
      <c r="AF716" s="623"/>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38"/>
      <c r="B717" s="640"/>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322" t="s">
        <v>730</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1"/>
      <c r="B718" s="642"/>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322" t="s">
        <v>732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5" t="s">
        <v>730</v>
      </c>
      <c r="AE719" s="596"/>
      <c r="AF719" s="596"/>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6" t="s">
        <v>48</v>
      </c>
      <c r="B726" s="799"/>
      <c r="C726" s="812" t="s">
        <v>53</v>
      </c>
      <c r="D726" s="836"/>
      <c r="E726" s="836"/>
      <c r="F726" s="837"/>
      <c r="G726" s="583" t="s">
        <v>773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c r="A727" s="800"/>
      <c r="B727" s="801"/>
      <c r="C727" s="690" t="s">
        <v>57</v>
      </c>
      <c r="D727" s="691"/>
      <c r="E727" s="691"/>
      <c r="F727" s="692"/>
      <c r="G727" s="581" t="s">
        <v>774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c r="A731" s="678"/>
      <c r="B731" s="679"/>
      <c r="C731" s="679"/>
      <c r="D731" s="679"/>
      <c r="E731" s="680"/>
      <c r="F731" s="733"/>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c r="A733" s="678"/>
      <c r="B733" s="679"/>
      <c r="C733" s="679"/>
      <c r="D733" s="679"/>
      <c r="E733" s="680"/>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c r="A736" s="646" t="s">
        <v>351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c r="A737" s="988" t="s">
        <v>671</v>
      </c>
      <c r="B737" s="211"/>
      <c r="C737" s="211"/>
      <c r="D737" s="212"/>
      <c r="E737" s="951"/>
      <c r="F737" s="952"/>
      <c r="G737" s="952"/>
      <c r="H737" s="952"/>
      <c r="I737" s="952"/>
      <c r="J737" s="952"/>
      <c r="K737" s="952"/>
      <c r="L737" s="952"/>
      <c r="M737" s="952"/>
      <c r="N737" s="952"/>
      <c r="O737" s="952"/>
      <c r="P737" s="953"/>
      <c r="Q737" s="951"/>
      <c r="R737" s="952"/>
      <c r="S737" s="952"/>
      <c r="T737" s="952"/>
      <c r="U737" s="952"/>
      <c r="V737" s="952"/>
      <c r="W737" s="952"/>
      <c r="X737" s="952"/>
      <c r="Y737" s="952"/>
      <c r="Z737" s="952"/>
      <c r="AA737" s="952"/>
      <c r="AB737" s="953"/>
      <c r="AC737" s="951"/>
      <c r="AD737" s="952"/>
      <c r="AE737" s="952"/>
      <c r="AF737" s="952"/>
      <c r="AG737" s="952"/>
      <c r="AH737" s="952"/>
      <c r="AI737" s="952"/>
      <c r="AJ737" s="952"/>
      <c r="AK737" s="952"/>
      <c r="AL737" s="952"/>
      <c r="AM737" s="952"/>
      <c r="AN737" s="953"/>
      <c r="AO737" s="951"/>
      <c r="AP737" s="952"/>
      <c r="AQ737" s="952"/>
      <c r="AR737" s="952"/>
      <c r="AS737" s="952"/>
      <c r="AT737" s="952"/>
      <c r="AU737" s="952"/>
      <c r="AV737" s="952"/>
      <c r="AW737" s="952"/>
      <c r="AX737" s="954"/>
      <c r="AY737" s="97"/>
    </row>
    <row r="738" spans="1:51" ht="24.75" customHeight="1">
      <c r="A738" s="362" t="s">
        <v>396</v>
      </c>
      <c r="B738" s="362"/>
      <c r="C738" s="362"/>
      <c r="D738" s="362"/>
      <c r="E738" s="951"/>
      <c r="F738" s="952"/>
      <c r="G738" s="952"/>
      <c r="H738" s="952"/>
      <c r="I738" s="952"/>
      <c r="J738" s="952"/>
      <c r="K738" s="952"/>
      <c r="L738" s="952"/>
      <c r="M738" s="952"/>
      <c r="N738" s="952"/>
      <c r="O738" s="952"/>
      <c r="P738" s="953"/>
      <c r="Q738" s="951"/>
      <c r="R738" s="952"/>
      <c r="S738" s="952"/>
      <c r="T738" s="952"/>
      <c r="U738" s="952"/>
      <c r="V738" s="952"/>
      <c r="W738" s="952"/>
      <c r="X738" s="952"/>
      <c r="Y738" s="952"/>
      <c r="Z738" s="952"/>
      <c r="AA738" s="952"/>
      <c r="AB738" s="953"/>
      <c r="AC738" s="951"/>
      <c r="AD738" s="952"/>
      <c r="AE738" s="952"/>
      <c r="AF738" s="952"/>
      <c r="AG738" s="952"/>
      <c r="AH738" s="952"/>
      <c r="AI738" s="952"/>
      <c r="AJ738" s="952"/>
      <c r="AK738" s="952"/>
      <c r="AL738" s="952"/>
      <c r="AM738" s="952"/>
      <c r="AN738" s="953"/>
      <c r="AO738" s="951"/>
      <c r="AP738" s="952"/>
      <c r="AQ738" s="952"/>
      <c r="AR738" s="952"/>
      <c r="AS738" s="952"/>
      <c r="AT738" s="952"/>
      <c r="AU738" s="952"/>
      <c r="AV738" s="952"/>
      <c r="AW738" s="952"/>
      <c r="AX738" s="954"/>
    </row>
    <row r="739" spans="1:51" ht="24.75" customHeight="1">
      <c r="A739" s="362" t="s">
        <v>395</v>
      </c>
      <c r="B739" s="362"/>
      <c r="C739" s="362"/>
      <c r="D739" s="362"/>
      <c r="E739" s="951"/>
      <c r="F739" s="952"/>
      <c r="G739" s="952"/>
      <c r="H739" s="952"/>
      <c r="I739" s="952"/>
      <c r="J739" s="952"/>
      <c r="K739" s="952"/>
      <c r="L739" s="952"/>
      <c r="M739" s="952"/>
      <c r="N739" s="952"/>
      <c r="O739" s="952"/>
      <c r="P739" s="953"/>
      <c r="Q739" s="951"/>
      <c r="R739" s="952"/>
      <c r="S739" s="952"/>
      <c r="T739" s="952"/>
      <c r="U739" s="952"/>
      <c r="V739" s="952"/>
      <c r="W739" s="952"/>
      <c r="X739" s="952"/>
      <c r="Y739" s="952"/>
      <c r="Z739" s="952"/>
      <c r="AA739" s="952"/>
      <c r="AB739" s="953"/>
      <c r="AC739" s="951"/>
      <c r="AD739" s="952"/>
      <c r="AE739" s="952"/>
      <c r="AF739" s="952"/>
      <c r="AG739" s="952"/>
      <c r="AH739" s="952"/>
      <c r="AI739" s="952"/>
      <c r="AJ739" s="952"/>
      <c r="AK739" s="952"/>
      <c r="AL739" s="952"/>
      <c r="AM739" s="952"/>
      <c r="AN739" s="953"/>
      <c r="AO739" s="951"/>
      <c r="AP739" s="952"/>
      <c r="AQ739" s="952"/>
      <c r="AR739" s="952"/>
      <c r="AS739" s="952"/>
      <c r="AT739" s="952"/>
      <c r="AU739" s="952"/>
      <c r="AV739" s="952"/>
      <c r="AW739" s="952"/>
      <c r="AX739" s="954"/>
    </row>
    <row r="740" spans="1:51" ht="24.75" customHeight="1">
      <c r="A740" s="362" t="s">
        <v>394</v>
      </c>
      <c r="B740" s="362"/>
      <c r="C740" s="362"/>
      <c r="D740" s="362"/>
      <c r="E740" s="951"/>
      <c r="F740" s="952"/>
      <c r="G740" s="952"/>
      <c r="H740" s="952"/>
      <c r="I740" s="952"/>
      <c r="J740" s="952"/>
      <c r="K740" s="952"/>
      <c r="L740" s="952"/>
      <c r="M740" s="952"/>
      <c r="N740" s="952"/>
      <c r="O740" s="952"/>
      <c r="P740" s="953"/>
      <c r="Q740" s="951"/>
      <c r="R740" s="952"/>
      <c r="S740" s="952"/>
      <c r="T740" s="952"/>
      <c r="U740" s="952"/>
      <c r="V740" s="952"/>
      <c r="W740" s="952"/>
      <c r="X740" s="952"/>
      <c r="Y740" s="952"/>
      <c r="Z740" s="952"/>
      <c r="AA740" s="952"/>
      <c r="AB740" s="953"/>
      <c r="AC740" s="951"/>
      <c r="AD740" s="952"/>
      <c r="AE740" s="952"/>
      <c r="AF740" s="952"/>
      <c r="AG740" s="952"/>
      <c r="AH740" s="952"/>
      <c r="AI740" s="952"/>
      <c r="AJ740" s="952"/>
      <c r="AK740" s="952"/>
      <c r="AL740" s="952"/>
      <c r="AM740" s="952"/>
      <c r="AN740" s="953"/>
      <c r="AO740" s="951"/>
      <c r="AP740" s="952"/>
      <c r="AQ740" s="952"/>
      <c r="AR740" s="952"/>
      <c r="AS740" s="952"/>
      <c r="AT740" s="952"/>
      <c r="AU740" s="952"/>
      <c r="AV740" s="952"/>
      <c r="AW740" s="952"/>
      <c r="AX740" s="954"/>
    </row>
    <row r="741" spans="1:51" ht="24.75" customHeight="1">
      <c r="A741" s="362" t="s">
        <v>393</v>
      </c>
      <c r="B741" s="362"/>
      <c r="C741" s="362"/>
      <c r="D741" s="362"/>
      <c r="E741" s="951"/>
      <c r="F741" s="952"/>
      <c r="G741" s="952"/>
      <c r="H741" s="952"/>
      <c r="I741" s="952"/>
      <c r="J741" s="952"/>
      <c r="K741" s="952"/>
      <c r="L741" s="952"/>
      <c r="M741" s="952"/>
      <c r="N741" s="952"/>
      <c r="O741" s="952"/>
      <c r="P741" s="953"/>
      <c r="Q741" s="951"/>
      <c r="R741" s="952"/>
      <c r="S741" s="952"/>
      <c r="T741" s="952"/>
      <c r="U741" s="952"/>
      <c r="V741" s="952"/>
      <c r="W741" s="952"/>
      <c r="X741" s="952"/>
      <c r="Y741" s="952"/>
      <c r="Z741" s="952"/>
      <c r="AA741" s="952"/>
      <c r="AB741" s="953"/>
      <c r="AC741" s="951"/>
      <c r="AD741" s="952"/>
      <c r="AE741" s="952"/>
      <c r="AF741" s="952"/>
      <c r="AG741" s="952"/>
      <c r="AH741" s="952"/>
      <c r="AI741" s="952"/>
      <c r="AJ741" s="952"/>
      <c r="AK741" s="952"/>
      <c r="AL741" s="952"/>
      <c r="AM741" s="952"/>
      <c r="AN741" s="953"/>
      <c r="AO741" s="951"/>
      <c r="AP741" s="952"/>
      <c r="AQ741" s="952"/>
      <c r="AR741" s="952"/>
      <c r="AS741" s="952"/>
      <c r="AT741" s="952"/>
      <c r="AU741" s="952"/>
      <c r="AV741" s="952"/>
      <c r="AW741" s="952"/>
      <c r="AX741" s="954"/>
    </row>
    <row r="742" spans="1:51" ht="24.75" customHeight="1">
      <c r="A742" s="362" t="s">
        <v>392</v>
      </c>
      <c r="B742" s="362"/>
      <c r="C742" s="362"/>
      <c r="D742" s="362"/>
      <c r="E742" s="951"/>
      <c r="F742" s="952"/>
      <c r="G742" s="952"/>
      <c r="H742" s="952"/>
      <c r="I742" s="952"/>
      <c r="J742" s="952"/>
      <c r="K742" s="952"/>
      <c r="L742" s="952"/>
      <c r="M742" s="952"/>
      <c r="N742" s="952"/>
      <c r="O742" s="952"/>
      <c r="P742" s="953"/>
      <c r="Q742" s="951"/>
      <c r="R742" s="952"/>
      <c r="S742" s="952"/>
      <c r="T742" s="952"/>
      <c r="U742" s="952"/>
      <c r="V742" s="952"/>
      <c r="W742" s="952"/>
      <c r="X742" s="952"/>
      <c r="Y742" s="952"/>
      <c r="Z742" s="952"/>
      <c r="AA742" s="952"/>
      <c r="AB742" s="953"/>
      <c r="AC742" s="951"/>
      <c r="AD742" s="952"/>
      <c r="AE742" s="952"/>
      <c r="AF742" s="952"/>
      <c r="AG742" s="952"/>
      <c r="AH742" s="952"/>
      <c r="AI742" s="952"/>
      <c r="AJ742" s="952"/>
      <c r="AK742" s="952"/>
      <c r="AL742" s="952"/>
      <c r="AM742" s="952"/>
      <c r="AN742" s="953"/>
      <c r="AO742" s="951"/>
      <c r="AP742" s="952"/>
      <c r="AQ742" s="952"/>
      <c r="AR742" s="952"/>
      <c r="AS742" s="952"/>
      <c r="AT742" s="952"/>
      <c r="AU742" s="952"/>
      <c r="AV742" s="952"/>
      <c r="AW742" s="952"/>
      <c r="AX742" s="954"/>
    </row>
    <row r="743" spans="1:51" ht="24.75" customHeight="1">
      <c r="A743" s="362" t="s">
        <v>391</v>
      </c>
      <c r="B743" s="362"/>
      <c r="C743" s="362"/>
      <c r="D743" s="362"/>
      <c r="E743" s="951"/>
      <c r="F743" s="952"/>
      <c r="G743" s="952"/>
      <c r="H743" s="952"/>
      <c r="I743" s="952"/>
      <c r="J743" s="952"/>
      <c r="K743" s="952"/>
      <c r="L743" s="952"/>
      <c r="M743" s="952"/>
      <c r="N743" s="952"/>
      <c r="O743" s="952"/>
      <c r="P743" s="953"/>
      <c r="Q743" s="951"/>
      <c r="R743" s="952"/>
      <c r="S743" s="952"/>
      <c r="T743" s="952"/>
      <c r="U743" s="952"/>
      <c r="V743" s="952"/>
      <c r="W743" s="952"/>
      <c r="X743" s="952"/>
      <c r="Y743" s="952"/>
      <c r="Z743" s="952"/>
      <c r="AA743" s="952"/>
      <c r="AB743" s="953"/>
      <c r="AC743" s="951"/>
      <c r="AD743" s="952"/>
      <c r="AE743" s="952"/>
      <c r="AF743" s="952"/>
      <c r="AG743" s="952"/>
      <c r="AH743" s="952"/>
      <c r="AI743" s="952"/>
      <c r="AJ743" s="952"/>
      <c r="AK743" s="952"/>
      <c r="AL743" s="952"/>
      <c r="AM743" s="952"/>
      <c r="AN743" s="953"/>
      <c r="AO743" s="951"/>
      <c r="AP743" s="952"/>
      <c r="AQ743" s="952"/>
      <c r="AR743" s="952"/>
      <c r="AS743" s="952"/>
      <c r="AT743" s="952"/>
      <c r="AU743" s="952"/>
      <c r="AV743" s="952"/>
      <c r="AW743" s="952"/>
      <c r="AX743" s="954"/>
    </row>
    <row r="744" spans="1:51" ht="24.75" customHeight="1">
      <c r="A744" s="362" t="s">
        <v>390</v>
      </c>
      <c r="B744" s="362"/>
      <c r="C744" s="362"/>
      <c r="D744" s="362"/>
      <c r="E744" s="951"/>
      <c r="F744" s="952"/>
      <c r="G744" s="952"/>
      <c r="H744" s="952"/>
      <c r="I744" s="952"/>
      <c r="J744" s="952"/>
      <c r="K744" s="952"/>
      <c r="L744" s="952"/>
      <c r="M744" s="952"/>
      <c r="N744" s="952"/>
      <c r="O744" s="952"/>
      <c r="P744" s="953"/>
      <c r="Q744" s="951"/>
      <c r="R744" s="952"/>
      <c r="S744" s="952"/>
      <c r="T744" s="952"/>
      <c r="U744" s="952"/>
      <c r="V744" s="952"/>
      <c r="W744" s="952"/>
      <c r="X744" s="952"/>
      <c r="Y744" s="952"/>
      <c r="Z744" s="952"/>
      <c r="AA744" s="952"/>
      <c r="AB744" s="953"/>
      <c r="AC744" s="951"/>
      <c r="AD744" s="952"/>
      <c r="AE744" s="952"/>
      <c r="AF744" s="952"/>
      <c r="AG744" s="952"/>
      <c r="AH744" s="952"/>
      <c r="AI744" s="952"/>
      <c r="AJ744" s="952"/>
      <c r="AK744" s="952"/>
      <c r="AL744" s="952"/>
      <c r="AM744" s="952"/>
      <c r="AN744" s="953"/>
      <c r="AO744" s="951"/>
      <c r="AP744" s="952"/>
      <c r="AQ744" s="952"/>
      <c r="AR744" s="952"/>
      <c r="AS744" s="952"/>
      <c r="AT744" s="952"/>
      <c r="AU744" s="952"/>
      <c r="AV744" s="952"/>
      <c r="AW744" s="952"/>
      <c r="AX744" s="954"/>
    </row>
    <row r="745" spans="1:51" ht="24.75" customHeight="1">
      <c r="A745" s="362" t="s">
        <v>389</v>
      </c>
      <c r="B745" s="362"/>
      <c r="C745" s="362"/>
      <c r="D745" s="362"/>
      <c r="E745" s="991"/>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1"/>
      <c r="AP745" s="952"/>
      <c r="AQ745" s="952"/>
      <c r="AR745" s="952"/>
      <c r="AS745" s="952"/>
      <c r="AT745" s="952"/>
      <c r="AU745" s="952"/>
      <c r="AV745" s="952"/>
      <c r="AW745" s="952"/>
      <c r="AX745" s="954"/>
    </row>
    <row r="746" spans="1:51" ht="24.75" customHeight="1">
      <c r="A746" s="362" t="s">
        <v>544</v>
      </c>
      <c r="B746" s="362"/>
      <c r="C746" s="362"/>
      <c r="D746" s="362"/>
      <c r="E746" s="957"/>
      <c r="F746" s="955"/>
      <c r="G746" s="955"/>
      <c r="H746" s="100" t="str">
        <f>IF(E746="","","-")</f>
        <v/>
      </c>
      <c r="I746" s="955"/>
      <c r="J746" s="955"/>
      <c r="K746" s="100" t="str">
        <f>IF(I746="","","-")</f>
        <v/>
      </c>
      <c r="L746" s="956"/>
      <c r="M746" s="956"/>
      <c r="N746" s="100" t="str">
        <f>IF(O746="","","-")</f>
        <v/>
      </c>
      <c r="O746" s="989"/>
      <c r="P746" s="990"/>
      <c r="Q746" s="957"/>
      <c r="R746" s="955"/>
      <c r="S746" s="955"/>
      <c r="T746" s="100" t="str">
        <f>IF(Q746="","","-")</f>
        <v/>
      </c>
      <c r="U746" s="955"/>
      <c r="V746" s="955"/>
      <c r="W746" s="100" t="str">
        <f>IF(U746="","","-")</f>
        <v/>
      </c>
      <c r="X746" s="956"/>
      <c r="Y746" s="956"/>
      <c r="Z746" s="100" t="str">
        <f>IF(AA746="","","-")</f>
        <v/>
      </c>
      <c r="AA746" s="989"/>
      <c r="AB746" s="990"/>
      <c r="AC746" s="957"/>
      <c r="AD746" s="955"/>
      <c r="AE746" s="955"/>
      <c r="AF746" s="100" t="str">
        <f>IF(AC746="","","-")</f>
        <v/>
      </c>
      <c r="AG746" s="955"/>
      <c r="AH746" s="955"/>
      <c r="AI746" s="100" t="str">
        <f>IF(AG746="","","-")</f>
        <v/>
      </c>
      <c r="AJ746" s="956"/>
      <c r="AK746" s="956"/>
      <c r="AL746" s="100" t="str">
        <f>IF(AM746="","","-")</f>
        <v/>
      </c>
      <c r="AM746" s="989"/>
      <c r="AN746" s="990"/>
      <c r="AO746" s="957"/>
      <c r="AP746" s="955"/>
      <c r="AQ746" s="100" t="str">
        <f>IF(AO746="","","-")</f>
        <v/>
      </c>
      <c r="AR746" s="955"/>
      <c r="AS746" s="955"/>
      <c r="AT746" s="100" t="str">
        <f>IF(AR746="","","-")</f>
        <v/>
      </c>
      <c r="AU746" s="956"/>
      <c r="AV746" s="956"/>
      <c r="AW746" s="100" t="str">
        <f>IF(AX746="","","-")</f>
        <v/>
      </c>
      <c r="AX746" s="103"/>
    </row>
    <row r="747" spans="1:51" ht="24.75" customHeight="1">
      <c r="A747" s="362" t="s">
        <v>508</v>
      </c>
      <c r="B747" s="362"/>
      <c r="C747" s="362"/>
      <c r="D747" s="362"/>
      <c r="E747" s="957"/>
      <c r="F747" s="955"/>
      <c r="G747" s="955"/>
      <c r="H747" s="100" t="str">
        <f>IF(E747="","","-")</f>
        <v/>
      </c>
      <c r="I747" s="955"/>
      <c r="J747" s="955"/>
      <c r="K747" s="100" t="str">
        <f>IF(I747="","","-")</f>
        <v/>
      </c>
      <c r="L747" s="956"/>
      <c r="M747" s="956"/>
      <c r="N747" s="100" t="str">
        <f>IF(O747="","","-")</f>
        <v/>
      </c>
      <c r="O747" s="989"/>
      <c r="P747" s="990"/>
      <c r="Q747" s="957"/>
      <c r="R747" s="955"/>
      <c r="S747" s="955"/>
      <c r="T747" s="100" t="str">
        <f>IF(Q747="","","-")</f>
        <v/>
      </c>
      <c r="U747" s="955"/>
      <c r="V747" s="955"/>
      <c r="W747" s="100" t="str">
        <f>IF(U747="","","-")</f>
        <v/>
      </c>
      <c r="X747" s="956"/>
      <c r="Y747" s="956"/>
      <c r="Z747" s="100" t="str">
        <f>IF(AA747="","","-")</f>
        <v/>
      </c>
      <c r="AA747" s="989"/>
      <c r="AB747" s="990"/>
      <c r="AC747" s="957"/>
      <c r="AD747" s="955"/>
      <c r="AE747" s="955"/>
      <c r="AF747" s="100" t="str">
        <f>IF(AC747="","","-")</f>
        <v/>
      </c>
      <c r="AG747" s="955"/>
      <c r="AH747" s="955"/>
      <c r="AI747" s="100" t="str">
        <f>IF(AG747="","","-")</f>
        <v/>
      </c>
      <c r="AJ747" s="956"/>
      <c r="AK747" s="956"/>
      <c r="AL747" s="100" t="str">
        <f>IF(AM747="","","-")</f>
        <v/>
      </c>
      <c r="AM747" s="989"/>
      <c r="AN747" s="990"/>
      <c r="AO747" s="957"/>
      <c r="AP747" s="955"/>
      <c r="AQ747" s="100" t="str">
        <f>IF(AO747="","","-")</f>
        <v/>
      </c>
      <c r="AR747" s="955"/>
      <c r="AS747" s="955"/>
      <c r="AT747" s="100" t="str">
        <f>IF(AR747="","","-")</f>
        <v/>
      </c>
      <c r="AU747" s="956"/>
      <c r="AV747" s="956"/>
      <c r="AW747" s="100" t="str">
        <f>IF(AX747="","","-")</f>
        <v/>
      </c>
      <c r="AX747" s="103"/>
    </row>
    <row r="748" spans="1:51" ht="28.35" customHeight="1">
      <c r="A748" s="607" t="s">
        <v>383</v>
      </c>
      <c r="B748" s="608"/>
      <c r="C748" s="608"/>
      <c r="D748" s="608"/>
      <c r="E748" s="608"/>
      <c r="F748" s="60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thickBot="1">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4" t="s">
        <v>385</v>
      </c>
      <c r="B787" s="625"/>
      <c r="C787" s="625"/>
      <c r="D787" s="625"/>
      <c r="E787" s="625"/>
      <c r="F787" s="626"/>
      <c r="G787" s="653" t="s">
        <v>760</v>
      </c>
      <c r="H787" s="654"/>
      <c r="I787" s="654"/>
      <c r="J787" s="654"/>
      <c r="K787" s="654"/>
      <c r="L787" s="654"/>
      <c r="M787" s="654"/>
      <c r="N787" s="654"/>
      <c r="O787" s="654"/>
      <c r="P787" s="654"/>
      <c r="Q787" s="654"/>
      <c r="R787" s="654"/>
      <c r="S787" s="654"/>
      <c r="T787" s="654"/>
      <c r="U787" s="654"/>
      <c r="V787" s="654"/>
      <c r="W787" s="654"/>
      <c r="X787" s="654"/>
      <c r="Y787" s="654"/>
      <c r="Z787" s="654"/>
      <c r="AA787" s="654"/>
      <c r="AB787" s="655"/>
      <c r="AC787" s="653" t="s">
        <v>762</v>
      </c>
      <c r="AD787" s="654"/>
      <c r="AE787" s="654"/>
      <c r="AF787" s="654"/>
      <c r="AG787" s="654"/>
      <c r="AH787" s="654"/>
      <c r="AI787" s="654"/>
      <c r="AJ787" s="654"/>
      <c r="AK787" s="654"/>
      <c r="AL787" s="654"/>
      <c r="AM787" s="654"/>
      <c r="AN787" s="654"/>
      <c r="AO787" s="654"/>
      <c r="AP787" s="654"/>
      <c r="AQ787" s="654"/>
      <c r="AR787" s="654"/>
      <c r="AS787" s="654"/>
      <c r="AT787" s="654"/>
      <c r="AU787" s="654"/>
      <c r="AV787" s="654"/>
      <c r="AW787" s="654"/>
      <c r="AX787" s="793"/>
    </row>
    <row r="788" spans="1:51" ht="24.75" customHeight="1">
      <c r="A788" s="627"/>
      <c r="B788" s="628"/>
      <c r="C788" s="628"/>
      <c r="D788" s="628"/>
      <c r="E788" s="628"/>
      <c r="F788" s="629"/>
      <c r="G788" s="812" t="s">
        <v>17</v>
      </c>
      <c r="H788" s="673"/>
      <c r="I788" s="673"/>
      <c r="J788" s="673"/>
      <c r="K788" s="673"/>
      <c r="L788" s="672" t="s">
        <v>18</v>
      </c>
      <c r="M788" s="673"/>
      <c r="N788" s="673"/>
      <c r="O788" s="673"/>
      <c r="P788" s="673"/>
      <c r="Q788" s="673"/>
      <c r="R788" s="673"/>
      <c r="S788" s="673"/>
      <c r="T788" s="673"/>
      <c r="U788" s="673"/>
      <c r="V788" s="673"/>
      <c r="W788" s="673"/>
      <c r="X788" s="674"/>
      <c r="Y788" s="649" t="s">
        <v>19</v>
      </c>
      <c r="Z788" s="650"/>
      <c r="AA788" s="650"/>
      <c r="AB788" s="798"/>
      <c r="AC788" s="812" t="s">
        <v>17</v>
      </c>
      <c r="AD788" s="673"/>
      <c r="AE788" s="673"/>
      <c r="AF788" s="673"/>
      <c r="AG788" s="673"/>
      <c r="AH788" s="672" t="s">
        <v>18</v>
      </c>
      <c r="AI788" s="673"/>
      <c r="AJ788" s="673"/>
      <c r="AK788" s="673"/>
      <c r="AL788" s="673"/>
      <c r="AM788" s="673"/>
      <c r="AN788" s="673"/>
      <c r="AO788" s="673"/>
      <c r="AP788" s="673"/>
      <c r="AQ788" s="673"/>
      <c r="AR788" s="673"/>
      <c r="AS788" s="673"/>
      <c r="AT788" s="674"/>
      <c r="AU788" s="649" t="s">
        <v>19</v>
      </c>
      <c r="AV788" s="650"/>
      <c r="AW788" s="650"/>
      <c r="AX788" s="651"/>
    </row>
    <row r="789" spans="1:51" ht="22.5" customHeight="1">
      <c r="A789" s="627"/>
      <c r="B789" s="628"/>
      <c r="C789" s="628"/>
      <c r="D789" s="628"/>
      <c r="E789" s="628"/>
      <c r="F789" s="629"/>
      <c r="G789" s="675" t="s">
        <v>742</v>
      </c>
      <c r="H789" s="676"/>
      <c r="I789" s="676"/>
      <c r="J789" s="676"/>
      <c r="K789" s="677"/>
      <c r="L789" s="669" t="s">
        <v>743</v>
      </c>
      <c r="M789" s="670"/>
      <c r="N789" s="670"/>
      <c r="O789" s="670"/>
      <c r="P789" s="670"/>
      <c r="Q789" s="670"/>
      <c r="R789" s="670"/>
      <c r="S789" s="670"/>
      <c r="T789" s="670"/>
      <c r="U789" s="670"/>
      <c r="V789" s="670"/>
      <c r="W789" s="670"/>
      <c r="X789" s="671"/>
      <c r="Y789" s="383">
        <v>22</v>
      </c>
      <c r="Z789" s="384"/>
      <c r="AA789" s="384"/>
      <c r="AB789" s="802"/>
      <c r="AC789" s="675" t="s">
        <v>752</v>
      </c>
      <c r="AD789" s="676"/>
      <c r="AE789" s="676"/>
      <c r="AF789" s="676"/>
      <c r="AG789" s="677"/>
      <c r="AH789" s="669" t="s">
        <v>755</v>
      </c>
      <c r="AI789" s="670"/>
      <c r="AJ789" s="670"/>
      <c r="AK789" s="670"/>
      <c r="AL789" s="670"/>
      <c r="AM789" s="670"/>
      <c r="AN789" s="670"/>
      <c r="AO789" s="670"/>
      <c r="AP789" s="670"/>
      <c r="AQ789" s="670"/>
      <c r="AR789" s="670"/>
      <c r="AS789" s="670"/>
      <c r="AT789" s="671"/>
      <c r="AU789" s="383">
        <v>51</v>
      </c>
      <c r="AV789" s="384"/>
      <c r="AW789" s="384"/>
      <c r="AX789" s="385"/>
    </row>
    <row r="790" spans="1:51">
      <c r="A790" s="627"/>
      <c r="B790" s="628"/>
      <c r="C790" s="628"/>
      <c r="D790" s="628"/>
      <c r="E790" s="628"/>
      <c r="F790" s="629"/>
      <c r="G790" s="597" t="s">
        <v>744</v>
      </c>
      <c r="H790" s="598"/>
      <c r="I790" s="598"/>
      <c r="J790" s="598"/>
      <c r="K790" s="599"/>
      <c r="L790" s="589" t="s">
        <v>750</v>
      </c>
      <c r="M790" s="590"/>
      <c r="N790" s="590"/>
      <c r="O790" s="590"/>
      <c r="P790" s="590"/>
      <c r="Q790" s="590"/>
      <c r="R790" s="590"/>
      <c r="S790" s="590"/>
      <c r="T790" s="590"/>
      <c r="U790" s="590"/>
      <c r="V790" s="590"/>
      <c r="W790" s="590"/>
      <c r="X790" s="591"/>
      <c r="Y790" s="592">
        <v>2.6</v>
      </c>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5.5" customHeight="1">
      <c r="A791" s="627"/>
      <c r="B791" s="628"/>
      <c r="C791" s="628"/>
      <c r="D791" s="628"/>
      <c r="E791" s="628"/>
      <c r="F791" s="629"/>
      <c r="G791" s="597" t="s">
        <v>746</v>
      </c>
      <c r="H791" s="598"/>
      <c r="I791" s="598"/>
      <c r="J791" s="598"/>
      <c r="K791" s="599"/>
      <c r="L791" s="589" t="s">
        <v>749</v>
      </c>
      <c r="M791" s="590"/>
      <c r="N791" s="590"/>
      <c r="O791" s="590"/>
      <c r="P791" s="590"/>
      <c r="Q791" s="590"/>
      <c r="R791" s="590"/>
      <c r="S791" s="590"/>
      <c r="T791" s="590"/>
      <c r="U791" s="590"/>
      <c r="V791" s="590"/>
      <c r="W791" s="590"/>
      <c r="X791" s="591"/>
      <c r="Y791" s="592">
        <v>2.7</v>
      </c>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13.5" customHeight="1">
      <c r="A792" s="627"/>
      <c r="B792" s="628"/>
      <c r="C792" s="628"/>
      <c r="D792" s="628"/>
      <c r="E792" s="628"/>
      <c r="F792" s="629"/>
      <c r="G792" s="597" t="s">
        <v>744</v>
      </c>
      <c r="H792" s="598"/>
      <c r="I792" s="598"/>
      <c r="J792" s="598"/>
      <c r="K792" s="599"/>
      <c r="L792" s="589" t="s">
        <v>751</v>
      </c>
      <c r="M792" s="590"/>
      <c r="N792" s="590"/>
      <c r="O792" s="590"/>
      <c r="P792" s="590"/>
      <c r="Q792" s="590"/>
      <c r="R792" s="590"/>
      <c r="S792" s="590"/>
      <c r="T792" s="590"/>
      <c r="U792" s="590"/>
      <c r="V792" s="590"/>
      <c r="W792" s="590"/>
      <c r="X792" s="591"/>
      <c r="Y792" s="592">
        <v>1.1000000000000001</v>
      </c>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c r="A793" s="627"/>
      <c r="B793" s="628"/>
      <c r="C793" s="628"/>
      <c r="D793" s="628"/>
      <c r="E793" s="628"/>
      <c r="F793" s="629"/>
      <c r="G793" s="597" t="s">
        <v>744</v>
      </c>
      <c r="H793" s="789"/>
      <c r="I793" s="789"/>
      <c r="J793" s="789"/>
      <c r="K793" s="790"/>
      <c r="L793" s="589" t="s">
        <v>745</v>
      </c>
      <c r="M793" s="791"/>
      <c r="N793" s="791"/>
      <c r="O793" s="791"/>
      <c r="P793" s="791"/>
      <c r="Q793" s="791"/>
      <c r="R793" s="791"/>
      <c r="S793" s="791"/>
      <c r="T793" s="791"/>
      <c r="U793" s="791"/>
      <c r="V793" s="791"/>
      <c r="W793" s="791"/>
      <c r="X793" s="792"/>
      <c r="Y793" s="592">
        <v>1.8</v>
      </c>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13.5" customHeight="1">
      <c r="A794" s="627"/>
      <c r="B794" s="628"/>
      <c r="C794" s="628"/>
      <c r="D794" s="628"/>
      <c r="E794" s="628"/>
      <c r="F794" s="629"/>
      <c r="G794" s="597" t="s">
        <v>747</v>
      </c>
      <c r="H794" s="789"/>
      <c r="I794" s="789"/>
      <c r="J794" s="789"/>
      <c r="K794" s="790"/>
      <c r="L794" s="589" t="s">
        <v>748</v>
      </c>
      <c r="M794" s="791"/>
      <c r="N794" s="791"/>
      <c r="O794" s="791"/>
      <c r="P794" s="791"/>
      <c r="Q794" s="791"/>
      <c r="R794" s="791"/>
      <c r="S794" s="791"/>
      <c r="T794" s="791"/>
      <c r="U794" s="791"/>
      <c r="V794" s="791"/>
      <c r="W794" s="791"/>
      <c r="X794" s="792"/>
      <c r="Y794" s="592">
        <v>0.3</v>
      </c>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idden="1">
      <c r="A795" s="627"/>
      <c r="B795" s="628"/>
      <c r="C795" s="628"/>
      <c r="D795" s="628"/>
      <c r="E795" s="628"/>
      <c r="F795" s="629"/>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idden="1">
      <c r="A796" s="627"/>
      <c r="B796" s="628"/>
      <c r="C796" s="628"/>
      <c r="D796" s="628"/>
      <c r="E796" s="628"/>
      <c r="F796" s="629"/>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idden="1">
      <c r="A797" s="627"/>
      <c r="B797" s="628"/>
      <c r="C797" s="628"/>
      <c r="D797" s="628"/>
      <c r="E797" s="628"/>
      <c r="F797" s="629"/>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idden="1">
      <c r="A798" s="627"/>
      <c r="B798" s="628"/>
      <c r="C798" s="628"/>
      <c r="D798" s="628"/>
      <c r="E798" s="628"/>
      <c r="F798" s="629"/>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14.25" thickBot="1">
      <c r="A799" s="627"/>
      <c r="B799" s="628"/>
      <c r="C799" s="628"/>
      <c r="D799" s="628"/>
      <c r="E799" s="628"/>
      <c r="F799" s="629"/>
      <c r="G799" s="829" t="s">
        <v>20</v>
      </c>
      <c r="H799" s="830"/>
      <c r="I799" s="830"/>
      <c r="J799" s="830"/>
      <c r="K799" s="830"/>
      <c r="L799" s="823"/>
      <c r="M799" s="824"/>
      <c r="N799" s="824"/>
      <c r="O799" s="824"/>
      <c r="P799" s="824"/>
      <c r="Q799" s="824"/>
      <c r="R799" s="824"/>
      <c r="S799" s="824"/>
      <c r="T799" s="824"/>
      <c r="U799" s="824"/>
      <c r="V799" s="824"/>
      <c r="W799" s="824"/>
      <c r="X799" s="825"/>
      <c r="Y799" s="826">
        <f>SUM(Y789:AB798)</f>
        <v>30.500000000000004</v>
      </c>
      <c r="Z799" s="827"/>
      <c r="AA799" s="827"/>
      <c r="AB799" s="828"/>
      <c r="AC799" s="829" t="s">
        <v>20</v>
      </c>
      <c r="AD799" s="830"/>
      <c r="AE799" s="830"/>
      <c r="AF799" s="830"/>
      <c r="AG799" s="830"/>
      <c r="AH799" s="823"/>
      <c r="AI799" s="824"/>
      <c r="AJ799" s="824"/>
      <c r="AK799" s="824"/>
      <c r="AL799" s="824"/>
      <c r="AM799" s="824"/>
      <c r="AN799" s="824"/>
      <c r="AO799" s="824"/>
      <c r="AP799" s="824"/>
      <c r="AQ799" s="824"/>
      <c r="AR799" s="824"/>
      <c r="AS799" s="824"/>
      <c r="AT799" s="825"/>
      <c r="AU799" s="826">
        <f>SUM(AU789:AX798)</f>
        <v>51</v>
      </c>
      <c r="AV799" s="827"/>
      <c r="AW799" s="827"/>
      <c r="AX799" s="831"/>
    </row>
    <row r="800" spans="1:51" ht="24.75" customHeight="1">
      <c r="A800" s="627"/>
      <c r="B800" s="628"/>
      <c r="C800" s="628"/>
      <c r="D800" s="628"/>
      <c r="E800" s="628"/>
      <c r="F800" s="629"/>
      <c r="G800" s="653" t="s">
        <v>761</v>
      </c>
      <c r="H800" s="654"/>
      <c r="I800" s="654"/>
      <c r="J800" s="654"/>
      <c r="K800" s="654"/>
      <c r="L800" s="654"/>
      <c r="M800" s="654"/>
      <c r="N800" s="654"/>
      <c r="O800" s="654"/>
      <c r="P800" s="654"/>
      <c r="Q800" s="654"/>
      <c r="R800" s="654"/>
      <c r="S800" s="654"/>
      <c r="T800" s="654"/>
      <c r="U800" s="654"/>
      <c r="V800" s="654"/>
      <c r="W800" s="654"/>
      <c r="X800" s="654"/>
      <c r="Y800" s="654"/>
      <c r="Z800" s="654"/>
      <c r="AA800" s="654"/>
      <c r="AB800" s="655"/>
      <c r="AC800" s="653" t="s">
        <v>318</v>
      </c>
      <c r="AD800" s="654"/>
      <c r="AE800" s="654"/>
      <c r="AF800" s="654"/>
      <c r="AG800" s="654"/>
      <c r="AH800" s="654"/>
      <c r="AI800" s="654"/>
      <c r="AJ800" s="654"/>
      <c r="AK800" s="654"/>
      <c r="AL800" s="654"/>
      <c r="AM800" s="654"/>
      <c r="AN800" s="654"/>
      <c r="AO800" s="654"/>
      <c r="AP800" s="654"/>
      <c r="AQ800" s="654"/>
      <c r="AR800" s="654"/>
      <c r="AS800" s="654"/>
      <c r="AT800" s="654"/>
      <c r="AU800" s="654"/>
      <c r="AV800" s="654"/>
      <c r="AW800" s="654"/>
      <c r="AX800" s="793"/>
      <c r="AY800">
        <f>COUNTA($G$802,$AC$802)</f>
        <v>0</v>
      </c>
    </row>
    <row r="801" spans="1:51" ht="27" customHeight="1">
      <c r="A801" s="627"/>
      <c r="B801" s="628"/>
      <c r="C801" s="628"/>
      <c r="D801" s="628"/>
      <c r="E801" s="628"/>
      <c r="F801" s="629"/>
      <c r="G801" s="812" t="s">
        <v>17</v>
      </c>
      <c r="H801" s="673"/>
      <c r="I801" s="673"/>
      <c r="J801" s="673"/>
      <c r="K801" s="673"/>
      <c r="L801" s="672" t="s">
        <v>18</v>
      </c>
      <c r="M801" s="673"/>
      <c r="N801" s="673"/>
      <c r="O801" s="673"/>
      <c r="P801" s="673"/>
      <c r="Q801" s="673"/>
      <c r="R801" s="673"/>
      <c r="S801" s="673"/>
      <c r="T801" s="673"/>
      <c r="U801" s="673"/>
      <c r="V801" s="673"/>
      <c r="W801" s="673"/>
      <c r="X801" s="674"/>
      <c r="Y801" s="649" t="s">
        <v>19</v>
      </c>
      <c r="Z801" s="650"/>
      <c r="AA801" s="650"/>
      <c r="AB801" s="798"/>
      <c r="AC801" s="812" t="s">
        <v>17</v>
      </c>
      <c r="AD801" s="673"/>
      <c r="AE801" s="673"/>
      <c r="AF801" s="673"/>
      <c r="AG801" s="673"/>
      <c r="AH801" s="672" t="s">
        <v>18</v>
      </c>
      <c r="AI801" s="673"/>
      <c r="AJ801" s="673"/>
      <c r="AK801" s="673"/>
      <c r="AL801" s="673"/>
      <c r="AM801" s="673"/>
      <c r="AN801" s="673"/>
      <c r="AO801" s="673"/>
      <c r="AP801" s="673"/>
      <c r="AQ801" s="673"/>
      <c r="AR801" s="673"/>
      <c r="AS801" s="673"/>
      <c r="AT801" s="674"/>
      <c r="AU801" s="649" t="s">
        <v>19</v>
      </c>
      <c r="AV801" s="650"/>
      <c r="AW801" s="650"/>
      <c r="AX801" s="651"/>
      <c r="AY801">
        <f>$AY$800</f>
        <v>0</v>
      </c>
    </row>
    <row r="802" spans="1:51" ht="19.5" customHeight="1">
      <c r="A802" s="627"/>
      <c r="B802" s="628"/>
      <c r="C802" s="628"/>
      <c r="D802" s="628"/>
      <c r="E802" s="628"/>
      <c r="F802" s="629"/>
      <c r="G802" s="675"/>
      <c r="H802" s="676"/>
      <c r="I802" s="676"/>
      <c r="J802" s="676"/>
      <c r="K802" s="677"/>
      <c r="L802" s="669" t="s">
        <v>753</v>
      </c>
      <c r="M802" s="670"/>
      <c r="N802" s="670"/>
      <c r="O802" s="670"/>
      <c r="P802" s="670"/>
      <c r="Q802" s="670"/>
      <c r="R802" s="670"/>
      <c r="S802" s="670"/>
      <c r="T802" s="670"/>
      <c r="U802" s="670"/>
      <c r="V802" s="670"/>
      <c r="W802" s="670"/>
      <c r="X802" s="671"/>
      <c r="Y802" s="383">
        <v>34</v>
      </c>
      <c r="Z802" s="384"/>
      <c r="AA802" s="384"/>
      <c r="AB802" s="802"/>
      <c r="AC802" s="675"/>
      <c r="AD802" s="676"/>
      <c r="AE802" s="676"/>
      <c r="AF802" s="676"/>
      <c r="AG802" s="677"/>
      <c r="AH802" s="669"/>
      <c r="AI802" s="670"/>
      <c r="AJ802" s="670"/>
      <c r="AK802" s="670"/>
      <c r="AL802" s="670"/>
      <c r="AM802" s="670"/>
      <c r="AN802" s="670"/>
      <c r="AO802" s="670"/>
      <c r="AP802" s="670"/>
      <c r="AQ802" s="670"/>
      <c r="AR802" s="670"/>
      <c r="AS802" s="670"/>
      <c r="AT802" s="671"/>
      <c r="AU802" s="383"/>
      <c r="AV802" s="384"/>
      <c r="AW802" s="384"/>
      <c r="AX802" s="385"/>
      <c r="AY802">
        <f t="shared" ref="AY802:AY812" si="115">$AY$800</f>
        <v>0</v>
      </c>
    </row>
    <row r="803" spans="1:51" hidden="1">
      <c r="A803" s="627"/>
      <c r="B803" s="628"/>
      <c r="C803" s="628"/>
      <c r="D803" s="628"/>
      <c r="E803" s="628"/>
      <c r="F803" s="629"/>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idden="1">
      <c r="A804" s="627"/>
      <c r="B804" s="628"/>
      <c r="C804" s="628"/>
      <c r="D804" s="628"/>
      <c r="E804" s="628"/>
      <c r="F804" s="629"/>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idden="1">
      <c r="A805" s="627"/>
      <c r="B805" s="628"/>
      <c r="C805" s="628"/>
      <c r="D805" s="628"/>
      <c r="E805" s="628"/>
      <c r="F805" s="629"/>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idden="1">
      <c r="A806" s="627"/>
      <c r="B806" s="628"/>
      <c r="C806" s="628"/>
      <c r="D806" s="628"/>
      <c r="E806" s="628"/>
      <c r="F806" s="629"/>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idden="1">
      <c r="A807" s="627"/>
      <c r="B807" s="628"/>
      <c r="C807" s="628"/>
      <c r="D807" s="628"/>
      <c r="E807" s="628"/>
      <c r="F807" s="629"/>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idden="1">
      <c r="A808" s="627"/>
      <c r="B808" s="628"/>
      <c r="C808" s="628"/>
      <c r="D808" s="628"/>
      <c r="E808" s="628"/>
      <c r="F808" s="629"/>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idden="1">
      <c r="A809" s="627"/>
      <c r="B809" s="628"/>
      <c r="C809" s="628"/>
      <c r="D809" s="628"/>
      <c r="E809" s="628"/>
      <c r="F809" s="629"/>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idden="1">
      <c r="A810" s="627"/>
      <c r="B810" s="628"/>
      <c r="C810" s="628"/>
      <c r="D810" s="628"/>
      <c r="E810" s="628"/>
      <c r="F810" s="629"/>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12.75" customHeight="1">
      <c r="A811" s="627"/>
      <c r="B811" s="628"/>
      <c r="C811" s="628"/>
      <c r="D811" s="628"/>
      <c r="E811" s="628"/>
      <c r="F811" s="629"/>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c r="A812" s="627"/>
      <c r="B812" s="628"/>
      <c r="C812" s="628"/>
      <c r="D812" s="628"/>
      <c r="E812" s="628"/>
      <c r="F812" s="629"/>
      <c r="G812" s="829" t="s">
        <v>20</v>
      </c>
      <c r="H812" s="830"/>
      <c r="I812" s="830"/>
      <c r="J812" s="830"/>
      <c r="K812" s="830"/>
      <c r="L812" s="823"/>
      <c r="M812" s="824"/>
      <c r="N812" s="824"/>
      <c r="O812" s="824"/>
      <c r="P812" s="824"/>
      <c r="Q812" s="824"/>
      <c r="R812" s="824"/>
      <c r="S812" s="824"/>
      <c r="T812" s="824"/>
      <c r="U812" s="824"/>
      <c r="V812" s="824"/>
      <c r="W812" s="824"/>
      <c r="X812" s="825"/>
      <c r="Y812" s="826">
        <f>SUM(Y802:AB811)</f>
        <v>34</v>
      </c>
      <c r="Z812" s="827"/>
      <c r="AA812" s="827"/>
      <c r="AB812" s="828"/>
      <c r="AC812" s="829" t="s">
        <v>20</v>
      </c>
      <c r="AD812" s="830"/>
      <c r="AE812" s="830"/>
      <c r="AF812" s="830"/>
      <c r="AG812" s="830"/>
      <c r="AH812" s="823"/>
      <c r="AI812" s="824"/>
      <c r="AJ812" s="824"/>
      <c r="AK812" s="824"/>
      <c r="AL812" s="824"/>
      <c r="AM812" s="824"/>
      <c r="AN812" s="824"/>
      <c r="AO812" s="824"/>
      <c r="AP812" s="824"/>
      <c r="AQ812" s="824"/>
      <c r="AR812" s="824"/>
      <c r="AS812" s="824"/>
      <c r="AT812" s="825"/>
      <c r="AU812" s="826">
        <f>SUM(AU802:AX811)</f>
        <v>0</v>
      </c>
      <c r="AV812" s="827"/>
      <c r="AW812" s="827"/>
      <c r="AX812" s="831"/>
      <c r="AY812">
        <f t="shared" si="115"/>
        <v>0</v>
      </c>
    </row>
    <row r="813" spans="1:51" ht="17.25" hidden="1">
      <c r="A813" s="627"/>
      <c r="B813" s="628"/>
      <c r="C813" s="628"/>
      <c r="D813" s="628"/>
      <c r="E813" s="628"/>
      <c r="F813" s="629"/>
      <c r="G813" s="653" t="s">
        <v>319</v>
      </c>
      <c r="H813" s="654"/>
      <c r="I813" s="654"/>
      <c r="J813" s="654"/>
      <c r="K813" s="654"/>
      <c r="L813" s="654"/>
      <c r="M813" s="654"/>
      <c r="N813" s="654"/>
      <c r="O813" s="654"/>
      <c r="P813" s="654"/>
      <c r="Q813" s="654"/>
      <c r="R813" s="654"/>
      <c r="S813" s="654"/>
      <c r="T813" s="654"/>
      <c r="U813" s="654"/>
      <c r="V813" s="654"/>
      <c r="W813" s="654"/>
      <c r="X813" s="654"/>
      <c r="Y813" s="654"/>
      <c r="Z813" s="654"/>
      <c r="AA813" s="654"/>
      <c r="AB813" s="655"/>
      <c r="AC813" s="653" t="s">
        <v>320</v>
      </c>
      <c r="AD813" s="654"/>
      <c r="AE813" s="654"/>
      <c r="AF813" s="654"/>
      <c r="AG813" s="654"/>
      <c r="AH813" s="654"/>
      <c r="AI813" s="654"/>
      <c r="AJ813" s="654"/>
      <c r="AK813" s="654"/>
      <c r="AL813" s="654"/>
      <c r="AM813" s="654"/>
      <c r="AN813" s="654"/>
      <c r="AO813" s="654"/>
      <c r="AP813" s="654"/>
      <c r="AQ813" s="654"/>
      <c r="AR813" s="654"/>
      <c r="AS813" s="654"/>
      <c r="AT813" s="654"/>
      <c r="AU813" s="654"/>
      <c r="AV813" s="654"/>
      <c r="AW813" s="654"/>
      <c r="AX813" s="793"/>
      <c r="AY813">
        <f>COUNTA($G$815,$AC$815)</f>
        <v>0</v>
      </c>
    </row>
    <row r="814" spans="1:51" hidden="1">
      <c r="A814" s="627"/>
      <c r="B814" s="628"/>
      <c r="C814" s="628"/>
      <c r="D814" s="628"/>
      <c r="E814" s="628"/>
      <c r="F814" s="629"/>
      <c r="G814" s="812" t="s">
        <v>17</v>
      </c>
      <c r="H814" s="673"/>
      <c r="I814" s="673"/>
      <c r="J814" s="673"/>
      <c r="K814" s="673"/>
      <c r="L814" s="672" t="s">
        <v>18</v>
      </c>
      <c r="M814" s="673"/>
      <c r="N814" s="673"/>
      <c r="O814" s="673"/>
      <c r="P814" s="673"/>
      <c r="Q814" s="673"/>
      <c r="R814" s="673"/>
      <c r="S814" s="673"/>
      <c r="T814" s="673"/>
      <c r="U814" s="673"/>
      <c r="V814" s="673"/>
      <c r="W814" s="673"/>
      <c r="X814" s="674"/>
      <c r="Y814" s="649" t="s">
        <v>19</v>
      </c>
      <c r="Z814" s="650"/>
      <c r="AA814" s="650"/>
      <c r="AB814" s="798"/>
      <c r="AC814" s="812" t="s">
        <v>17</v>
      </c>
      <c r="AD814" s="673"/>
      <c r="AE814" s="673"/>
      <c r="AF814" s="673"/>
      <c r="AG814" s="673"/>
      <c r="AH814" s="672" t="s">
        <v>18</v>
      </c>
      <c r="AI814" s="673"/>
      <c r="AJ814" s="673"/>
      <c r="AK814" s="673"/>
      <c r="AL814" s="673"/>
      <c r="AM814" s="673"/>
      <c r="AN814" s="673"/>
      <c r="AO814" s="673"/>
      <c r="AP814" s="673"/>
      <c r="AQ814" s="673"/>
      <c r="AR814" s="673"/>
      <c r="AS814" s="673"/>
      <c r="AT814" s="674"/>
      <c r="AU814" s="649" t="s">
        <v>19</v>
      </c>
      <c r="AV814" s="650"/>
      <c r="AW814" s="650"/>
      <c r="AX814" s="651"/>
      <c r="AY814">
        <f>$AY$813</f>
        <v>0</v>
      </c>
    </row>
    <row r="815" spans="1:51" hidden="1">
      <c r="A815" s="627"/>
      <c r="B815" s="628"/>
      <c r="C815" s="628"/>
      <c r="D815" s="628"/>
      <c r="E815" s="628"/>
      <c r="F815" s="629"/>
      <c r="G815" s="675"/>
      <c r="H815" s="676"/>
      <c r="I815" s="676"/>
      <c r="J815" s="676"/>
      <c r="K815" s="677"/>
      <c r="L815" s="669"/>
      <c r="M815" s="670"/>
      <c r="N815" s="670"/>
      <c r="O815" s="670"/>
      <c r="P815" s="670"/>
      <c r="Q815" s="670"/>
      <c r="R815" s="670"/>
      <c r="S815" s="670"/>
      <c r="T815" s="670"/>
      <c r="U815" s="670"/>
      <c r="V815" s="670"/>
      <c r="W815" s="670"/>
      <c r="X815" s="671"/>
      <c r="Y815" s="383"/>
      <c r="Z815" s="384"/>
      <c r="AA815" s="384"/>
      <c r="AB815" s="802"/>
      <c r="AC815" s="675"/>
      <c r="AD815" s="676"/>
      <c r="AE815" s="676"/>
      <c r="AF815" s="676"/>
      <c r="AG815" s="677"/>
      <c r="AH815" s="669"/>
      <c r="AI815" s="670"/>
      <c r="AJ815" s="670"/>
      <c r="AK815" s="670"/>
      <c r="AL815" s="670"/>
      <c r="AM815" s="670"/>
      <c r="AN815" s="670"/>
      <c r="AO815" s="670"/>
      <c r="AP815" s="670"/>
      <c r="AQ815" s="670"/>
      <c r="AR815" s="670"/>
      <c r="AS815" s="670"/>
      <c r="AT815" s="671"/>
      <c r="AU815" s="383"/>
      <c r="AV815" s="384"/>
      <c r="AW815" s="384"/>
      <c r="AX815" s="385"/>
      <c r="AY815">
        <f t="shared" ref="AY815:AY825" si="116">$AY$813</f>
        <v>0</v>
      </c>
    </row>
    <row r="816" spans="1:51" hidden="1">
      <c r="A816" s="627"/>
      <c r="B816" s="628"/>
      <c r="C816" s="628"/>
      <c r="D816" s="628"/>
      <c r="E816" s="628"/>
      <c r="F816" s="629"/>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idden="1">
      <c r="A817" s="627"/>
      <c r="B817" s="628"/>
      <c r="C817" s="628"/>
      <c r="D817" s="628"/>
      <c r="E817" s="628"/>
      <c r="F817" s="629"/>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idden="1">
      <c r="A818" s="627"/>
      <c r="B818" s="628"/>
      <c r="C818" s="628"/>
      <c r="D818" s="628"/>
      <c r="E818" s="628"/>
      <c r="F818" s="629"/>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idden="1">
      <c r="A819" s="627"/>
      <c r="B819" s="628"/>
      <c r="C819" s="628"/>
      <c r="D819" s="628"/>
      <c r="E819" s="628"/>
      <c r="F819" s="629"/>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idden="1">
      <c r="A820" s="627"/>
      <c r="B820" s="628"/>
      <c r="C820" s="628"/>
      <c r="D820" s="628"/>
      <c r="E820" s="628"/>
      <c r="F820" s="629"/>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idden="1">
      <c r="A821" s="627"/>
      <c r="B821" s="628"/>
      <c r="C821" s="628"/>
      <c r="D821" s="628"/>
      <c r="E821" s="628"/>
      <c r="F821" s="629"/>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idden="1">
      <c r="A822" s="627"/>
      <c r="B822" s="628"/>
      <c r="C822" s="628"/>
      <c r="D822" s="628"/>
      <c r="E822" s="628"/>
      <c r="F822" s="629"/>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idden="1">
      <c r="A823" s="627"/>
      <c r="B823" s="628"/>
      <c r="C823" s="628"/>
      <c r="D823" s="628"/>
      <c r="E823" s="628"/>
      <c r="F823" s="629"/>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idden="1">
      <c r="A824" s="627"/>
      <c r="B824" s="628"/>
      <c r="C824" s="628"/>
      <c r="D824" s="628"/>
      <c r="E824" s="628"/>
      <c r="F824" s="629"/>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14.25" hidden="1" thickBot="1">
      <c r="A825" s="627"/>
      <c r="B825" s="628"/>
      <c r="C825" s="628"/>
      <c r="D825" s="628"/>
      <c r="E825" s="628"/>
      <c r="F825" s="629"/>
      <c r="G825" s="829" t="s">
        <v>20</v>
      </c>
      <c r="H825" s="830"/>
      <c r="I825" s="830"/>
      <c r="J825" s="830"/>
      <c r="K825" s="830"/>
      <c r="L825" s="823"/>
      <c r="M825" s="824"/>
      <c r="N825" s="824"/>
      <c r="O825" s="824"/>
      <c r="P825" s="824"/>
      <c r="Q825" s="824"/>
      <c r="R825" s="824"/>
      <c r="S825" s="824"/>
      <c r="T825" s="824"/>
      <c r="U825" s="824"/>
      <c r="V825" s="824"/>
      <c r="W825" s="824"/>
      <c r="X825" s="825"/>
      <c r="Y825" s="826">
        <f>SUM(Y815:AB824)</f>
        <v>0</v>
      </c>
      <c r="Z825" s="827"/>
      <c r="AA825" s="827"/>
      <c r="AB825" s="828"/>
      <c r="AC825" s="829" t="s">
        <v>20</v>
      </c>
      <c r="AD825" s="830"/>
      <c r="AE825" s="830"/>
      <c r="AF825" s="830"/>
      <c r="AG825" s="830"/>
      <c r="AH825" s="823"/>
      <c r="AI825" s="824"/>
      <c r="AJ825" s="824"/>
      <c r="AK825" s="824"/>
      <c r="AL825" s="824"/>
      <c r="AM825" s="824"/>
      <c r="AN825" s="824"/>
      <c r="AO825" s="824"/>
      <c r="AP825" s="824"/>
      <c r="AQ825" s="824"/>
      <c r="AR825" s="824"/>
      <c r="AS825" s="824"/>
      <c r="AT825" s="825"/>
      <c r="AU825" s="826">
        <f>SUM(AU815:AX824)</f>
        <v>0</v>
      </c>
      <c r="AV825" s="827"/>
      <c r="AW825" s="827"/>
      <c r="AX825" s="831"/>
      <c r="AY825">
        <f t="shared" si="116"/>
        <v>0</v>
      </c>
    </row>
    <row r="826" spans="1:51" ht="17.25" hidden="1">
      <c r="A826" s="627"/>
      <c r="B826" s="628"/>
      <c r="C826" s="628"/>
      <c r="D826" s="628"/>
      <c r="E826" s="628"/>
      <c r="F826" s="629"/>
      <c r="G826" s="653" t="s">
        <v>266</v>
      </c>
      <c r="H826" s="654"/>
      <c r="I826" s="654"/>
      <c r="J826" s="654"/>
      <c r="K826" s="654"/>
      <c r="L826" s="654"/>
      <c r="M826" s="654"/>
      <c r="N826" s="654"/>
      <c r="O826" s="654"/>
      <c r="P826" s="654"/>
      <c r="Q826" s="654"/>
      <c r="R826" s="654"/>
      <c r="S826" s="654"/>
      <c r="T826" s="654"/>
      <c r="U826" s="654"/>
      <c r="V826" s="654"/>
      <c r="W826" s="654"/>
      <c r="X826" s="654"/>
      <c r="Y826" s="654"/>
      <c r="Z826" s="654"/>
      <c r="AA826" s="654"/>
      <c r="AB826" s="655"/>
      <c r="AC826" s="653" t="s">
        <v>181</v>
      </c>
      <c r="AD826" s="654"/>
      <c r="AE826" s="654"/>
      <c r="AF826" s="654"/>
      <c r="AG826" s="654"/>
      <c r="AH826" s="654"/>
      <c r="AI826" s="654"/>
      <c r="AJ826" s="654"/>
      <c r="AK826" s="654"/>
      <c r="AL826" s="654"/>
      <c r="AM826" s="654"/>
      <c r="AN826" s="654"/>
      <c r="AO826" s="654"/>
      <c r="AP826" s="654"/>
      <c r="AQ826" s="654"/>
      <c r="AR826" s="654"/>
      <c r="AS826" s="654"/>
      <c r="AT826" s="654"/>
      <c r="AU826" s="654"/>
      <c r="AV826" s="654"/>
      <c r="AW826" s="654"/>
      <c r="AX826" s="793"/>
      <c r="AY826">
        <f>COUNTA($G$828,$AC$828)</f>
        <v>0</v>
      </c>
    </row>
    <row r="827" spans="1:51" hidden="1">
      <c r="A827" s="627"/>
      <c r="B827" s="628"/>
      <c r="C827" s="628"/>
      <c r="D827" s="628"/>
      <c r="E827" s="628"/>
      <c r="F827" s="629"/>
      <c r="G827" s="812" t="s">
        <v>17</v>
      </c>
      <c r="H827" s="673"/>
      <c r="I827" s="673"/>
      <c r="J827" s="673"/>
      <c r="K827" s="673"/>
      <c r="L827" s="672" t="s">
        <v>18</v>
      </c>
      <c r="M827" s="673"/>
      <c r="N827" s="673"/>
      <c r="O827" s="673"/>
      <c r="P827" s="673"/>
      <c r="Q827" s="673"/>
      <c r="R827" s="673"/>
      <c r="S827" s="673"/>
      <c r="T827" s="673"/>
      <c r="U827" s="673"/>
      <c r="V827" s="673"/>
      <c r="W827" s="673"/>
      <c r="X827" s="674"/>
      <c r="Y827" s="649" t="s">
        <v>19</v>
      </c>
      <c r="Z827" s="650"/>
      <c r="AA827" s="650"/>
      <c r="AB827" s="798"/>
      <c r="AC827" s="812" t="s">
        <v>17</v>
      </c>
      <c r="AD827" s="673"/>
      <c r="AE827" s="673"/>
      <c r="AF827" s="673"/>
      <c r="AG827" s="673"/>
      <c r="AH827" s="672" t="s">
        <v>18</v>
      </c>
      <c r="AI827" s="673"/>
      <c r="AJ827" s="673"/>
      <c r="AK827" s="673"/>
      <c r="AL827" s="673"/>
      <c r="AM827" s="673"/>
      <c r="AN827" s="673"/>
      <c r="AO827" s="673"/>
      <c r="AP827" s="673"/>
      <c r="AQ827" s="673"/>
      <c r="AR827" s="673"/>
      <c r="AS827" s="673"/>
      <c r="AT827" s="674"/>
      <c r="AU827" s="649" t="s">
        <v>19</v>
      </c>
      <c r="AV827" s="650"/>
      <c r="AW827" s="650"/>
      <c r="AX827" s="651"/>
      <c r="AY827">
        <f>$AY$826</f>
        <v>0</v>
      </c>
    </row>
    <row r="828" spans="1:51" s="16" customFormat="1" hidden="1">
      <c r="A828" s="627"/>
      <c r="B828" s="628"/>
      <c r="C828" s="628"/>
      <c r="D828" s="628"/>
      <c r="E828" s="628"/>
      <c r="F828" s="629"/>
      <c r="G828" s="675"/>
      <c r="H828" s="676"/>
      <c r="I828" s="676"/>
      <c r="J828" s="676"/>
      <c r="K828" s="677"/>
      <c r="L828" s="669"/>
      <c r="M828" s="670"/>
      <c r="N828" s="670"/>
      <c r="O828" s="670"/>
      <c r="P828" s="670"/>
      <c r="Q828" s="670"/>
      <c r="R828" s="670"/>
      <c r="S828" s="670"/>
      <c r="T828" s="670"/>
      <c r="U828" s="670"/>
      <c r="V828" s="670"/>
      <c r="W828" s="670"/>
      <c r="X828" s="671"/>
      <c r="Y828" s="383"/>
      <c r="Z828" s="384"/>
      <c r="AA828" s="384"/>
      <c r="AB828" s="802"/>
      <c r="AC828" s="675"/>
      <c r="AD828" s="676"/>
      <c r="AE828" s="676"/>
      <c r="AF828" s="676"/>
      <c r="AG828" s="677"/>
      <c r="AH828" s="669"/>
      <c r="AI828" s="670"/>
      <c r="AJ828" s="670"/>
      <c r="AK828" s="670"/>
      <c r="AL828" s="670"/>
      <c r="AM828" s="670"/>
      <c r="AN828" s="670"/>
      <c r="AO828" s="670"/>
      <c r="AP828" s="670"/>
      <c r="AQ828" s="670"/>
      <c r="AR828" s="670"/>
      <c r="AS828" s="670"/>
      <c r="AT828" s="671"/>
      <c r="AU828" s="383"/>
      <c r="AV828" s="384"/>
      <c r="AW828" s="384"/>
      <c r="AX828" s="385"/>
      <c r="AY828">
        <f t="shared" ref="AY828:AY838" si="117">$AY$826</f>
        <v>0</v>
      </c>
    </row>
    <row r="829" spans="1:51" hidden="1">
      <c r="A829" s="627"/>
      <c r="B829" s="628"/>
      <c r="C829" s="628"/>
      <c r="D829" s="628"/>
      <c r="E829" s="628"/>
      <c r="F829" s="629"/>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idden="1">
      <c r="A830" s="627"/>
      <c r="B830" s="628"/>
      <c r="C830" s="628"/>
      <c r="D830" s="628"/>
      <c r="E830" s="628"/>
      <c r="F830" s="629"/>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idden="1">
      <c r="A831" s="627"/>
      <c r="B831" s="628"/>
      <c r="C831" s="628"/>
      <c r="D831" s="628"/>
      <c r="E831" s="628"/>
      <c r="F831" s="629"/>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idden="1">
      <c r="A832" s="627"/>
      <c r="B832" s="628"/>
      <c r="C832" s="628"/>
      <c r="D832" s="628"/>
      <c r="E832" s="628"/>
      <c r="F832" s="629"/>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idden="1">
      <c r="A833" s="627"/>
      <c r="B833" s="628"/>
      <c r="C833" s="628"/>
      <c r="D833" s="628"/>
      <c r="E833" s="628"/>
      <c r="F833" s="629"/>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idden="1">
      <c r="A834" s="627"/>
      <c r="B834" s="628"/>
      <c r="C834" s="628"/>
      <c r="D834" s="628"/>
      <c r="E834" s="628"/>
      <c r="F834" s="629"/>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idden="1">
      <c r="A835" s="627"/>
      <c r="B835" s="628"/>
      <c r="C835" s="628"/>
      <c r="D835" s="628"/>
      <c r="E835" s="628"/>
      <c r="F835" s="629"/>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idden="1">
      <c r="A836" s="627"/>
      <c r="B836" s="628"/>
      <c r="C836" s="628"/>
      <c r="D836" s="628"/>
      <c r="E836" s="628"/>
      <c r="F836" s="629"/>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idden="1">
      <c r="A837" s="627"/>
      <c r="B837" s="628"/>
      <c r="C837" s="628"/>
      <c r="D837" s="628"/>
      <c r="E837" s="628"/>
      <c r="F837" s="629"/>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idden="1">
      <c r="A838" s="627"/>
      <c r="B838" s="628"/>
      <c r="C838" s="628"/>
      <c r="D838" s="628"/>
      <c r="E838" s="628"/>
      <c r="F838" s="629"/>
      <c r="G838" s="829" t="s">
        <v>20</v>
      </c>
      <c r="H838" s="830"/>
      <c r="I838" s="830"/>
      <c r="J838" s="830"/>
      <c r="K838" s="830"/>
      <c r="L838" s="823"/>
      <c r="M838" s="824"/>
      <c r="N838" s="824"/>
      <c r="O838" s="824"/>
      <c r="P838" s="824"/>
      <c r="Q838" s="824"/>
      <c r="R838" s="824"/>
      <c r="S838" s="824"/>
      <c r="T838" s="824"/>
      <c r="U838" s="824"/>
      <c r="V838" s="824"/>
      <c r="W838" s="824"/>
      <c r="X838" s="825"/>
      <c r="Y838" s="826">
        <f>SUM(Y828:AB837)</f>
        <v>0</v>
      </c>
      <c r="Z838" s="827"/>
      <c r="AA838" s="827"/>
      <c r="AB838" s="828"/>
      <c r="AC838" s="829" t="s">
        <v>20</v>
      </c>
      <c r="AD838" s="830"/>
      <c r="AE838" s="830"/>
      <c r="AF838" s="830"/>
      <c r="AG838" s="830"/>
      <c r="AH838" s="823"/>
      <c r="AI838" s="824"/>
      <c r="AJ838" s="824"/>
      <c r="AK838" s="824"/>
      <c r="AL838" s="824"/>
      <c r="AM838" s="824"/>
      <c r="AN838" s="824"/>
      <c r="AO838" s="824"/>
      <c r="AP838" s="824"/>
      <c r="AQ838" s="824"/>
      <c r="AR838" s="824"/>
      <c r="AS838" s="824"/>
      <c r="AT838" s="825"/>
      <c r="AU838" s="826">
        <f>SUM(AU828:AX837)</f>
        <v>0</v>
      </c>
      <c r="AV838" s="827"/>
      <c r="AW838" s="827"/>
      <c r="AX838" s="831"/>
      <c r="AY838">
        <f t="shared" si="117"/>
        <v>0</v>
      </c>
    </row>
    <row r="839" spans="1:51" ht="14.25" hidden="1" thickBot="1">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337</v>
      </c>
      <c r="AD844" s="152"/>
      <c r="AE844" s="152"/>
      <c r="AF844" s="152"/>
      <c r="AG844" s="152"/>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8.75" customHeight="1">
      <c r="A845" s="371">
        <v>1</v>
      </c>
      <c r="B845" s="371">
        <v>1</v>
      </c>
      <c r="C845" s="359" t="s">
        <v>734</v>
      </c>
      <c r="D845" s="344"/>
      <c r="E845" s="344"/>
      <c r="F845" s="344"/>
      <c r="G845" s="344"/>
      <c r="H845" s="344"/>
      <c r="I845" s="344"/>
      <c r="J845" s="345">
        <v>5010401090064</v>
      </c>
      <c r="K845" s="346"/>
      <c r="L845" s="346"/>
      <c r="M845" s="346"/>
      <c r="N845" s="346"/>
      <c r="O845" s="346"/>
      <c r="P845" s="360" t="s">
        <v>736</v>
      </c>
      <c r="Q845" s="347"/>
      <c r="R845" s="347"/>
      <c r="S845" s="347"/>
      <c r="T845" s="347"/>
      <c r="U845" s="347"/>
      <c r="V845" s="347"/>
      <c r="W845" s="347"/>
      <c r="X845" s="347"/>
      <c r="Y845" s="348">
        <v>31</v>
      </c>
      <c r="Z845" s="349"/>
      <c r="AA845" s="349"/>
      <c r="AB845" s="350"/>
      <c r="AC845" s="351" t="s">
        <v>377</v>
      </c>
      <c r="AD845" s="352"/>
      <c r="AE845" s="352"/>
      <c r="AF845" s="352"/>
      <c r="AG845" s="352"/>
      <c r="AH845" s="367" t="s">
        <v>735</v>
      </c>
      <c r="AI845" s="368"/>
      <c r="AJ845" s="368"/>
      <c r="AK845" s="368"/>
      <c r="AL845" s="355" t="s">
        <v>735</v>
      </c>
      <c r="AM845" s="356"/>
      <c r="AN845" s="356"/>
      <c r="AO845" s="357"/>
      <c r="AP845" s="358"/>
      <c r="AQ845" s="358"/>
      <c r="AR845" s="358"/>
      <c r="AS845" s="358"/>
      <c r="AT845" s="358"/>
      <c r="AU845" s="358"/>
      <c r="AV845" s="358"/>
      <c r="AW845" s="358"/>
      <c r="AX845" s="358"/>
    </row>
    <row r="846" spans="1:51" hidden="1">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idden="1">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idden="1">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idden="1">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idden="1">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idden="1">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idden="1">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idden="1">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idden="1">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idden="1">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idden="1">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idden="1">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idden="1">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idden="1">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idden="1">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idden="1">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idden="1">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idden="1">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idden="1">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idden="1">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idden="1">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idden="1">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idden="1">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idden="1">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idden="1">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idden="1">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idden="1">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idden="1">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idden="1">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337</v>
      </c>
      <c r="AD877" s="152"/>
      <c r="AE877" s="152"/>
      <c r="AF877" s="152"/>
      <c r="AG877" s="152"/>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0.5" customHeight="1">
      <c r="A878" s="371">
        <v>1</v>
      </c>
      <c r="B878" s="371">
        <v>1</v>
      </c>
      <c r="C878" s="359" t="s">
        <v>737</v>
      </c>
      <c r="D878" s="344"/>
      <c r="E878" s="344"/>
      <c r="F878" s="344"/>
      <c r="G878" s="344"/>
      <c r="H878" s="344"/>
      <c r="I878" s="344"/>
      <c r="J878" s="345">
        <v>5010901023507</v>
      </c>
      <c r="K878" s="346"/>
      <c r="L878" s="346"/>
      <c r="M878" s="346"/>
      <c r="N878" s="346"/>
      <c r="O878" s="346"/>
      <c r="P878" s="360" t="s">
        <v>739</v>
      </c>
      <c r="Q878" s="347"/>
      <c r="R878" s="347"/>
      <c r="S878" s="347"/>
      <c r="T878" s="347"/>
      <c r="U878" s="347"/>
      <c r="V878" s="347"/>
      <c r="W878" s="347"/>
      <c r="X878" s="347"/>
      <c r="Y878" s="348">
        <v>51</v>
      </c>
      <c r="Z878" s="349"/>
      <c r="AA878" s="349"/>
      <c r="AB878" s="350"/>
      <c r="AC878" s="351" t="s">
        <v>371</v>
      </c>
      <c r="AD878" s="352"/>
      <c r="AE878" s="352"/>
      <c r="AF878" s="352"/>
      <c r="AG878" s="352"/>
      <c r="AH878" s="367">
        <v>1</v>
      </c>
      <c r="AI878" s="368"/>
      <c r="AJ878" s="368"/>
      <c r="AK878" s="368"/>
      <c r="AL878" s="355">
        <v>89</v>
      </c>
      <c r="AM878" s="356"/>
      <c r="AN878" s="356"/>
      <c r="AO878" s="357"/>
      <c r="AP878" s="358"/>
      <c r="AQ878" s="358"/>
      <c r="AR878" s="358"/>
      <c r="AS878" s="358"/>
      <c r="AT878" s="358"/>
      <c r="AU878" s="358"/>
      <c r="AV878" s="358"/>
      <c r="AW878" s="358"/>
      <c r="AX878" s="358"/>
      <c r="AY878">
        <f t="shared" si="118"/>
        <v>1</v>
      </c>
    </row>
    <row r="879" spans="1:51" hidden="1">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idden="1">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idden="1">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idden="1">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idden="1">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idden="1">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idden="1">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idden="1">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idden="1">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idden="1">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idden="1">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idden="1">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idden="1">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idden="1">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idden="1">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idden="1">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idden="1">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idden="1">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idden="1">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idden="1">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idden="1">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idden="1">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idden="1">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idden="1">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idden="1">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idden="1">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idden="1">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idden="1">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idden="1">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337</v>
      </c>
      <c r="AD910" s="152"/>
      <c r="AE910" s="152"/>
      <c r="AF910" s="152"/>
      <c r="AG910" s="152"/>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3" customHeight="1">
      <c r="A911" s="371">
        <v>1</v>
      </c>
      <c r="B911" s="371">
        <v>1</v>
      </c>
      <c r="C911" s="359" t="s">
        <v>738</v>
      </c>
      <c r="D911" s="344"/>
      <c r="E911" s="344"/>
      <c r="F911" s="344"/>
      <c r="G911" s="344"/>
      <c r="H911" s="344"/>
      <c r="I911" s="344"/>
      <c r="J911" s="345">
        <v>6010001119254</v>
      </c>
      <c r="K911" s="346"/>
      <c r="L911" s="346"/>
      <c r="M911" s="346"/>
      <c r="N911" s="346"/>
      <c r="O911" s="346"/>
      <c r="P911" s="360" t="s">
        <v>740</v>
      </c>
      <c r="Q911" s="347"/>
      <c r="R911" s="347"/>
      <c r="S911" s="347"/>
      <c r="T911" s="347"/>
      <c r="U911" s="347"/>
      <c r="V911" s="347"/>
      <c r="W911" s="347"/>
      <c r="X911" s="347"/>
      <c r="Y911" s="348">
        <v>34</v>
      </c>
      <c r="Z911" s="349"/>
      <c r="AA911" s="349"/>
      <c r="AB911" s="350"/>
      <c r="AC911" s="351" t="s">
        <v>371</v>
      </c>
      <c r="AD911" s="352"/>
      <c r="AE911" s="352"/>
      <c r="AF911" s="352"/>
      <c r="AG911" s="352"/>
      <c r="AH911" s="367">
        <v>1</v>
      </c>
      <c r="AI911" s="368"/>
      <c r="AJ911" s="368"/>
      <c r="AK911" s="368"/>
      <c r="AL911" s="355">
        <v>93</v>
      </c>
      <c r="AM911" s="356"/>
      <c r="AN911" s="356"/>
      <c r="AO911" s="357"/>
      <c r="AP911" s="358"/>
      <c r="AQ911" s="358"/>
      <c r="AR911" s="358"/>
      <c r="AS911" s="358"/>
      <c r="AT911" s="358"/>
      <c r="AU911" s="358"/>
      <c r="AV911" s="358"/>
      <c r="AW911" s="358"/>
      <c r="AX911" s="358"/>
      <c r="AY911">
        <f t="shared" si="119"/>
        <v>1</v>
      </c>
    </row>
    <row r="912" spans="1:51" hidden="1">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idden="1">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idden="1">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idden="1">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idden="1">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idden="1">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idden="1">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idden="1">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idden="1">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idden="1">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idden="1">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idden="1">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idden="1">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idden="1">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idden="1">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idden="1">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idden="1">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idden="1">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idden="1">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idden="1">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idden="1">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idden="1">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idden="1">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idden="1">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idden="1">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idden="1">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idden="1">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idden="1">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idden="1">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idden="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337</v>
      </c>
      <c r="AD943" s="152"/>
      <c r="AE943" s="152"/>
      <c r="AF943" s="152"/>
      <c r="AG943" s="152"/>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idden="1">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idden="1">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idden="1">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idden="1">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idden="1">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idden="1">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idden="1">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idden="1">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idden="1">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idden="1">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idden="1">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idden="1">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idden="1">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idden="1">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idden="1">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idden="1">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idden="1">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idden="1">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idden="1">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idden="1">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idden="1">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idden="1">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idden="1">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idden="1">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idden="1">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idden="1">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idden="1">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idden="1">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idden="1">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idden="1">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idden="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337</v>
      </c>
      <c r="AD976" s="152"/>
      <c r="AE976" s="152"/>
      <c r="AF976" s="152"/>
      <c r="AG976" s="152"/>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idden="1">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idden="1">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idden="1">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idden="1">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idden="1">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idden="1">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idden="1">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idden="1">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idden="1">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idden="1">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idden="1">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idden="1">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idden="1">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idden="1">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idden="1">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idden="1">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idden="1">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idden="1">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idden="1">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idden="1">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idden="1">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idden="1">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idden="1">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idden="1">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idden="1">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idden="1">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idden="1">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idden="1">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idden="1">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idden="1">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idden="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337</v>
      </c>
      <c r="AD1009" s="152"/>
      <c r="AE1009" s="152"/>
      <c r="AF1009" s="152"/>
      <c r="AG1009" s="152"/>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idden="1">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idden="1">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idden="1">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idden="1">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idden="1">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idden="1">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idden="1">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idden="1">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idden="1">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idden="1">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idden="1">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idden="1">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idden="1">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idden="1">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idden="1">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idden="1">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idden="1">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idden="1">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idden="1">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idden="1">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idden="1">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idden="1">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idden="1">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idden="1">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idden="1">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idden="1">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idden="1">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idden="1">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idden="1">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idden="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337</v>
      </c>
      <c r="AD1042" s="152"/>
      <c r="AE1042" s="152"/>
      <c r="AF1042" s="152"/>
      <c r="AG1042" s="152"/>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idden="1">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idden="1">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idden="1">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idden="1">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idden="1">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idden="1">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idden="1">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idden="1">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idden="1">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idden="1">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idden="1">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idden="1">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idden="1">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idden="1">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idden="1">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idden="1">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idden="1">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idden="1">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idden="1">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idden="1">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idden="1">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idden="1">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idden="1">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idden="1">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idden="1">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idden="1">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idden="1">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idden="1">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idden="1">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idden="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337</v>
      </c>
      <c r="AD1075" s="152"/>
      <c r="AE1075" s="152"/>
      <c r="AF1075" s="152"/>
      <c r="AG1075" s="152"/>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idden="1">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idden="1">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idden="1">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idden="1">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idden="1">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idden="1">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idden="1">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idden="1">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idden="1">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idden="1">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idden="1">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idden="1">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idden="1">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idden="1">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idden="1">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idden="1">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idden="1">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idden="1">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idden="1">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idden="1">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idden="1">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idden="1">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idden="1">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idden="1">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idden="1">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idden="1">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idden="1">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idden="1">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idden="1">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idden="1">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8"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329</v>
      </c>
      <c r="AQ1109" s="366"/>
      <c r="AR1109" s="366"/>
      <c r="AS1109" s="366"/>
      <c r="AT1109" s="366"/>
      <c r="AU1109" s="366"/>
      <c r="AV1109" s="366"/>
      <c r="AW1109" s="366"/>
      <c r="AX1109" s="366"/>
    </row>
    <row r="1110" spans="1:51" ht="30" hidden="1" customHeight="1">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Y793:AB793"/>
    <mergeCell ref="L793:X793"/>
    <mergeCell ref="G793:K793"/>
    <mergeCell ref="G790:K790"/>
    <mergeCell ref="L790:X790"/>
    <mergeCell ref="Y790:AB790"/>
    <mergeCell ref="G792:K792"/>
    <mergeCell ref="L792:X792"/>
    <mergeCell ref="Y792:AB79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4:AB79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D15:AJ15"/>
    <mergeCell ref="AE44:AH45"/>
    <mergeCell ref="P19:V19"/>
    <mergeCell ref="L791:X791"/>
    <mergeCell ref="AU795:AX795"/>
    <mergeCell ref="Y791:AB791"/>
    <mergeCell ref="AC791:AG791"/>
    <mergeCell ref="AU791:AX791"/>
    <mergeCell ref="AU790:AX790"/>
    <mergeCell ref="A735:AX735"/>
    <mergeCell ref="G794:K794"/>
    <mergeCell ref="L794:X794"/>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7:AC717"/>
    <mergeCell ref="AU440:AX440"/>
    <mergeCell ref="AB436:AD437"/>
    <mergeCell ref="AE436:AH436"/>
    <mergeCell ref="AI436:AL437"/>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9:AT789"/>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94:AX794"/>
    <mergeCell ref="AD716:AF716"/>
    <mergeCell ref="A787:F838"/>
    <mergeCell ref="G795:K795"/>
    <mergeCell ref="L795:X795"/>
    <mergeCell ref="Y795:AB795"/>
    <mergeCell ref="AH791:AT791"/>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Y794 Y791">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3">
    <cfRule type="expression" dxfId="2799" priority="13893">
      <formula>IF(RIGHT(TEXT(Y793,"0.#"),1)=".",FALSE,TRUE)</formula>
    </cfRule>
    <cfRule type="expression" dxfId="2798" priority="13894">
      <formula>IF(RIGHT(TEXT(Y793,"0.#"),1)=".",TRUE,FALSE)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5:AJ17 P13:AX13 AR15:AX15">
    <cfRule type="expression" dxfId="2793" priority="13719">
      <formula>IF(RIGHT(TEXT(P13,"0.#"),1)=".",FALSE,TRUE)</formula>
    </cfRule>
    <cfRule type="expression" dxfId="2792" priority="13720">
      <formula>IF(RIGHT(TEXT(P13,"0.#"),1)=".",TRUE,FALSE)</formula>
    </cfRule>
  </conditionalFormatting>
  <conditionalFormatting sqref="AD19:AJ19">
    <cfRule type="expression" dxfId="2791" priority="13717">
      <formula>IF(RIGHT(TEXT(AD19,"0.#"),1)=".",FALSE,TRUE)</formula>
    </cfRule>
    <cfRule type="expression" dxfId="2790" priority="13718">
      <formula>IF(RIGHT(TEXT(AD19,"0.#"),1)=".",TRUE,FALSE)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89 Y795:Y798">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7:AO874">
    <cfRule type="expression" dxfId="2511" priority="6643">
      <formula>IF(AND(AL847&gt;=0, RIGHT(TEXT(AL847,"0.#"),1)&lt;&gt;"."),TRUE,FALSE)</formula>
    </cfRule>
    <cfRule type="expression" dxfId="2510" priority="6644">
      <formula>IF(AND(AL847&gt;=0, RIGHT(TEXT(AL847,"0.#"),1)="."),TRUE,FALSE)</formula>
    </cfRule>
    <cfRule type="expression" dxfId="2509" priority="6645">
      <formula>IF(AND(AL847&lt;0, RIGHT(TEXT(AL847,"0.#"),1)&lt;&gt;"."),TRUE,FALSE)</formula>
    </cfRule>
    <cfRule type="expression" dxfId="2508" priority="6646">
      <formula>IF(AND(AL847&lt;0, RIGHT(TEXT(AL847,"0.#"),1)="."),TRUE,FALSE)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7:Y874">
    <cfRule type="expression" dxfId="2437" priority="2971">
      <formula>IF(RIGHT(TEXT(Y847,"0.#"),1)=".",FALSE,TRUE)</formula>
    </cfRule>
    <cfRule type="expression" dxfId="2436" priority="2972">
      <formula>IF(RIGHT(TEXT(Y847,"0.#"),1)=".",TRUE,FALSE)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10:AO1139">
    <cfRule type="expression" dxfId="2407" priority="2877">
      <formula>IF(AND(AL1110&gt;=0, RIGHT(TEXT(AL1110,"0.#"),1)&lt;&gt;"."),TRUE,FALSE)</formula>
    </cfRule>
    <cfRule type="expression" dxfId="2406" priority="2878">
      <formula>IF(AND(AL1110&gt;=0, RIGHT(TEXT(AL1110,"0.#"),1)="."),TRUE,FALSE)</formula>
    </cfRule>
    <cfRule type="expression" dxfId="2405" priority="2879">
      <formula>IF(AND(AL1110&lt;0, RIGHT(TEXT(AL1110,"0.#"),1)&lt;&gt;"."),TRUE,FALSE)</formula>
    </cfRule>
    <cfRule type="expression" dxfId="2404" priority="2880">
      <formula>IF(AND(AL1110&lt;0, RIGHT(TEXT(AL1110,"0.#"),1)="."),TRUE,FALSE)</formula>
    </cfRule>
  </conditionalFormatting>
  <conditionalFormatting sqref="Y1110:Y1139">
    <cfRule type="expression" dxfId="2403" priority="2875">
      <formula>IF(RIGHT(TEXT(Y1110,"0.#"),1)=".",FALSE,TRUE)</formula>
    </cfRule>
    <cfRule type="expression" dxfId="2402" priority="2876">
      <formula>IF(RIGHT(TEXT(Y1110,"0.#"),1)=".",TRUE,FALSE)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45:AO846">
    <cfRule type="expression" dxfId="2393" priority="2829">
      <formula>IF(AND(AL845&gt;=0, RIGHT(TEXT(AL845,"0.#"),1)&lt;&gt;"."),TRUE,FALSE)</formula>
    </cfRule>
    <cfRule type="expression" dxfId="2392" priority="2830">
      <formula>IF(AND(AL845&gt;=0, RIGHT(TEXT(AL845,"0.#"),1)="."),TRUE,FALSE)</formula>
    </cfRule>
    <cfRule type="expression" dxfId="2391" priority="2831">
      <formula>IF(AND(AL845&lt;0, RIGHT(TEXT(AL845,"0.#"),1)&lt;&gt;"."),TRUE,FALSE)</formula>
    </cfRule>
    <cfRule type="expression" dxfId="2390" priority="2832">
      <formula>IF(AND(AL845&lt;0, RIGHT(TEXT(AL845,"0.#"),1)="."),TRUE,FALSE)</formula>
    </cfRule>
  </conditionalFormatting>
  <conditionalFormatting sqref="Y845:Y846">
    <cfRule type="expression" dxfId="2389" priority="2827">
      <formula>IF(RIGHT(TEXT(Y845,"0.#"),1)=".",FALSE,TRUE)</formula>
    </cfRule>
    <cfRule type="expression" dxfId="2388" priority="2828">
      <formula>IF(RIGHT(TEXT(Y845,"0.#"),1)=".",TRUE,FALSE)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80:Y907">
    <cfRule type="expression" dxfId="2071" priority="2087">
      <formula>IF(RIGHT(TEXT(Y880,"0.#"),1)=".",FALSE,TRUE)</formula>
    </cfRule>
    <cfRule type="expression" dxfId="2070" priority="2088">
      <formula>IF(RIGHT(TEXT(Y880,"0.#"),1)=".",TRUE,FALSE)</formula>
    </cfRule>
  </conditionalFormatting>
  <conditionalFormatting sqref="Y878:Y879">
    <cfRule type="expression" dxfId="2069" priority="2081">
      <formula>IF(RIGHT(TEXT(Y878,"0.#"),1)=".",FALSE,TRUE)</formula>
    </cfRule>
    <cfRule type="expression" dxfId="2068" priority="2082">
      <formula>IF(RIGHT(TEXT(Y878,"0.#"),1)=".",TRUE,FALSE)</formula>
    </cfRule>
  </conditionalFormatting>
  <conditionalFormatting sqref="Y913:Y940">
    <cfRule type="expression" dxfId="2067" priority="2075">
      <formula>IF(RIGHT(TEXT(Y913,"0.#"),1)=".",FALSE,TRUE)</formula>
    </cfRule>
    <cfRule type="expression" dxfId="2066" priority="2076">
      <formula>IF(RIGHT(TEXT(Y913,"0.#"),1)=".",TRUE,FALSE)</formula>
    </cfRule>
  </conditionalFormatting>
  <conditionalFormatting sqref="Y911:Y912">
    <cfRule type="expression" dxfId="2065" priority="2069">
      <formula>IF(RIGHT(TEXT(Y911,"0.#"),1)=".",FALSE,TRUE)</formula>
    </cfRule>
    <cfRule type="expression" dxfId="2064" priority="2070">
      <formula>IF(RIGHT(TEXT(Y911,"0.#"),1)=".",TRUE,FALSE)</formula>
    </cfRule>
  </conditionalFormatting>
  <conditionalFormatting sqref="Y946:Y973">
    <cfRule type="expression" dxfId="2063" priority="2063">
      <formula>IF(RIGHT(TEXT(Y946,"0.#"),1)=".",FALSE,TRUE)</formula>
    </cfRule>
    <cfRule type="expression" dxfId="2062" priority="2064">
      <formula>IF(RIGHT(TEXT(Y946,"0.#"),1)=".",TRUE,FALSE)</formula>
    </cfRule>
  </conditionalFormatting>
  <conditionalFormatting sqref="Y944:Y945">
    <cfRule type="expression" dxfId="2061" priority="2057">
      <formula>IF(RIGHT(TEXT(Y944,"0.#"),1)=".",FALSE,TRUE)</formula>
    </cfRule>
    <cfRule type="expression" dxfId="2060" priority="2058">
      <formula>IF(RIGHT(TEXT(Y944,"0.#"),1)=".",TRUE,FALSE)</formula>
    </cfRule>
  </conditionalFormatting>
  <conditionalFormatting sqref="Y979:Y1006">
    <cfRule type="expression" dxfId="2059" priority="2051">
      <formula>IF(RIGHT(TEXT(Y979,"0.#"),1)=".",FALSE,TRUE)</formula>
    </cfRule>
    <cfRule type="expression" dxfId="2058" priority="2052">
      <formula>IF(RIGHT(TEXT(Y979,"0.#"),1)=".",TRUE,FALSE)</formula>
    </cfRule>
  </conditionalFormatting>
  <conditionalFormatting sqref="Y977:Y978">
    <cfRule type="expression" dxfId="2057" priority="2045">
      <formula>IF(RIGHT(TEXT(Y977,"0.#"),1)=".",FALSE,TRUE)</formula>
    </cfRule>
    <cfRule type="expression" dxfId="2056" priority="2046">
      <formula>IF(RIGHT(TEXT(Y977,"0.#"),1)=".",TRUE,FALSE)</formula>
    </cfRule>
  </conditionalFormatting>
  <conditionalFormatting sqref="Y1012:Y1039">
    <cfRule type="expression" dxfId="2055" priority="2039">
      <formula>IF(RIGHT(TEXT(Y1012,"0.#"),1)=".",FALSE,TRUE)</formula>
    </cfRule>
    <cfRule type="expression" dxfId="2054" priority="2040">
      <formula>IF(RIGHT(TEXT(Y1012,"0.#"),1)=".",TRUE,FALSE)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P19:AC19">
    <cfRule type="expression" dxfId="715" priority="15">
      <formula>IF(RIGHT(TEXT(P19,"0.#"),1)=".",FALSE,TRUE)</formula>
    </cfRule>
    <cfRule type="expression" dxfId="714" priority="16">
      <formula>IF(RIGHT(TEXT(P19,"0.#"),1)=".",TRUE,FALSE)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W23:AC23">
    <cfRule type="expression" dxfId="711" priority="11">
      <formula>IF(RIGHT(TEXT(W23,"0.#"),1)=".",FALSE,TRUE)</formula>
    </cfRule>
    <cfRule type="expression" dxfId="710" priority="12">
      <formula>IF(RIGHT(TEXT(W23,"0.#"),1)=".",TRUE,FALSE)</formula>
    </cfRule>
  </conditionalFormatting>
  <conditionalFormatting sqref="P23:V23">
    <cfRule type="expression" dxfId="709" priority="9">
      <formula>IF(RIGHT(TEXT(P23,"0.#"),1)=".",FALSE,TRUE)</formula>
    </cfRule>
    <cfRule type="expression" dxfId="708" priority="10">
      <formula>IF(RIGHT(TEXT(P23,"0.#"),1)=".",TRUE,FALSE)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Y790 Y792">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802:AB811 AU802:AX811 Y815:AB824 AU815:AX824 Y828:AB837 AU828:AX837 Y845:AB874 AL845:AO874 Y878:AB907 AL878:AO907 Y911:AB940 AL911:AO940 Y944:AB973 AL944:AO973 Y977:AB1006 AL977:AO1006 Y1010:AB1039 AL1010:AO1039 Y1043:AB1072 AL1043:AO1072 Y1076:AB1105 AL1076:AO1105 Y1110:AB1139 Y789:AB789 Y791:AB791 Y793:AB794 Y796:AB798">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04"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P3" sqref="AP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t="s">
        <v>724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c r="A12" s="14" t="s">
        <v>94</v>
      </c>
      <c r="B12" s="15" t="s">
        <v>724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c r="A38" s="13"/>
      <c r="B38" s="13"/>
      <c r="F38" s="13"/>
      <c r="G38" s="19"/>
      <c r="K38" s="13"/>
      <c r="L38" s="13"/>
      <c r="O38" s="13"/>
      <c r="P38" s="13"/>
      <c r="Q38" s="19"/>
      <c r="T38" s="13"/>
      <c r="U38" s="32" t="s">
        <v>387</v>
      </c>
      <c r="Y38" s="32" t="s">
        <v>451</v>
      </c>
      <c r="Z38" s="32" t="s">
        <v>582</v>
      </c>
      <c r="AF38" s="30"/>
      <c r="AK38" s="51" t="str">
        <f t="shared" si="7"/>
        <v>k</v>
      </c>
    </row>
    <row r="39" spans="1:37">
      <c r="A39" s="13"/>
      <c r="B39" s="13"/>
      <c r="F39" s="13" t="str">
        <f>I37</f>
        <v>一般会計</v>
      </c>
      <c r="G39" s="19"/>
      <c r="K39" s="13"/>
      <c r="L39" s="13"/>
      <c r="O39" s="13"/>
      <c r="P39" s="13"/>
      <c r="Q39" s="19"/>
      <c r="T39" s="13"/>
      <c r="U39" s="32" t="s">
        <v>397</v>
      </c>
      <c r="Y39" s="32" t="s">
        <v>452</v>
      </c>
      <c r="Z39" s="32" t="s">
        <v>583</v>
      </c>
      <c r="AF39" s="30"/>
      <c r="AK39" s="51" t="str">
        <f t="shared" si="7"/>
        <v>l</v>
      </c>
    </row>
    <row r="40" spans="1:37">
      <c r="A40" s="13"/>
      <c r="B40" s="13"/>
      <c r="F40" s="13"/>
      <c r="G40" s="19"/>
      <c r="K40" s="13"/>
      <c r="L40" s="13"/>
      <c r="O40" s="13"/>
      <c r="P40" s="13"/>
      <c r="Q40" s="19"/>
      <c r="T40" s="13"/>
      <c r="Y40" s="32" t="s">
        <v>453</v>
      </c>
      <c r="Z40" s="32" t="s">
        <v>584</v>
      </c>
      <c r="AF40" s="30"/>
      <c r="AK40" s="51" t="str">
        <f t="shared" si="7"/>
        <v>m</v>
      </c>
    </row>
    <row r="41" spans="1:37">
      <c r="A41" s="13"/>
      <c r="B41" s="13"/>
      <c r="F41" s="13"/>
      <c r="G41" s="19"/>
      <c r="K41" s="13"/>
      <c r="L41" s="13"/>
      <c r="O41" s="13"/>
      <c r="P41" s="13"/>
      <c r="Q41" s="19"/>
      <c r="T41" s="13"/>
      <c r="Y41" s="32" t="s">
        <v>454</v>
      </c>
      <c r="Z41" s="32" t="s">
        <v>585</v>
      </c>
      <c r="AF41" s="30"/>
      <c r="AK41" s="51" t="str">
        <f t="shared" si="7"/>
        <v>n</v>
      </c>
    </row>
    <row r="42" spans="1:37">
      <c r="A42" s="13"/>
      <c r="B42" s="13"/>
      <c r="F42" s="13"/>
      <c r="G42" s="19"/>
      <c r="K42" s="13"/>
      <c r="L42" s="13"/>
      <c r="O42" s="13"/>
      <c r="P42" s="13"/>
      <c r="Q42" s="19"/>
      <c r="T42" s="13"/>
      <c r="Y42" s="32" t="s">
        <v>455</v>
      </c>
      <c r="Z42" s="32" t="s">
        <v>586</v>
      </c>
      <c r="AF42" s="30"/>
      <c r="AK42" s="51" t="str">
        <f t="shared" si="7"/>
        <v>o</v>
      </c>
    </row>
    <row r="43" spans="1:37">
      <c r="A43" s="13"/>
      <c r="B43" s="13"/>
      <c r="F43" s="13"/>
      <c r="G43" s="19"/>
      <c r="K43" s="13"/>
      <c r="L43" s="13"/>
      <c r="O43" s="13"/>
      <c r="P43" s="13"/>
      <c r="Q43" s="19"/>
      <c r="T43" s="13"/>
      <c r="Y43" s="32" t="s">
        <v>456</v>
      </c>
      <c r="Z43" s="32" t="s">
        <v>587</v>
      </c>
      <c r="AF43" s="30"/>
      <c r="AK43" s="51" t="str">
        <f t="shared" si="7"/>
        <v>p</v>
      </c>
    </row>
    <row r="44" spans="1:37">
      <c r="A44" s="13"/>
      <c r="B44" s="13"/>
      <c r="F44" s="13"/>
      <c r="G44" s="19"/>
      <c r="K44" s="13"/>
      <c r="L44" s="13"/>
      <c r="O44" s="13"/>
      <c r="P44" s="13"/>
      <c r="Q44" s="19"/>
      <c r="T44" s="13"/>
      <c r="Y44" s="32" t="s">
        <v>457</v>
      </c>
      <c r="Z44" s="32" t="s">
        <v>588</v>
      </c>
      <c r="AF44" s="30"/>
      <c r="AK44" s="51" t="str">
        <f t="shared" si="7"/>
        <v>q</v>
      </c>
    </row>
    <row r="45" spans="1:37">
      <c r="A45" s="13"/>
      <c r="B45" s="13"/>
      <c r="F45" s="13"/>
      <c r="G45" s="19"/>
      <c r="K45" s="13"/>
      <c r="L45" s="13"/>
      <c r="O45" s="13"/>
      <c r="P45" s="13"/>
      <c r="Q45" s="19"/>
      <c r="T45" s="13"/>
      <c r="Y45" s="32" t="s">
        <v>458</v>
      </c>
      <c r="Z45" s="32" t="s">
        <v>589</v>
      </c>
      <c r="AF45" s="30"/>
      <c r="AK45" s="51" t="str">
        <f t="shared" si="7"/>
        <v>r</v>
      </c>
    </row>
    <row r="46" spans="1:37">
      <c r="A46" s="13"/>
      <c r="B46" s="13"/>
      <c r="F46" s="13"/>
      <c r="G46" s="19"/>
      <c r="K46" s="13"/>
      <c r="L46" s="13"/>
      <c r="O46" s="13"/>
      <c r="P46" s="13"/>
      <c r="Q46" s="19"/>
      <c r="T46" s="13"/>
      <c r="Y46" s="32" t="s">
        <v>459</v>
      </c>
      <c r="Z46" s="32" t="s">
        <v>590</v>
      </c>
      <c r="AF46" s="30"/>
      <c r="AK46" s="51" t="str">
        <f t="shared" si="7"/>
        <v>s</v>
      </c>
    </row>
    <row r="47" spans="1:37">
      <c r="A47" s="13"/>
      <c r="B47" s="13"/>
      <c r="F47" s="13"/>
      <c r="G47" s="19"/>
      <c r="K47" s="13"/>
      <c r="L47" s="13"/>
      <c r="O47" s="13"/>
      <c r="P47" s="13"/>
      <c r="Q47" s="19"/>
      <c r="T47" s="13"/>
      <c r="Y47" s="32" t="s">
        <v>460</v>
      </c>
      <c r="Z47" s="32" t="s">
        <v>591</v>
      </c>
      <c r="AF47" s="30"/>
      <c r="AK47" s="51" t="str">
        <f t="shared" si="7"/>
        <v>t</v>
      </c>
    </row>
    <row r="48" spans="1:37">
      <c r="A48" s="13"/>
      <c r="B48" s="13"/>
      <c r="F48" s="13"/>
      <c r="G48" s="19"/>
      <c r="K48" s="13"/>
      <c r="L48" s="13"/>
      <c r="O48" s="13"/>
      <c r="P48" s="13"/>
      <c r="Q48" s="19"/>
      <c r="T48" s="13"/>
      <c r="Y48" s="32" t="s">
        <v>461</v>
      </c>
      <c r="Z48" s="32" t="s">
        <v>592</v>
      </c>
      <c r="AF48" s="30"/>
      <c r="AK48" s="51" t="str">
        <f t="shared" si="7"/>
        <v>u</v>
      </c>
    </row>
    <row r="49" spans="1:37">
      <c r="A49" s="13"/>
      <c r="B49" s="13"/>
      <c r="F49" s="13"/>
      <c r="G49" s="19"/>
      <c r="K49" s="13"/>
      <c r="L49" s="13"/>
      <c r="O49" s="13"/>
      <c r="P49" s="13"/>
      <c r="Q49" s="19"/>
      <c r="T49" s="13"/>
      <c r="Y49" s="32" t="s">
        <v>462</v>
      </c>
      <c r="Z49" s="32" t="s">
        <v>593</v>
      </c>
      <c r="AF49" s="30"/>
      <c r="AK49" s="51" t="str">
        <f t="shared" si="7"/>
        <v>v</v>
      </c>
    </row>
    <row r="50" spans="1:37">
      <c r="A50" s="13"/>
      <c r="B50" s="13"/>
      <c r="F50" s="13"/>
      <c r="G50" s="19"/>
      <c r="K50" s="13"/>
      <c r="L50" s="13"/>
      <c r="O50" s="13"/>
      <c r="P50" s="13"/>
      <c r="Q50" s="19"/>
      <c r="T50" s="13"/>
      <c r="Y50" s="32" t="s">
        <v>463</v>
      </c>
      <c r="Z50" s="32" t="s">
        <v>594</v>
      </c>
      <c r="AF50" s="30"/>
    </row>
    <row r="51" spans="1:37">
      <c r="A51" s="13"/>
      <c r="B51" s="13"/>
      <c r="F51" s="13"/>
      <c r="G51" s="19"/>
      <c r="K51" s="13"/>
      <c r="L51" s="13"/>
      <c r="O51" s="13"/>
      <c r="P51" s="13"/>
      <c r="Q51" s="19"/>
      <c r="T51" s="13"/>
      <c r="Y51" s="32" t="s">
        <v>464</v>
      </c>
      <c r="Z51" s="32" t="s">
        <v>595</v>
      </c>
      <c r="AF51" s="30"/>
    </row>
    <row r="52" spans="1:37">
      <c r="A52" s="13"/>
      <c r="B52" s="13"/>
      <c r="F52" s="13"/>
      <c r="G52" s="19"/>
      <c r="K52" s="13"/>
      <c r="L52" s="13"/>
      <c r="O52" s="13"/>
      <c r="P52" s="13"/>
      <c r="Q52" s="19"/>
      <c r="T52" s="13"/>
      <c r="Y52" s="32" t="s">
        <v>465</v>
      </c>
      <c r="Z52" s="32" t="s">
        <v>596</v>
      </c>
      <c r="AF52" s="30"/>
    </row>
    <row r="53" spans="1:37">
      <c r="A53" s="13"/>
      <c r="B53" s="13"/>
      <c r="F53" s="13"/>
      <c r="G53" s="19"/>
      <c r="K53" s="13"/>
      <c r="L53" s="13"/>
      <c r="O53" s="13"/>
      <c r="P53" s="13"/>
      <c r="Q53" s="19"/>
      <c r="T53" s="13"/>
      <c r="Y53" s="32" t="s">
        <v>466</v>
      </c>
      <c r="Z53" s="32" t="s">
        <v>597</v>
      </c>
      <c r="AF53" s="30"/>
    </row>
    <row r="54" spans="1:37">
      <c r="A54" s="13"/>
      <c r="B54" s="13"/>
      <c r="F54" s="13"/>
      <c r="G54" s="19"/>
      <c r="K54" s="13"/>
      <c r="L54" s="13"/>
      <c r="O54" s="13"/>
      <c r="P54" s="20"/>
      <c r="Q54" s="19"/>
      <c r="T54" s="13"/>
      <c r="Y54" s="32" t="s">
        <v>467</v>
      </c>
      <c r="Z54" s="32" t="s">
        <v>598</v>
      </c>
      <c r="AF54" s="30"/>
    </row>
    <row r="55" spans="1:37">
      <c r="A55" s="13"/>
      <c r="B55" s="13"/>
      <c r="F55" s="13"/>
      <c r="G55" s="19"/>
      <c r="K55" s="13"/>
      <c r="L55" s="13"/>
      <c r="O55" s="13"/>
      <c r="P55" s="13"/>
      <c r="Q55" s="19"/>
      <c r="T55" s="13"/>
      <c r="Y55" s="32" t="s">
        <v>468</v>
      </c>
      <c r="Z55" s="32" t="s">
        <v>599</v>
      </c>
      <c r="AF55" s="30"/>
    </row>
    <row r="56" spans="1:37">
      <c r="A56" s="13"/>
      <c r="B56" s="13"/>
      <c r="F56" s="13"/>
      <c r="G56" s="19"/>
      <c r="K56" s="13"/>
      <c r="L56" s="13"/>
      <c r="O56" s="13"/>
      <c r="P56" s="13"/>
      <c r="Q56" s="19"/>
      <c r="T56" s="13"/>
      <c r="Y56" s="32" t="s">
        <v>469</v>
      </c>
      <c r="Z56" s="32" t="s">
        <v>600</v>
      </c>
      <c r="AF56" s="30"/>
    </row>
    <row r="57" spans="1:37">
      <c r="A57" s="13"/>
      <c r="B57" s="13"/>
      <c r="F57" s="13"/>
      <c r="G57" s="19"/>
      <c r="K57" s="13"/>
      <c r="L57" s="13"/>
      <c r="O57" s="13"/>
      <c r="P57" s="13"/>
      <c r="Q57" s="19"/>
      <c r="T57" s="13"/>
      <c r="Y57" s="32" t="s">
        <v>470</v>
      </c>
      <c r="Z57" s="32" t="s">
        <v>601</v>
      </c>
      <c r="AF57" s="30"/>
    </row>
    <row r="58" spans="1:37">
      <c r="A58" s="13"/>
      <c r="B58" s="13"/>
      <c r="F58" s="13"/>
      <c r="G58" s="19"/>
      <c r="K58" s="13"/>
      <c r="L58" s="13"/>
      <c r="O58" s="13"/>
      <c r="P58" s="13"/>
      <c r="Q58" s="19"/>
      <c r="T58" s="13"/>
      <c r="Y58" s="32" t="s">
        <v>471</v>
      </c>
      <c r="Z58" s="32" t="s">
        <v>602</v>
      </c>
      <c r="AF58" s="30"/>
    </row>
    <row r="59" spans="1:37">
      <c r="A59" s="13"/>
      <c r="B59" s="13"/>
      <c r="F59" s="13"/>
      <c r="G59" s="19"/>
      <c r="K59" s="13"/>
      <c r="L59" s="13"/>
      <c r="O59" s="13"/>
      <c r="P59" s="13"/>
      <c r="Q59" s="19"/>
      <c r="T59" s="13"/>
      <c r="Y59" s="32" t="s">
        <v>472</v>
      </c>
      <c r="Z59" s="32" t="s">
        <v>603</v>
      </c>
      <c r="AF59" s="30"/>
    </row>
    <row r="60" spans="1:37">
      <c r="A60" s="13"/>
      <c r="B60" s="13"/>
      <c r="F60" s="13"/>
      <c r="G60" s="19"/>
      <c r="K60" s="13"/>
      <c r="L60" s="13"/>
      <c r="O60" s="13"/>
      <c r="P60" s="13"/>
      <c r="Q60" s="19"/>
      <c r="T60" s="13"/>
      <c r="Y60" s="32" t="s">
        <v>473</v>
      </c>
      <c r="Z60" s="32" t="s">
        <v>604</v>
      </c>
      <c r="AF60" s="30"/>
    </row>
    <row r="61" spans="1:37">
      <c r="A61" s="13"/>
      <c r="B61" s="13"/>
      <c r="F61" s="13"/>
      <c r="G61" s="19"/>
      <c r="K61" s="13"/>
      <c r="L61" s="13"/>
      <c r="O61" s="13"/>
      <c r="P61" s="13"/>
      <c r="Q61" s="19"/>
      <c r="T61" s="13"/>
      <c r="Y61" s="32" t="s">
        <v>474</v>
      </c>
      <c r="Z61" s="32" t="s">
        <v>605</v>
      </c>
      <c r="AF61" s="30"/>
    </row>
    <row r="62" spans="1:37">
      <c r="A62" s="13"/>
      <c r="B62" s="13"/>
      <c r="F62" s="13"/>
      <c r="G62" s="19"/>
      <c r="K62" s="13"/>
      <c r="L62" s="13"/>
      <c r="O62" s="13"/>
      <c r="P62" s="13"/>
      <c r="Q62" s="19"/>
      <c r="T62" s="13"/>
      <c r="Y62" s="32" t="s">
        <v>475</v>
      </c>
      <c r="Z62" s="32" t="s">
        <v>606</v>
      </c>
      <c r="AF62" s="30"/>
    </row>
    <row r="63" spans="1:37">
      <c r="A63" s="13"/>
      <c r="B63" s="13"/>
      <c r="F63" s="13"/>
      <c r="G63" s="19"/>
      <c r="K63" s="13"/>
      <c r="L63" s="13"/>
      <c r="O63" s="13"/>
      <c r="P63" s="13"/>
      <c r="Q63" s="19"/>
      <c r="T63" s="13"/>
      <c r="Y63" s="32" t="s">
        <v>476</v>
      </c>
      <c r="Z63" s="32" t="s">
        <v>607</v>
      </c>
      <c r="AF63" s="30"/>
    </row>
    <row r="64" spans="1:37">
      <c r="A64" s="13"/>
      <c r="B64" s="13"/>
      <c r="F64" s="13"/>
      <c r="G64" s="19"/>
      <c r="K64" s="13"/>
      <c r="L64" s="13"/>
      <c r="O64" s="13"/>
      <c r="P64" s="13"/>
      <c r="Q64" s="19"/>
      <c r="T64" s="13"/>
      <c r="Y64" s="32" t="s">
        <v>477</v>
      </c>
      <c r="Z64" s="32" t="s">
        <v>608</v>
      </c>
      <c r="AF64" s="30"/>
    </row>
    <row r="65" spans="1:32">
      <c r="A65" s="13"/>
      <c r="B65" s="13"/>
      <c r="F65" s="13"/>
      <c r="G65" s="19"/>
      <c r="K65" s="13"/>
      <c r="L65" s="13"/>
      <c r="O65" s="13"/>
      <c r="P65" s="13"/>
      <c r="Q65" s="19"/>
      <c r="T65" s="13"/>
      <c r="Y65" s="32" t="s">
        <v>478</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479</v>
      </c>
      <c r="Z67" s="32" t="s">
        <v>611</v>
      </c>
      <c r="AF67" s="30"/>
    </row>
    <row r="68" spans="1:32">
      <c r="A68" s="13"/>
      <c r="B68" s="13"/>
      <c r="F68" s="13"/>
      <c r="G68" s="19"/>
      <c r="K68" s="13"/>
      <c r="L68" s="13"/>
      <c r="O68" s="13"/>
      <c r="P68" s="13"/>
      <c r="Q68" s="19"/>
      <c r="T68" s="13"/>
      <c r="Y68" s="32" t="s">
        <v>480</v>
      </c>
      <c r="Z68" s="32" t="s">
        <v>612</v>
      </c>
      <c r="AF68" s="30"/>
    </row>
    <row r="69" spans="1:32">
      <c r="A69" s="13"/>
      <c r="B69" s="13"/>
      <c r="F69" s="13"/>
      <c r="G69" s="19"/>
      <c r="K69" s="13"/>
      <c r="L69" s="13"/>
      <c r="O69" s="13"/>
      <c r="P69" s="13"/>
      <c r="Q69" s="19"/>
      <c r="T69" s="13"/>
      <c r="Y69" s="32" t="s">
        <v>481</v>
      </c>
      <c r="Z69" s="32" t="s">
        <v>613</v>
      </c>
      <c r="AF69" s="30"/>
    </row>
    <row r="70" spans="1:32">
      <c r="A70" s="13"/>
      <c r="B70" s="13"/>
      <c r="Y70" s="32" t="s">
        <v>482</v>
      </c>
      <c r="Z70" s="32" t="s">
        <v>614</v>
      </c>
    </row>
    <row r="71" spans="1:32">
      <c r="Y71" s="32" t="s">
        <v>483</v>
      </c>
      <c r="Z71" s="32" t="s">
        <v>615</v>
      </c>
    </row>
    <row r="72" spans="1:32">
      <c r="Y72" s="32" t="s">
        <v>484</v>
      </c>
      <c r="Z72" s="32" t="s">
        <v>616</v>
      </c>
    </row>
    <row r="73" spans="1:32">
      <c r="Y73" s="32" t="s">
        <v>485</v>
      </c>
      <c r="Z73" s="32" t="s">
        <v>617</v>
      </c>
    </row>
    <row r="74" spans="1:32">
      <c r="Y74" s="32" t="s">
        <v>486</v>
      </c>
      <c r="Z74" s="32" t="s">
        <v>618</v>
      </c>
    </row>
    <row r="75" spans="1:32">
      <c r="Y75" s="32" t="s">
        <v>487</v>
      </c>
      <c r="Z75" s="32" t="s">
        <v>619</v>
      </c>
    </row>
    <row r="76" spans="1:32">
      <c r="Y76" s="32" t="s">
        <v>488</v>
      </c>
      <c r="Z76" s="32" t="s">
        <v>620</v>
      </c>
    </row>
    <row r="77" spans="1:32">
      <c r="Y77" s="32" t="s">
        <v>489</v>
      </c>
      <c r="Z77" s="32" t="s">
        <v>621</v>
      </c>
    </row>
    <row r="78" spans="1:32">
      <c r="Y78" s="32" t="s">
        <v>490</v>
      </c>
      <c r="Z78" s="32" t="s">
        <v>622</v>
      </c>
    </row>
    <row r="79" spans="1:32">
      <c r="Y79" s="32" t="s">
        <v>491</v>
      </c>
      <c r="Z79" s="32" t="s">
        <v>623</v>
      </c>
    </row>
    <row r="80" spans="1:32">
      <c r="Y80" s="32" t="s">
        <v>492</v>
      </c>
      <c r="Z80" s="32" t="s">
        <v>624</v>
      </c>
    </row>
    <row r="81" spans="25:26">
      <c r="Y81" s="32" t="s">
        <v>493</v>
      </c>
      <c r="Z81" s="32" t="s">
        <v>625</v>
      </c>
    </row>
    <row r="82" spans="25:26">
      <c r="Y82" s="32" t="s">
        <v>494</v>
      </c>
      <c r="Z82" s="32" t="s">
        <v>626</v>
      </c>
    </row>
    <row r="83" spans="25:26">
      <c r="Y83" s="32" t="s">
        <v>495</v>
      </c>
      <c r="Z83" s="32" t="s">
        <v>627</v>
      </c>
    </row>
    <row r="84" spans="25:26">
      <c r="Y84" s="32" t="s">
        <v>496</v>
      </c>
      <c r="Z84" s="32" t="s">
        <v>628</v>
      </c>
    </row>
    <row r="85" spans="25:26">
      <c r="Y85" s="32" t="s">
        <v>497</v>
      </c>
      <c r="Z85" s="32" t="s">
        <v>629</v>
      </c>
    </row>
    <row r="86" spans="25:26">
      <c r="Y86" s="32" t="s">
        <v>498</v>
      </c>
      <c r="Z86" s="32" t="s">
        <v>630</v>
      </c>
    </row>
    <row r="87" spans="25:26">
      <c r="Y87" s="32" t="s">
        <v>499</v>
      </c>
      <c r="Z87" s="32" t="s">
        <v>631</v>
      </c>
    </row>
    <row r="88" spans="25:26">
      <c r="Y88" s="32" t="s">
        <v>500</v>
      </c>
      <c r="Z88" s="32" t="s">
        <v>632</v>
      </c>
    </row>
    <row r="89" spans="25:26">
      <c r="Y89" s="32" t="s">
        <v>501</v>
      </c>
      <c r="Z89" s="32" t="s">
        <v>633</v>
      </c>
    </row>
    <row r="90" spans="25:26">
      <c r="Y90" s="32" t="s">
        <v>502</v>
      </c>
      <c r="Z90" s="32" t="s">
        <v>634</v>
      </c>
    </row>
    <row r="91" spans="25:26">
      <c r="Y91" s="32" t="s">
        <v>503</v>
      </c>
      <c r="Z91" s="32" t="s">
        <v>635</v>
      </c>
    </row>
    <row r="92" spans="25:26">
      <c r="Y92" s="32" t="s">
        <v>504</v>
      </c>
      <c r="Z92" s="32" t="s">
        <v>636</v>
      </c>
    </row>
    <row r="93" spans="25:26">
      <c r="Y93" s="32" t="s">
        <v>505</v>
      </c>
      <c r="Z93" s="32" t="s">
        <v>637</v>
      </c>
    </row>
    <row r="94" spans="25:26">
      <c r="Y94" s="32" t="s">
        <v>506</v>
      </c>
      <c r="Z94" s="32" t="s">
        <v>638</v>
      </c>
    </row>
    <row r="95" spans="25:26">
      <c r="Y95" s="32" t="s">
        <v>507</v>
      </c>
      <c r="Z95" s="32" t="s">
        <v>639</v>
      </c>
    </row>
    <row r="96" spans="25:26">
      <c r="Y96" s="32" t="s">
        <v>409</v>
      </c>
      <c r="Z96" s="32" t="s">
        <v>640</v>
      </c>
    </row>
    <row r="97" spans="25:26">
      <c r="Y97" s="32" t="s">
        <v>508</v>
      </c>
      <c r="Z97" s="32" t="s">
        <v>641</v>
      </c>
    </row>
    <row r="98" spans="25:26">
      <c r="Y98" s="32" t="s">
        <v>509</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0"/>
      <c r="Z2" s="824"/>
      <c r="AA2" s="825"/>
      <c r="AB2" s="1024" t="s">
        <v>11</v>
      </c>
      <c r="AC2" s="1025"/>
      <c r="AD2" s="1026"/>
      <c r="AE2" s="1030" t="s">
        <v>389</v>
      </c>
      <c r="AF2" s="1030"/>
      <c r="AG2" s="1030"/>
      <c r="AH2" s="1030"/>
      <c r="AI2" s="1030" t="s">
        <v>411</v>
      </c>
      <c r="AJ2" s="1030"/>
      <c r="AK2" s="1030"/>
      <c r="AL2" s="568"/>
      <c r="AM2" s="1030" t="s">
        <v>508</v>
      </c>
      <c r="AN2" s="1030"/>
      <c r="AO2" s="1030"/>
      <c r="AP2" s="568"/>
      <c r="AQ2" s="158" t="s">
        <v>232</v>
      </c>
      <c r="AR2" s="133"/>
      <c r="AS2" s="133"/>
      <c r="AT2" s="134"/>
      <c r="AU2" s="531" t="s">
        <v>134</v>
      </c>
      <c r="AV2" s="531"/>
      <c r="AW2" s="531"/>
      <c r="AX2" s="532"/>
      <c r="AY2" s="34">
        <f>COUNTA($G$4)</f>
        <v>0</v>
      </c>
    </row>
    <row r="3" spans="1:51" ht="18.75" customHeight="1">
      <c r="A3" s="393"/>
      <c r="B3" s="394"/>
      <c r="C3" s="394"/>
      <c r="D3" s="394"/>
      <c r="E3" s="394"/>
      <c r="F3" s="395"/>
      <c r="G3" s="412"/>
      <c r="H3" s="391"/>
      <c r="I3" s="391"/>
      <c r="J3" s="391"/>
      <c r="K3" s="391"/>
      <c r="L3" s="391"/>
      <c r="M3" s="391"/>
      <c r="N3" s="391"/>
      <c r="O3" s="413"/>
      <c r="P3" s="430"/>
      <c r="Q3" s="391"/>
      <c r="R3" s="391"/>
      <c r="S3" s="391"/>
      <c r="T3" s="391"/>
      <c r="U3" s="391"/>
      <c r="V3" s="391"/>
      <c r="W3" s="391"/>
      <c r="X3" s="413"/>
      <c r="Y3" s="1021"/>
      <c r="Z3" s="1022"/>
      <c r="AA3" s="1023"/>
      <c r="AB3" s="1027"/>
      <c r="AC3" s="1028"/>
      <c r="AD3" s="1029"/>
      <c r="AE3" s="915"/>
      <c r="AF3" s="915"/>
      <c r="AG3" s="915"/>
      <c r="AH3" s="915"/>
      <c r="AI3" s="915"/>
      <c r="AJ3" s="915"/>
      <c r="AK3" s="915"/>
      <c r="AL3" s="406"/>
      <c r="AM3" s="915"/>
      <c r="AN3" s="915"/>
      <c r="AO3" s="915"/>
      <c r="AP3" s="406"/>
      <c r="AQ3" s="199"/>
      <c r="AR3" s="200"/>
      <c r="AS3" s="136" t="s">
        <v>233</v>
      </c>
      <c r="AT3" s="137"/>
      <c r="AU3" s="200"/>
      <c r="AV3" s="200"/>
      <c r="AW3" s="391" t="s">
        <v>179</v>
      </c>
      <c r="AX3" s="392"/>
      <c r="AY3" s="34">
        <f>$AY$2</f>
        <v>0</v>
      </c>
    </row>
    <row r="4" spans="1:51" ht="22.5" customHeight="1">
      <c r="A4" s="396"/>
      <c r="B4" s="394"/>
      <c r="C4" s="394"/>
      <c r="D4" s="394"/>
      <c r="E4" s="394"/>
      <c r="F4" s="395"/>
      <c r="G4" s="546"/>
      <c r="H4" s="997"/>
      <c r="I4" s="997"/>
      <c r="J4" s="997"/>
      <c r="K4" s="997"/>
      <c r="L4" s="997"/>
      <c r="M4" s="997"/>
      <c r="N4" s="997"/>
      <c r="O4" s="998"/>
      <c r="P4" s="108"/>
      <c r="Q4" s="1005"/>
      <c r="R4" s="1005"/>
      <c r="S4" s="1005"/>
      <c r="T4" s="1005"/>
      <c r="U4" s="1005"/>
      <c r="V4" s="1005"/>
      <c r="W4" s="1005"/>
      <c r="X4" s="1006"/>
      <c r="Y4" s="1015" t="s">
        <v>12</v>
      </c>
      <c r="Z4" s="1016"/>
      <c r="AA4" s="1017"/>
      <c r="AB4" s="459"/>
      <c r="AC4" s="1019"/>
      <c r="AD4" s="1019"/>
      <c r="AE4" s="218"/>
      <c r="AF4" s="219"/>
      <c r="AG4" s="219"/>
      <c r="AH4" s="219"/>
      <c r="AI4" s="218"/>
      <c r="AJ4" s="219"/>
      <c r="AK4" s="219"/>
      <c r="AL4" s="219"/>
      <c r="AM4" s="218"/>
      <c r="AN4" s="219"/>
      <c r="AO4" s="219"/>
      <c r="AP4" s="219"/>
      <c r="AQ4" s="334"/>
      <c r="AR4" s="208"/>
      <c r="AS4" s="208"/>
      <c r="AT4" s="335"/>
      <c r="AU4" s="219"/>
      <c r="AV4" s="219"/>
      <c r="AW4" s="219"/>
      <c r="AX4" s="221"/>
      <c r="AY4" s="34">
        <f t="shared" ref="AY4:AY8" si="0">$AY$2</f>
        <v>0</v>
      </c>
    </row>
    <row r="5" spans="1:51" ht="22.5" customHeight="1">
      <c r="A5" s="397"/>
      <c r="B5" s="398"/>
      <c r="C5" s="398"/>
      <c r="D5" s="398"/>
      <c r="E5" s="398"/>
      <c r="F5" s="399"/>
      <c r="G5" s="999"/>
      <c r="H5" s="1000"/>
      <c r="I5" s="1000"/>
      <c r="J5" s="1000"/>
      <c r="K5" s="1000"/>
      <c r="L5" s="1000"/>
      <c r="M5" s="1000"/>
      <c r="N5" s="1000"/>
      <c r="O5" s="1001"/>
      <c r="P5" s="1007"/>
      <c r="Q5" s="1007"/>
      <c r="R5" s="1007"/>
      <c r="S5" s="1007"/>
      <c r="T5" s="1007"/>
      <c r="U5" s="1007"/>
      <c r="V5" s="1007"/>
      <c r="W5" s="1007"/>
      <c r="X5" s="1008"/>
      <c r="Y5" s="445" t="s">
        <v>54</v>
      </c>
      <c r="Z5" s="1012"/>
      <c r="AA5" s="1013"/>
      <c r="AB5" s="521"/>
      <c r="AC5" s="1018"/>
      <c r="AD5" s="1018"/>
      <c r="AE5" s="218"/>
      <c r="AF5" s="219"/>
      <c r="AG5" s="219"/>
      <c r="AH5" s="219"/>
      <c r="AI5" s="218"/>
      <c r="AJ5" s="219"/>
      <c r="AK5" s="219"/>
      <c r="AL5" s="219"/>
      <c r="AM5" s="218"/>
      <c r="AN5" s="219"/>
      <c r="AO5" s="219"/>
      <c r="AP5" s="219"/>
      <c r="AQ5" s="334"/>
      <c r="AR5" s="208"/>
      <c r="AS5" s="208"/>
      <c r="AT5" s="335"/>
      <c r="AU5" s="219"/>
      <c r="AV5" s="219"/>
      <c r="AW5" s="219"/>
      <c r="AX5" s="221"/>
      <c r="AY5" s="34">
        <f t="shared" si="0"/>
        <v>0</v>
      </c>
    </row>
    <row r="6" spans="1:51" ht="22.5" customHeight="1">
      <c r="A6" s="397"/>
      <c r="B6" s="398"/>
      <c r="C6" s="398"/>
      <c r="D6" s="398"/>
      <c r="E6" s="398"/>
      <c r="F6" s="399"/>
      <c r="G6" s="1002"/>
      <c r="H6" s="1003"/>
      <c r="I6" s="1003"/>
      <c r="J6" s="1003"/>
      <c r="K6" s="1003"/>
      <c r="L6" s="1003"/>
      <c r="M6" s="1003"/>
      <c r="N6" s="1003"/>
      <c r="O6" s="1004"/>
      <c r="P6" s="1009"/>
      <c r="Q6" s="1009"/>
      <c r="R6" s="1009"/>
      <c r="S6" s="1009"/>
      <c r="T6" s="1009"/>
      <c r="U6" s="1009"/>
      <c r="V6" s="1009"/>
      <c r="W6" s="1009"/>
      <c r="X6" s="1010"/>
      <c r="Y6" s="1011" t="s">
        <v>13</v>
      </c>
      <c r="Z6" s="1012"/>
      <c r="AA6" s="1013"/>
      <c r="AB6" s="577" t="s">
        <v>180</v>
      </c>
      <c r="AC6" s="1014"/>
      <c r="AD6" s="1014"/>
      <c r="AE6" s="218"/>
      <c r="AF6" s="219"/>
      <c r="AG6" s="219"/>
      <c r="AH6" s="219"/>
      <c r="AI6" s="218"/>
      <c r="AJ6" s="219"/>
      <c r="AK6" s="219"/>
      <c r="AL6" s="219"/>
      <c r="AM6" s="218"/>
      <c r="AN6" s="219"/>
      <c r="AO6" s="219"/>
      <c r="AP6" s="219"/>
      <c r="AQ6" s="334"/>
      <c r="AR6" s="208"/>
      <c r="AS6" s="208"/>
      <c r="AT6" s="335"/>
      <c r="AU6" s="219"/>
      <c r="AV6" s="219"/>
      <c r="AW6" s="219"/>
      <c r="AX6" s="221"/>
      <c r="AY6" s="34">
        <f t="shared" si="0"/>
        <v>0</v>
      </c>
    </row>
    <row r="7" spans="1:51" customFormat="1" ht="23.25" customHeight="1">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0"/>
      <c r="Z9" s="824"/>
      <c r="AA9" s="825"/>
      <c r="AB9" s="1024" t="s">
        <v>11</v>
      </c>
      <c r="AC9" s="1025"/>
      <c r="AD9" s="1026"/>
      <c r="AE9" s="1030" t="s">
        <v>389</v>
      </c>
      <c r="AF9" s="1030"/>
      <c r="AG9" s="1030"/>
      <c r="AH9" s="1030"/>
      <c r="AI9" s="1030" t="s">
        <v>411</v>
      </c>
      <c r="AJ9" s="1030"/>
      <c r="AK9" s="1030"/>
      <c r="AL9" s="568"/>
      <c r="AM9" s="1030" t="s">
        <v>508</v>
      </c>
      <c r="AN9" s="1030"/>
      <c r="AO9" s="1030"/>
      <c r="AP9" s="568"/>
      <c r="AQ9" s="158" t="s">
        <v>232</v>
      </c>
      <c r="AR9" s="133"/>
      <c r="AS9" s="133"/>
      <c r="AT9" s="134"/>
      <c r="AU9" s="531" t="s">
        <v>134</v>
      </c>
      <c r="AV9" s="531"/>
      <c r="AW9" s="531"/>
      <c r="AX9" s="532"/>
      <c r="AY9" s="34">
        <f>COUNTA($G$11)</f>
        <v>0</v>
      </c>
    </row>
    <row r="10" spans="1:51" ht="18.75" customHeight="1">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1"/>
      <c r="Z10" s="1022"/>
      <c r="AA10" s="1023"/>
      <c r="AB10" s="1027"/>
      <c r="AC10" s="1028"/>
      <c r="AD10" s="1029"/>
      <c r="AE10" s="915"/>
      <c r="AF10" s="915"/>
      <c r="AG10" s="915"/>
      <c r="AH10" s="915"/>
      <c r="AI10" s="915"/>
      <c r="AJ10" s="915"/>
      <c r="AK10" s="915"/>
      <c r="AL10" s="406"/>
      <c r="AM10" s="915"/>
      <c r="AN10" s="915"/>
      <c r="AO10" s="915"/>
      <c r="AP10" s="406"/>
      <c r="AQ10" s="199"/>
      <c r="AR10" s="200"/>
      <c r="AS10" s="136" t="s">
        <v>233</v>
      </c>
      <c r="AT10" s="137"/>
      <c r="AU10" s="200"/>
      <c r="AV10" s="200"/>
      <c r="AW10" s="391" t="s">
        <v>179</v>
      </c>
      <c r="AX10" s="392"/>
      <c r="AY10" s="34">
        <f>$AY$9</f>
        <v>0</v>
      </c>
    </row>
    <row r="11" spans="1:51" ht="22.5" customHeight="1">
      <c r="A11" s="396"/>
      <c r="B11" s="394"/>
      <c r="C11" s="394"/>
      <c r="D11" s="394"/>
      <c r="E11" s="394"/>
      <c r="F11" s="395"/>
      <c r="G11" s="546"/>
      <c r="H11" s="997"/>
      <c r="I11" s="997"/>
      <c r="J11" s="997"/>
      <c r="K11" s="997"/>
      <c r="L11" s="997"/>
      <c r="M11" s="997"/>
      <c r="N11" s="997"/>
      <c r="O11" s="998"/>
      <c r="P11" s="108"/>
      <c r="Q11" s="1005"/>
      <c r="R11" s="1005"/>
      <c r="S11" s="1005"/>
      <c r="T11" s="1005"/>
      <c r="U11" s="1005"/>
      <c r="V11" s="1005"/>
      <c r="W11" s="1005"/>
      <c r="X11" s="1006"/>
      <c r="Y11" s="1015" t="s">
        <v>12</v>
      </c>
      <c r="Z11" s="1016"/>
      <c r="AA11" s="1017"/>
      <c r="AB11" s="459"/>
      <c r="AC11" s="1019"/>
      <c r="AD11" s="1019"/>
      <c r="AE11" s="218"/>
      <c r="AF11" s="219"/>
      <c r="AG11" s="219"/>
      <c r="AH11" s="219"/>
      <c r="AI11" s="218"/>
      <c r="AJ11" s="219"/>
      <c r="AK11" s="219"/>
      <c r="AL11" s="219"/>
      <c r="AM11" s="218"/>
      <c r="AN11" s="219"/>
      <c r="AO11" s="219"/>
      <c r="AP11" s="219"/>
      <c r="AQ11" s="334"/>
      <c r="AR11" s="208"/>
      <c r="AS11" s="208"/>
      <c r="AT11" s="335"/>
      <c r="AU11" s="219"/>
      <c r="AV11" s="219"/>
      <c r="AW11" s="219"/>
      <c r="AX11" s="221"/>
      <c r="AY11" s="34">
        <f t="shared" ref="AY11:AY15" si="1">$AY$9</f>
        <v>0</v>
      </c>
    </row>
    <row r="12" spans="1:51" ht="22.5" customHeight="1">
      <c r="A12" s="397"/>
      <c r="B12" s="398"/>
      <c r="C12" s="398"/>
      <c r="D12" s="398"/>
      <c r="E12" s="398"/>
      <c r="F12" s="399"/>
      <c r="G12" s="999"/>
      <c r="H12" s="1000"/>
      <c r="I12" s="1000"/>
      <c r="J12" s="1000"/>
      <c r="K12" s="1000"/>
      <c r="L12" s="1000"/>
      <c r="M12" s="1000"/>
      <c r="N12" s="1000"/>
      <c r="O12" s="1001"/>
      <c r="P12" s="1007"/>
      <c r="Q12" s="1007"/>
      <c r="R12" s="1007"/>
      <c r="S12" s="1007"/>
      <c r="T12" s="1007"/>
      <c r="U12" s="1007"/>
      <c r="V12" s="1007"/>
      <c r="W12" s="1007"/>
      <c r="X12" s="1008"/>
      <c r="Y12" s="445" t="s">
        <v>54</v>
      </c>
      <c r="Z12" s="1012"/>
      <c r="AA12" s="1013"/>
      <c r="AB12" s="521"/>
      <c r="AC12" s="1018"/>
      <c r="AD12" s="1018"/>
      <c r="AE12" s="218"/>
      <c r="AF12" s="219"/>
      <c r="AG12" s="219"/>
      <c r="AH12" s="219"/>
      <c r="AI12" s="218"/>
      <c r="AJ12" s="219"/>
      <c r="AK12" s="219"/>
      <c r="AL12" s="219"/>
      <c r="AM12" s="218"/>
      <c r="AN12" s="219"/>
      <c r="AO12" s="219"/>
      <c r="AP12" s="219"/>
      <c r="AQ12" s="334"/>
      <c r="AR12" s="208"/>
      <c r="AS12" s="208"/>
      <c r="AT12" s="335"/>
      <c r="AU12" s="219"/>
      <c r="AV12" s="219"/>
      <c r="AW12" s="219"/>
      <c r="AX12" s="221"/>
      <c r="AY12" s="34">
        <f t="shared" si="1"/>
        <v>0</v>
      </c>
    </row>
    <row r="13" spans="1:51" ht="22.5" customHeight="1">
      <c r="A13" s="400"/>
      <c r="B13" s="401"/>
      <c r="C13" s="401"/>
      <c r="D13" s="401"/>
      <c r="E13" s="401"/>
      <c r="F13" s="40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77" t="s">
        <v>180</v>
      </c>
      <c r="AC13" s="1014"/>
      <c r="AD13" s="1014"/>
      <c r="AE13" s="218"/>
      <c r="AF13" s="219"/>
      <c r="AG13" s="219"/>
      <c r="AH13" s="219"/>
      <c r="AI13" s="218"/>
      <c r="AJ13" s="219"/>
      <c r="AK13" s="219"/>
      <c r="AL13" s="219"/>
      <c r="AM13" s="218"/>
      <c r="AN13" s="219"/>
      <c r="AO13" s="219"/>
      <c r="AP13" s="219"/>
      <c r="AQ13" s="334"/>
      <c r="AR13" s="208"/>
      <c r="AS13" s="208"/>
      <c r="AT13" s="335"/>
      <c r="AU13" s="219"/>
      <c r="AV13" s="219"/>
      <c r="AW13" s="219"/>
      <c r="AX13" s="221"/>
      <c r="AY13" s="34">
        <f t="shared" si="1"/>
        <v>0</v>
      </c>
    </row>
    <row r="14" spans="1:51" customFormat="1" ht="23.25" customHeight="1">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0"/>
      <c r="Z16" s="824"/>
      <c r="AA16" s="825"/>
      <c r="AB16" s="1024" t="s">
        <v>11</v>
      </c>
      <c r="AC16" s="1025"/>
      <c r="AD16" s="1026"/>
      <c r="AE16" s="1030" t="s">
        <v>389</v>
      </c>
      <c r="AF16" s="1030"/>
      <c r="AG16" s="1030"/>
      <c r="AH16" s="1030"/>
      <c r="AI16" s="1030" t="s">
        <v>411</v>
      </c>
      <c r="AJ16" s="1030"/>
      <c r="AK16" s="1030"/>
      <c r="AL16" s="568"/>
      <c r="AM16" s="1030" t="s">
        <v>508</v>
      </c>
      <c r="AN16" s="1030"/>
      <c r="AO16" s="1030"/>
      <c r="AP16" s="568"/>
      <c r="AQ16" s="158" t="s">
        <v>232</v>
      </c>
      <c r="AR16" s="133"/>
      <c r="AS16" s="133"/>
      <c r="AT16" s="134"/>
      <c r="AU16" s="531" t="s">
        <v>134</v>
      </c>
      <c r="AV16" s="531"/>
      <c r="AW16" s="531"/>
      <c r="AX16" s="532"/>
      <c r="AY16" s="34">
        <f>COUNTA($G$18)</f>
        <v>0</v>
      </c>
    </row>
    <row r="17" spans="1:51" ht="18.75" customHeight="1">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1"/>
      <c r="Z17" s="1022"/>
      <c r="AA17" s="1023"/>
      <c r="AB17" s="1027"/>
      <c r="AC17" s="1028"/>
      <c r="AD17" s="1029"/>
      <c r="AE17" s="915"/>
      <c r="AF17" s="915"/>
      <c r="AG17" s="915"/>
      <c r="AH17" s="915"/>
      <c r="AI17" s="915"/>
      <c r="AJ17" s="915"/>
      <c r="AK17" s="915"/>
      <c r="AL17" s="406"/>
      <c r="AM17" s="915"/>
      <c r="AN17" s="915"/>
      <c r="AO17" s="915"/>
      <c r="AP17" s="406"/>
      <c r="AQ17" s="199"/>
      <c r="AR17" s="200"/>
      <c r="AS17" s="136" t="s">
        <v>233</v>
      </c>
      <c r="AT17" s="137"/>
      <c r="AU17" s="200"/>
      <c r="AV17" s="200"/>
      <c r="AW17" s="391" t="s">
        <v>179</v>
      </c>
      <c r="AX17" s="392"/>
      <c r="AY17" s="34">
        <f>$AY$16</f>
        <v>0</v>
      </c>
    </row>
    <row r="18" spans="1:51" ht="22.5" customHeight="1">
      <c r="A18" s="396"/>
      <c r="B18" s="394"/>
      <c r="C18" s="394"/>
      <c r="D18" s="394"/>
      <c r="E18" s="394"/>
      <c r="F18" s="395"/>
      <c r="G18" s="546"/>
      <c r="H18" s="997"/>
      <c r="I18" s="997"/>
      <c r="J18" s="997"/>
      <c r="K18" s="997"/>
      <c r="L18" s="997"/>
      <c r="M18" s="997"/>
      <c r="N18" s="997"/>
      <c r="O18" s="998"/>
      <c r="P18" s="108"/>
      <c r="Q18" s="1005"/>
      <c r="R18" s="1005"/>
      <c r="S18" s="1005"/>
      <c r="T18" s="1005"/>
      <c r="U18" s="1005"/>
      <c r="V18" s="1005"/>
      <c r="W18" s="1005"/>
      <c r="X18" s="1006"/>
      <c r="Y18" s="1015" t="s">
        <v>12</v>
      </c>
      <c r="Z18" s="1016"/>
      <c r="AA18" s="1017"/>
      <c r="AB18" s="459"/>
      <c r="AC18" s="1019"/>
      <c r="AD18" s="1019"/>
      <c r="AE18" s="218"/>
      <c r="AF18" s="219"/>
      <c r="AG18" s="219"/>
      <c r="AH18" s="219"/>
      <c r="AI18" s="218"/>
      <c r="AJ18" s="219"/>
      <c r="AK18" s="219"/>
      <c r="AL18" s="219"/>
      <c r="AM18" s="218"/>
      <c r="AN18" s="219"/>
      <c r="AO18" s="219"/>
      <c r="AP18" s="219"/>
      <c r="AQ18" s="334"/>
      <c r="AR18" s="208"/>
      <c r="AS18" s="208"/>
      <c r="AT18" s="335"/>
      <c r="AU18" s="219"/>
      <c r="AV18" s="219"/>
      <c r="AW18" s="219"/>
      <c r="AX18" s="221"/>
      <c r="AY18" s="34">
        <f t="shared" ref="AY18:AY22" si="2">$AY$16</f>
        <v>0</v>
      </c>
    </row>
    <row r="19" spans="1:51" ht="22.5" customHeight="1">
      <c r="A19" s="397"/>
      <c r="B19" s="398"/>
      <c r="C19" s="398"/>
      <c r="D19" s="398"/>
      <c r="E19" s="398"/>
      <c r="F19" s="399"/>
      <c r="G19" s="999"/>
      <c r="H19" s="1000"/>
      <c r="I19" s="1000"/>
      <c r="J19" s="1000"/>
      <c r="K19" s="1000"/>
      <c r="L19" s="1000"/>
      <c r="M19" s="1000"/>
      <c r="N19" s="1000"/>
      <c r="O19" s="1001"/>
      <c r="P19" s="1007"/>
      <c r="Q19" s="1007"/>
      <c r="R19" s="1007"/>
      <c r="S19" s="1007"/>
      <c r="T19" s="1007"/>
      <c r="U19" s="1007"/>
      <c r="V19" s="1007"/>
      <c r="W19" s="1007"/>
      <c r="X19" s="1008"/>
      <c r="Y19" s="445" t="s">
        <v>54</v>
      </c>
      <c r="Z19" s="1012"/>
      <c r="AA19" s="1013"/>
      <c r="AB19" s="521"/>
      <c r="AC19" s="1018"/>
      <c r="AD19" s="1018"/>
      <c r="AE19" s="218"/>
      <c r="AF19" s="219"/>
      <c r="AG19" s="219"/>
      <c r="AH19" s="219"/>
      <c r="AI19" s="218"/>
      <c r="AJ19" s="219"/>
      <c r="AK19" s="219"/>
      <c r="AL19" s="219"/>
      <c r="AM19" s="218"/>
      <c r="AN19" s="219"/>
      <c r="AO19" s="219"/>
      <c r="AP19" s="219"/>
      <c r="AQ19" s="334"/>
      <c r="AR19" s="208"/>
      <c r="AS19" s="208"/>
      <c r="AT19" s="335"/>
      <c r="AU19" s="219"/>
      <c r="AV19" s="219"/>
      <c r="AW19" s="219"/>
      <c r="AX19" s="221"/>
      <c r="AY19" s="34">
        <f t="shared" si="2"/>
        <v>0</v>
      </c>
    </row>
    <row r="20" spans="1:51" ht="22.5" customHeight="1">
      <c r="A20" s="400"/>
      <c r="B20" s="401"/>
      <c r="C20" s="401"/>
      <c r="D20" s="401"/>
      <c r="E20" s="401"/>
      <c r="F20" s="40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77" t="s">
        <v>180</v>
      </c>
      <c r="AC20" s="1014"/>
      <c r="AD20" s="1014"/>
      <c r="AE20" s="218"/>
      <c r="AF20" s="219"/>
      <c r="AG20" s="219"/>
      <c r="AH20" s="219"/>
      <c r="AI20" s="218"/>
      <c r="AJ20" s="219"/>
      <c r="AK20" s="219"/>
      <c r="AL20" s="219"/>
      <c r="AM20" s="218"/>
      <c r="AN20" s="219"/>
      <c r="AO20" s="219"/>
      <c r="AP20" s="219"/>
      <c r="AQ20" s="334"/>
      <c r="AR20" s="208"/>
      <c r="AS20" s="208"/>
      <c r="AT20" s="335"/>
      <c r="AU20" s="219"/>
      <c r="AV20" s="219"/>
      <c r="AW20" s="219"/>
      <c r="AX20" s="221"/>
      <c r="AY20" s="34">
        <f t="shared" si="2"/>
        <v>0</v>
      </c>
    </row>
    <row r="21" spans="1:51" customFormat="1" ht="23.25" customHeight="1">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0"/>
      <c r="Z23" s="824"/>
      <c r="AA23" s="825"/>
      <c r="AB23" s="1024" t="s">
        <v>11</v>
      </c>
      <c r="AC23" s="1025"/>
      <c r="AD23" s="1026"/>
      <c r="AE23" s="1030" t="s">
        <v>389</v>
      </c>
      <c r="AF23" s="1030"/>
      <c r="AG23" s="1030"/>
      <c r="AH23" s="1030"/>
      <c r="AI23" s="1030" t="s">
        <v>411</v>
      </c>
      <c r="AJ23" s="1030"/>
      <c r="AK23" s="1030"/>
      <c r="AL23" s="568"/>
      <c r="AM23" s="1030" t="s">
        <v>508</v>
      </c>
      <c r="AN23" s="1030"/>
      <c r="AO23" s="1030"/>
      <c r="AP23" s="568"/>
      <c r="AQ23" s="158" t="s">
        <v>232</v>
      </c>
      <c r="AR23" s="133"/>
      <c r="AS23" s="133"/>
      <c r="AT23" s="134"/>
      <c r="AU23" s="531" t="s">
        <v>134</v>
      </c>
      <c r="AV23" s="531"/>
      <c r="AW23" s="531"/>
      <c r="AX23" s="532"/>
      <c r="AY23" s="34">
        <f>COUNTA($G$25)</f>
        <v>0</v>
      </c>
    </row>
    <row r="24" spans="1:51" ht="18.75" customHeight="1">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1"/>
      <c r="Z24" s="1022"/>
      <c r="AA24" s="1023"/>
      <c r="AB24" s="1027"/>
      <c r="AC24" s="1028"/>
      <c r="AD24" s="1029"/>
      <c r="AE24" s="915"/>
      <c r="AF24" s="915"/>
      <c r="AG24" s="915"/>
      <c r="AH24" s="915"/>
      <c r="AI24" s="915"/>
      <c r="AJ24" s="915"/>
      <c r="AK24" s="915"/>
      <c r="AL24" s="406"/>
      <c r="AM24" s="915"/>
      <c r="AN24" s="915"/>
      <c r="AO24" s="915"/>
      <c r="AP24" s="406"/>
      <c r="AQ24" s="199"/>
      <c r="AR24" s="200"/>
      <c r="AS24" s="136" t="s">
        <v>233</v>
      </c>
      <c r="AT24" s="137"/>
      <c r="AU24" s="200"/>
      <c r="AV24" s="200"/>
      <c r="AW24" s="391" t="s">
        <v>179</v>
      </c>
      <c r="AX24" s="392"/>
      <c r="AY24" s="34">
        <f>$AY$23</f>
        <v>0</v>
      </c>
    </row>
    <row r="25" spans="1:51" ht="22.5" customHeight="1">
      <c r="A25" s="396"/>
      <c r="B25" s="394"/>
      <c r="C25" s="394"/>
      <c r="D25" s="394"/>
      <c r="E25" s="394"/>
      <c r="F25" s="395"/>
      <c r="G25" s="546"/>
      <c r="H25" s="997"/>
      <c r="I25" s="997"/>
      <c r="J25" s="997"/>
      <c r="K25" s="997"/>
      <c r="L25" s="997"/>
      <c r="M25" s="997"/>
      <c r="N25" s="997"/>
      <c r="O25" s="998"/>
      <c r="P25" s="108"/>
      <c r="Q25" s="1005"/>
      <c r="R25" s="1005"/>
      <c r="S25" s="1005"/>
      <c r="T25" s="1005"/>
      <c r="U25" s="1005"/>
      <c r="V25" s="1005"/>
      <c r="W25" s="1005"/>
      <c r="X25" s="1006"/>
      <c r="Y25" s="1015" t="s">
        <v>12</v>
      </c>
      <c r="Z25" s="1016"/>
      <c r="AA25" s="1017"/>
      <c r="AB25" s="459"/>
      <c r="AC25" s="1019"/>
      <c r="AD25" s="1019"/>
      <c r="AE25" s="218"/>
      <c r="AF25" s="219"/>
      <c r="AG25" s="219"/>
      <c r="AH25" s="219"/>
      <c r="AI25" s="218"/>
      <c r="AJ25" s="219"/>
      <c r="AK25" s="219"/>
      <c r="AL25" s="219"/>
      <c r="AM25" s="218"/>
      <c r="AN25" s="219"/>
      <c r="AO25" s="219"/>
      <c r="AP25" s="219"/>
      <c r="AQ25" s="334"/>
      <c r="AR25" s="208"/>
      <c r="AS25" s="208"/>
      <c r="AT25" s="335"/>
      <c r="AU25" s="219"/>
      <c r="AV25" s="219"/>
      <c r="AW25" s="219"/>
      <c r="AX25" s="221"/>
      <c r="AY25" s="34">
        <f t="shared" ref="AY25:AY29" si="3">$AY$23</f>
        <v>0</v>
      </c>
    </row>
    <row r="26" spans="1:51" ht="22.5" customHeight="1">
      <c r="A26" s="397"/>
      <c r="B26" s="398"/>
      <c r="C26" s="398"/>
      <c r="D26" s="398"/>
      <c r="E26" s="398"/>
      <c r="F26" s="399"/>
      <c r="G26" s="999"/>
      <c r="H26" s="1000"/>
      <c r="I26" s="1000"/>
      <c r="J26" s="1000"/>
      <c r="K26" s="1000"/>
      <c r="L26" s="1000"/>
      <c r="M26" s="1000"/>
      <c r="N26" s="1000"/>
      <c r="O26" s="1001"/>
      <c r="P26" s="1007"/>
      <c r="Q26" s="1007"/>
      <c r="R26" s="1007"/>
      <c r="S26" s="1007"/>
      <c r="T26" s="1007"/>
      <c r="U26" s="1007"/>
      <c r="V26" s="1007"/>
      <c r="W26" s="1007"/>
      <c r="X26" s="1008"/>
      <c r="Y26" s="445" t="s">
        <v>54</v>
      </c>
      <c r="Z26" s="1012"/>
      <c r="AA26" s="1013"/>
      <c r="AB26" s="521"/>
      <c r="AC26" s="1018"/>
      <c r="AD26" s="1018"/>
      <c r="AE26" s="218"/>
      <c r="AF26" s="219"/>
      <c r="AG26" s="219"/>
      <c r="AH26" s="219"/>
      <c r="AI26" s="218"/>
      <c r="AJ26" s="219"/>
      <c r="AK26" s="219"/>
      <c r="AL26" s="219"/>
      <c r="AM26" s="218"/>
      <c r="AN26" s="219"/>
      <c r="AO26" s="219"/>
      <c r="AP26" s="219"/>
      <c r="AQ26" s="334"/>
      <c r="AR26" s="208"/>
      <c r="AS26" s="208"/>
      <c r="AT26" s="335"/>
      <c r="AU26" s="219"/>
      <c r="AV26" s="219"/>
      <c r="AW26" s="219"/>
      <c r="AX26" s="221"/>
      <c r="AY26" s="34">
        <f t="shared" si="3"/>
        <v>0</v>
      </c>
    </row>
    <row r="27" spans="1:51" ht="22.5" customHeight="1">
      <c r="A27" s="400"/>
      <c r="B27" s="401"/>
      <c r="C27" s="401"/>
      <c r="D27" s="401"/>
      <c r="E27" s="401"/>
      <c r="F27" s="40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77" t="s">
        <v>180</v>
      </c>
      <c r="AC27" s="1014"/>
      <c r="AD27" s="1014"/>
      <c r="AE27" s="218"/>
      <c r="AF27" s="219"/>
      <c r="AG27" s="219"/>
      <c r="AH27" s="219"/>
      <c r="AI27" s="218"/>
      <c r="AJ27" s="219"/>
      <c r="AK27" s="219"/>
      <c r="AL27" s="219"/>
      <c r="AM27" s="218"/>
      <c r="AN27" s="219"/>
      <c r="AO27" s="219"/>
      <c r="AP27" s="219"/>
      <c r="AQ27" s="334"/>
      <c r="AR27" s="208"/>
      <c r="AS27" s="208"/>
      <c r="AT27" s="335"/>
      <c r="AU27" s="219"/>
      <c r="AV27" s="219"/>
      <c r="AW27" s="219"/>
      <c r="AX27" s="221"/>
      <c r="AY27" s="34">
        <f t="shared" si="3"/>
        <v>0</v>
      </c>
    </row>
    <row r="28" spans="1:51" customFormat="1" ht="23.25" customHeight="1">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0"/>
      <c r="Z30" s="824"/>
      <c r="AA30" s="825"/>
      <c r="AB30" s="1024" t="s">
        <v>11</v>
      </c>
      <c r="AC30" s="1025"/>
      <c r="AD30" s="1026"/>
      <c r="AE30" s="1030" t="s">
        <v>389</v>
      </c>
      <c r="AF30" s="1030"/>
      <c r="AG30" s="1030"/>
      <c r="AH30" s="1030"/>
      <c r="AI30" s="1030" t="s">
        <v>411</v>
      </c>
      <c r="AJ30" s="1030"/>
      <c r="AK30" s="1030"/>
      <c r="AL30" s="568"/>
      <c r="AM30" s="1030" t="s">
        <v>508</v>
      </c>
      <c r="AN30" s="1030"/>
      <c r="AO30" s="1030"/>
      <c r="AP30" s="568"/>
      <c r="AQ30" s="158" t="s">
        <v>232</v>
      </c>
      <c r="AR30" s="133"/>
      <c r="AS30" s="133"/>
      <c r="AT30" s="134"/>
      <c r="AU30" s="531" t="s">
        <v>134</v>
      </c>
      <c r="AV30" s="531"/>
      <c r="AW30" s="531"/>
      <c r="AX30" s="532"/>
      <c r="AY30" s="34">
        <f>COUNTA($G$32)</f>
        <v>0</v>
      </c>
    </row>
    <row r="31" spans="1:51" ht="18.75" customHeight="1">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1"/>
      <c r="Z31" s="1022"/>
      <c r="AA31" s="1023"/>
      <c r="AB31" s="1027"/>
      <c r="AC31" s="1028"/>
      <c r="AD31" s="1029"/>
      <c r="AE31" s="915"/>
      <c r="AF31" s="915"/>
      <c r="AG31" s="915"/>
      <c r="AH31" s="915"/>
      <c r="AI31" s="915"/>
      <c r="AJ31" s="915"/>
      <c r="AK31" s="915"/>
      <c r="AL31" s="406"/>
      <c r="AM31" s="915"/>
      <c r="AN31" s="915"/>
      <c r="AO31" s="915"/>
      <c r="AP31" s="406"/>
      <c r="AQ31" s="199"/>
      <c r="AR31" s="200"/>
      <c r="AS31" s="136" t="s">
        <v>233</v>
      </c>
      <c r="AT31" s="137"/>
      <c r="AU31" s="200"/>
      <c r="AV31" s="200"/>
      <c r="AW31" s="391" t="s">
        <v>179</v>
      </c>
      <c r="AX31" s="392"/>
      <c r="AY31" s="34">
        <f>$AY$30</f>
        <v>0</v>
      </c>
    </row>
    <row r="32" spans="1:51" ht="22.5" customHeight="1">
      <c r="A32" s="396"/>
      <c r="B32" s="394"/>
      <c r="C32" s="394"/>
      <c r="D32" s="394"/>
      <c r="E32" s="394"/>
      <c r="F32" s="395"/>
      <c r="G32" s="546"/>
      <c r="H32" s="997"/>
      <c r="I32" s="997"/>
      <c r="J32" s="997"/>
      <c r="K32" s="997"/>
      <c r="L32" s="997"/>
      <c r="M32" s="997"/>
      <c r="N32" s="997"/>
      <c r="O32" s="998"/>
      <c r="P32" s="108"/>
      <c r="Q32" s="1005"/>
      <c r="R32" s="1005"/>
      <c r="S32" s="1005"/>
      <c r="T32" s="1005"/>
      <c r="U32" s="1005"/>
      <c r="V32" s="1005"/>
      <c r="W32" s="1005"/>
      <c r="X32" s="1006"/>
      <c r="Y32" s="1015" t="s">
        <v>12</v>
      </c>
      <c r="Z32" s="1016"/>
      <c r="AA32" s="1017"/>
      <c r="AB32" s="459"/>
      <c r="AC32" s="1019"/>
      <c r="AD32" s="1019"/>
      <c r="AE32" s="218"/>
      <c r="AF32" s="219"/>
      <c r="AG32" s="219"/>
      <c r="AH32" s="219"/>
      <c r="AI32" s="218"/>
      <c r="AJ32" s="219"/>
      <c r="AK32" s="219"/>
      <c r="AL32" s="219"/>
      <c r="AM32" s="218"/>
      <c r="AN32" s="219"/>
      <c r="AO32" s="219"/>
      <c r="AP32" s="219"/>
      <c r="AQ32" s="334"/>
      <c r="AR32" s="208"/>
      <c r="AS32" s="208"/>
      <c r="AT32" s="335"/>
      <c r="AU32" s="219"/>
      <c r="AV32" s="219"/>
      <c r="AW32" s="219"/>
      <c r="AX32" s="221"/>
      <c r="AY32" s="34">
        <f t="shared" ref="AY32:AY36" si="4">$AY$30</f>
        <v>0</v>
      </c>
    </row>
    <row r="33" spans="1:51" ht="22.5" customHeight="1">
      <c r="A33" s="397"/>
      <c r="B33" s="398"/>
      <c r="C33" s="398"/>
      <c r="D33" s="398"/>
      <c r="E33" s="398"/>
      <c r="F33" s="399"/>
      <c r="G33" s="999"/>
      <c r="H33" s="1000"/>
      <c r="I33" s="1000"/>
      <c r="J33" s="1000"/>
      <c r="K33" s="1000"/>
      <c r="L33" s="1000"/>
      <c r="M33" s="1000"/>
      <c r="N33" s="1000"/>
      <c r="O33" s="1001"/>
      <c r="P33" s="1007"/>
      <c r="Q33" s="1007"/>
      <c r="R33" s="1007"/>
      <c r="S33" s="1007"/>
      <c r="T33" s="1007"/>
      <c r="U33" s="1007"/>
      <c r="V33" s="1007"/>
      <c r="W33" s="1007"/>
      <c r="X33" s="1008"/>
      <c r="Y33" s="445" t="s">
        <v>54</v>
      </c>
      <c r="Z33" s="1012"/>
      <c r="AA33" s="1013"/>
      <c r="AB33" s="521"/>
      <c r="AC33" s="1018"/>
      <c r="AD33" s="1018"/>
      <c r="AE33" s="218"/>
      <c r="AF33" s="219"/>
      <c r="AG33" s="219"/>
      <c r="AH33" s="219"/>
      <c r="AI33" s="218"/>
      <c r="AJ33" s="219"/>
      <c r="AK33" s="219"/>
      <c r="AL33" s="219"/>
      <c r="AM33" s="218"/>
      <c r="AN33" s="219"/>
      <c r="AO33" s="219"/>
      <c r="AP33" s="219"/>
      <c r="AQ33" s="334"/>
      <c r="AR33" s="208"/>
      <c r="AS33" s="208"/>
      <c r="AT33" s="335"/>
      <c r="AU33" s="219"/>
      <c r="AV33" s="219"/>
      <c r="AW33" s="219"/>
      <c r="AX33" s="221"/>
      <c r="AY33" s="34">
        <f t="shared" si="4"/>
        <v>0</v>
      </c>
    </row>
    <row r="34" spans="1:51" ht="22.5" customHeight="1">
      <c r="A34" s="400"/>
      <c r="B34" s="401"/>
      <c r="C34" s="401"/>
      <c r="D34" s="401"/>
      <c r="E34" s="401"/>
      <c r="F34" s="40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77" t="s">
        <v>180</v>
      </c>
      <c r="AC34" s="1014"/>
      <c r="AD34" s="1014"/>
      <c r="AE34" s="218"/>
      <c r="AF34" s="219"/>
      <c r="AG34" s="219"/>
      <c r="AH34" s="219"/>
      <c r="AI34" s="218"/>
      <c r="AJ34" s="219"/>
      <c r="AK34" s="219"/>
      <c r="AL34" s="219"/>
      <c r="AM34" s="218"/>
      <c r="AN34" s="219"/>
      <c r="AO34" s="219"/>
      <c r="AP34" s="219"/>
      <c r="AQ34" s="334"/>
      <c r="AR34" s="208"/>
      <c r="AS34" s="208"/>
      <c r="AT34" s="335"/>
      <c r="AU34" s="219"/>
      <c r="AV34" s="219"/>
      <c r="AW34" s="219"/>
      <c r="AX34" s="221"/>
      <c r="AY34" s="34">
        <f t="shared" si="4"/>
        <v>0</v>
      </c>
    </row>
    <row r="35" spans="1:51" customFormat="1" ht="23.25" customHeight="1">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0"/>
      <c r="Z37" s="824"/>
      <c r="AA37" s="825"/>
      <c r="AB37" s="1024" t="s">
        <v>11</v>
      </c>
      <c r="AC37" s="1025"/>
      <c r="AD37" s="1026"/>
      <c r="AE37" s="1030" t="s">
        <v>389</v>
      </c>
      <c r="AF37" s="1030"/>
      <c r="AG37" s="1030"/>
      <c r="AH37" s="1030"/>
      <c r="AI37" s="1030" t="s">
        <v>411</v>
      </c>
      <c r="AJ37" s="1030"/>
      <c r="AK37" s="1030"/>
      <c r="AL37" s="568"/>
      <c r="AM37" s="1030" t="s">
        <v>508</v>
      </c>
      <c r="AN37" s="1030"/>
      <c r="AO37" s="1030"/>
      <c r="AP37" s="568"/>
      <c r="AQ37" s="158" t="s">
        <v>232</v>
      </c>
      <c r="AR37" s="133"/>
      <c r="AS37" s="133"/>
      <c r="AT37" s="134"/>
      <c r="AU37" s="531" t="s">
        <v>134</v>
      </c>
      <c r="AV37" s="531"/>
      <c r="AW37" s="531"/>
      <c r="AX37" s="532"/>
      <c r="AY37" s="34">
        <f>COUNTA($G$39)</f>
        <v>0</v>
      </c>
    </row>
    <row r="38" spans="1:51" ht="18.75" customHeight="1">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1"/>
      <c r="Z38" s="1022"/>
      <c r="AA38" s="1023"/>
      <c r="AB38" s="1027"/>
      <c r="AC38" s="1028"/>
      <c r="AD38" s="1029"/>
      <c r="AE38" s="915"/>
      <c r="AF38" s="915"/>
      <c r="AG38" s="915"/>
      <c r="AH38" s="915"/>
      <c r="AI38" s="915"/>
      <c r="AJ38" s="915"/>
      <c r="AK38" s="915"/>
      <c r="AL38" s="406"/>
      <c r="AM38" s="915"/>
      <c r="AN38" s="915"/>
      <c r="AO38" s="915"/>
      <c r="AP38" s="406"/>
      <c r="AQ38" s="199"/>
      <c r="AR38" s="200"/>
      <c r="AS38" s="136" t="s">
        <v>233</v>
      </c>
      <c r="AT38" s="137"/>
      <c r="AU38" s="200"/>
      <c r="AV38" s="200"/>
      <c r="AW38" s="391" t="s">
        <v>179</v>
      </c>
      <c r="AX38" s="392"/>
      <c r="AY38" s="34">
        <f>$AY$37</f>
        <v>0</v>
      </c>
    </row>
    <row r="39" spans="1:51" ht="22.5" customHeight="1">
      <c r="A39" s="396"/>
      <c r="B39" s="394"/>
      <c r="C39" s="394"/>
      <c r="D39" s="394"/>
      <c r="E39" s="394"/>
      <c r="F39" s="395"/>
      <c r="G39" s="546"/>
      <c r="H39" s="997"/>
      <c r="I39" s="997"/>
      <c r="J39" s="997"/>
      <c r="K39" s="997"/>
      <c r="L39" s="997"/>
      <c r="M39" s="997"/>
      <c r="N39" s="997"/>
      <c r="O39" s="998"/>
      <c r="P39" s="108"/>
      <c r="Q39" s="1005"/>
      <c r="R39" s="1005"/>
      <c r="S39" s="1005"/>
      <c r="T39" s="1005"/>
      <c r="U39" s="1005"/>
      <c r="V39" s="1005"/>
      <c r="W39" s="1005"/>
      <c r="X39" s="1006"/>
      <c r="Y39" s="1015" t="s">
        <v>12</v>
      </c>
      <c r="Z39" s="1016"/>
      <c r="AA39" s="1017"/>
      <c r="AB39" s="459"/>
      <c r="AC39" s="1019"/>
      <c r="AD39" s="1019"/>
      <c r="AE39" s="218"/>
      <c r="AF39" s="219"/>
      <c r="AG39" s="219"/>
      <c r="AH39" s="219"/>
      <c r="AI39" s="218"/>
      <c r="AJ39" s="219"/>
      <c r="AK39" s="219"/>
      <c r="AL39" s="219"/>
      <c r="AM39" s="218"/>
      <c r="AN39" s="219"/>
      <c r="AO39" s="219"/>
      <c r="AP39" s="219"/>
      <c r="AQ39" s="334"/>
      <c r="AR39" s="208"/>
      <c r="AS39" s="208"/>
      <c r="AT39" s="335"/>
      <c r="AU39" s="219"/>
      <c r="AV39" s="219"/>
      <c r="AW39" s="219"/>
      <c r="AX39" s="221"/>
      <c r="AY39" s="34">
        <f t="shared" ref="AY39:AY43" si="5">$AY$37</f>
        <v>0</v>
      </c>
    </row>
    <row r="40" spans="1:51" ht="22.5" customHeight="1">
      <c r="A40" s="397"/>
      <c r="B40" s="398"/>
      <c r="C40" s="398"/>
      <c r="D40" s="398"/>
      <c r="E40" s="398"/>
      <c r="F40" s="399"/>
      <c r="G40" s="999"/>
      <c r="H40" s="1000"/>
      <c r="I40" s="1000"/>
      <c r="J40" s="1000"/>
      <c r="K40" s="1000"/>
      <c r="L40" s="1000"/>
      <c r="M40" s="1000"/>
      <c r="N40" s="1000"/>
      <c r="O40" s="1001"/>
      <c r="P40" s="1007"/>
      <c r="Q40" s="1007"/>
      <c r="R40" s="1007"/>
      <c r="S40" s="1007"/>
      <c r="T40" s="1007"/>
      <c r="U40" s="1007"/>
      <c r="V40" s="1007"/>
      <c r="W40" s="1007"/>
      <c r="X40" s="1008"/>
      <c r="Y40" s="445" t="s">
        <v>54</v>
      </c>
      <c r="Z40" s="1012"/>
      <c r="AA40" s="1013"/>
      <c r="AB40" s="521"/>
      <c r="AC40" s="1018"/>
      <c r="AD40" s="1018"/>
      <c r="AE40" s="218"/>
      <c r="AF40" s="219"/>
      <c r="AG40" s="219"/>
      <c r="AH40" s="219"/>
      <c r="AI40" s="218"/>
      <c r="AJ40" s="219"/>
      <c r="AK40" s="219"/>
      <c r="AL40" s="219"/>
      <c r="AM40" s="218"/>
      <c r="AN40" s="219"/>
      <c r="AO40" s="219"/>
      <c r="AP40" s="219"/>
      <c r="AQ40" s="334"/>
      <c r="AR40" s="208"/>
      <c r="AS40" s="208"/>
      <c r="AT40" s="335"/>
      <c r="AU40" s="219"/>
      <c r="AV40" s="219"/>
      <c r="AW40" s="219"/>
      <c r="AX40" s="221"/>
      <c r="AY40" s="34">
        <f t="shared" si="5"/>
        <v>0</v>
      </c>
    </row>
    <row r="41" spans="1:51" ht="22.5" customHeight="1">
      <c r="A41" s="400"/>
      <c r="B41" s="401"/>
      <c r="C41" s="401"/>
      <c r="D41" s="401"/>
      <c r="E41" s="401"/>
      <c r="F41" s="40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77" t="s">
        <v>180</v>
      </c>
      <c r="AC41" s="1014"/>
      <c r="AD41" s="1014"/>
      <c r="AE41" s="218"/>
      <c r="AF41" s="219"/>
      <c r="AG41" s="219"/>
      <c r="AH41" s="219"/>
      <c r="AI41" s="218"/>
      <c r="AJ41" s="219"/>
      <c r="AK41" s="219"/>
      <c r="AL41" s="219"/>
      <c r="AM41" s="218"/>
      <c r="AN41" s="219"/>
      <c r="AO41" s="219"/>
      <c r="AP41" s="219"/>
      <c r="AQ41" s="334"/>
      <c r="AR41" s="208"/>
      <c r="AS41" s="208"/>
      <c r="AT41" s="335"/>
      <c r="AU41" s="219"/>
      <c r="AV41" s="219"/>
      <c r="AW41" s="219"/>
      <c r="AX41" s="221"/>
      <c r="AY41" s="34">
        <f t="shared" si="5"/>
        <v>0</v>
      </c>
    </row>
    <row r="42" spans="1:51" customFormat="1" ht="23.25" customHeight="1">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0"/>
      <c r="Z44" s="824"/>
      <c r="AA44" s="825"/>
      <c r="AB44" s="1024" t="s">
        <v>11</v>
      </c>
      <c r="AC44" s="1025"/>
      <c r="AD44" s="1026"/>
      <c r="AE44" s="1030" t="s">
        <v>389</v>
      </c>
      <c r="AF44" s="1030"/>
      <c r="AG44" s="1030"/>
      <c r="AH44" s="1030"/>
      <c r="AI44" s="1030" t="s">
        <v>411</v>
      </c>
      <c r="AJ44" s="1030"/>
      <c r="AK44" s="1030"/>
      <c r="AL44" s="568"/>
      <c r="AM44" s="1030" t="s">
        <v>508</v>
      </c>
      <c r="AN44" s="1030"/>
      <c r="AO44" s="1030"/>
      <c r="AP44" s="568"/>
      <c r="AQ44" s="158" t="s">
        <v>232</v>
      </c>
      <c r="AR44" s="133"/>
      <c r="AS44" s="133"/>
      <c r="AT44" s="134"/>
      <c r="AU44" s="531" t="s">
        <v>134</v>
      </c>
      <c r="AV44" s="531"/>
      <c r="AW44" s="531"/>
      <c r="AX44" s="532"/>
      <c r="AY44" s="34">
        <f>COUNTA($G$46)</f>
        <v>0</v>
      </c>
    </row>
    <row r="45" spans="1:51" ht="18.75" customHeight="1">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1"/>
      <c r="Z45" s="1022"/>
      <c r="AA45" s="1023"/>
      <c r="AB45" s="1027"/>
      <c r="AC45" s="1028"/>
      <c r="AD45" s="1029"/>
      <c r="AE45" s="915"/>
      <c r="AF45" s="915"/>
      <c r="AG45" s="915"/>
      <c r="AH45" s="915"/>
      <c r="AI45" s="915"/>
      <c r="AJ45" s="915"/>
      <c r="AK45" s="915"/>
      <c r="AL45" s="406"/>
      <c r="AM45" s="915"/>
      <c r="AN45" s="915"/>
      <c r="AO45" s="915"/>
      <c r="AP45" s="406"/>
      <c r="AQ45" s="199"/>
      <c r="AR45" s="200"/>
      <c r="AS45" s="136" t="s">
        <v>233</v>
      </c>
      <c r="AT45" s="137"/>
      <c r="AU45" s="200"/>
      <c r="AV45" s="200"/>
      <c r="AW45" s="391" t="s">
        <v>179</v>
      </c>
      <c r="AX45" s="392"/>
      <c r="AY45" s="34">
        <f>$AY$44</f>
        <v>0</v>
      </c>
    </row>
    <row r="46" spans="1:51" ht="22.5" customHeight="1">
      <c r="A46" s="396"/>
      <c r="B46" s="394"/>
      <c r="C46" s="394"/>
      <c r="D46" s="394"/>
      <c r="E46" s="394"/>
      <c r="F46" s="395"/>
      <c r="G46" s="546"/>
      <c r="H46" s="997"/>
      <c r="I46" s="997"/>
      <c r="J46" s="997"/>
      <c r="K46" s="997"/>
      <c r="L46" s="997"/>
      <c r="M46" s="997"/>
      <c r="N46" s="997"/>
      <c r="O46" s="998"/>
      <c r="P46" s="108"/>
      <c r="Q46" s="1005"/>
      <c r="R46" s="1005"/>
      <c r="S46" s="1005"/>
      <c r="T46" s="1005"/>
      <c r="U46" s="1005"/>
      <c r="V46" s="1005"/>
      <c r="W46" s="1005"/>
      <c r="X46" s="1006"/>
      <c r="Y46" s="1015" t="s">
        <v>12</v>
      </c>
      <c r="Z46" s="1016"/>
      <c r="AA46" s="1017"/>
      <c r="AB46" s="459"/>
      <c r="AC46" s="1019"/>
      <c r="AD46" s="1019"/>
      <c r="AE46" s="218"/>
      <c r="AF46" s="219"/>
      <c r="AG46" s="219"/>
      <c r="AH46" s="219"/>
      <c r="AI46" s="218"/>
      <c r="AJ46" s="219"/>
      <c r="AK46" s="219"/>
      <c r="AL46" s="219"/>
      <c r="AM46" s="218"/>
      <c r="AN46" s="219"/>
      <c r="AO46" s="219"/>
      <c r="AP46" s="219"/>
      <c r="AQ46" s="334"/>
      <c r="AR46" s="208"/>
      <c r="AS46" s="208"/>
      <c r="AT46" s="335"/>
      <c r="AU46" s="219"/>
      <c r="AV46" s="219"/>
      <c r="AW46" s="219"/>
      <c r="AX46" s="221"/>
      <c r="AY46" s="34">
        <f t="shared" ref="AY46:AY50" si="6">$AY$44</f>
        <v>0</v>
      </c>
    </row>
    <row r="47" spans="1:51" ht="22.5" customHeight="1">
      <c r="A47" s="397"/>
      <c r="B47" s="398"/>
      <c r="C47" s="398"/>
      <c r="D47" s="398"/>
      <c r="E47" s="398"/>
      <c r="F47" s="399"/>
      <c r="G47" s="999"/>
      <c r="H47" s="1000"/>
      <c r="I47" s="1000"/>
      <c r="J47" s="1000"/>
      <c r="K47" s="1000"/>
      <c r="L47" s="1000"/>
      <c r="M47" s="1000"/>
      <c r="N47" s="1000"/>
      <c r="O47" s="1001"/>
      <c r="P47" s="1007"/>
      <c r="Q47" s="1007"/>
      <c r="R47" s="1007"/>
      <c r="S47" s="1007"/>
      <c r="T47" s="1007"/>
      <c r="U47" s="1007"/>
      <c r="V47" s="1007"/>
      <c r="W47" s="1007"/>
      <c r="X47" s="1008"/>
      <c r="Y47" s="445" t="s">
        <v>54</v>
      </c>
      <c r="Z47" s="1012"/>
      <c r="AA47" s="1013"/>
      <c r="AB47" s="521"/>
      <c r="AC47" s="1018"/>
      <c r="AD47" s="1018"/>
      <c r="AE47" s="218"/>
      <c r="AF47" s="219"/>
      <c r="AG47" s="219"/>
      <c r="AH47" s="219"/>
      <c r="AI47" s="218"/>
      <c r="AJ47" s="219"/>
      <c r="AK47" s="219"/>
      <c r="AL47" s="219"/>
      <c r="AM47" s="218"/>
      <c r="AN47" s="219"/>
      <c r="AO47" s="219"/>
      <c r="AP47" s="219"/>
      <c r="AQ47" s="334"/>
      <c r="AR47" s="208"/>
      <c r="AS47" s="208"/>
      <c r="AT47" s="335"/>
      <c r="AU47" s="219"/>
      <c r="AV47" s="219"/>
      <c r="AW47" s="219"/>
      <c r="AX47" s="221"/>
      <c r="AY47" s="34">
        <f t="shared" si="6"/>
        <v>0</v>
      </c>
    </row>
    <row r="48" spans="1:51" ht="22.5" customHeight="1">
      <c r="A48" s="400"/>
      <c r="B48" s="401"/>
      <c r="C48" s="401"/>
      <c r="D48" s="401"/>
      <c r="E48" s="401"/>
      <c r="F48" s="40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77" t="s">
        <v>180</v>
      </c>
      <c r="AC48" s="1014"/>
      <c r="AD48" s="1014"/>
      <c r="AE48" s="218"/>
      <c r="AF48" s="219"/>
      <c r="AG48" s="219"/>
      <c r="AH48" s="219"/>
      <c r="AI48" s="218"/>
      <c r="AJ48" s="219"/>
      <c r="AK48" s="219"/>
      <c r="AL48" s="219"/>
      <c r="AM48" s="218"/>
      <c r="AN48" s="219"/>
      <c r="AO48" s="219"/>
      <c r="AP48" s="219"/>
      <c r="AQ48" s="334"/>
      <c r="AR48" s="208"/>
      <c r="AS48" s="208"/>
      <c r="AT48" s="335"/>
      <c r="AU48" s="219"/>
      <c r="AV48" s="219"/>
      <c r="AW48" s="219"/>
      <c r="AX48" s="221"/>
      <c r="AY48" s="34">
        <f t="shared" si="6"/>
        <v>0</v>
      </c>
    </row>
    <row r="49" spans="1:51" customFormat="1" ht="23.25" customHeight="1">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0"/>
      <c r="Z51" s="824"/>
      <c r="AA51" s="825"/>
      <c r="AB51" s="568" t="s">
        <v>11</v>
      </c>
      <c r="AC51" s="1025"/>
      <c r="AD51" s="1026"/>
      <c r="AE51" s="1030" t="s">
        <v>389</v>
      </c>
      <c r="AF51" s="1030"/>
      <c r="AG51" s="1030"/>
      <c r="AH51" s="1030"/>
      <c r="AI51" s="1030" t="s">
        <v>411</v>
      </c>
      <c r="AJ51" s="1030"/>
      <c r="AK51" s="1030"/>
      <c r="AL51" s="568"/>
      <c r="AM51" s="1030" t="s">
        <v>508</v>
      </c>
      <c r="AN51" s="1030"/>
      <c r="AO51" s="1030"/>
      <c r="AP51" s="568"/>
      <c r="AQ51" s="158" t="s">
        <v>232</v>
      </c>
      <c r="AR51" s="133"/>
      <c r="AS51" s="133"/>
      <c r="AT51" s="134"/>
      <c r="AU51" s="531" t="s">
        <v>134</v>
      </c>
      <c r="AV51" s="531"/>
      <c r="AW51" s="531"/>
      <c r="AX51" s="532"/>
      <c r="AY51" s="34">
        <f>COUNTA($G$53)</f>
        <v>0</v>
      </c>
    </row>
    <row r="52" spans="1:51" ht="18.75" customHeight="1">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1"/>
      <c r="Z52" s="1022"/>
      <c r="AA52" s="1023"/>
      <c r="AB52" s="1027"/>
      <c r="AC52" s="1028"/>
      <c r="AD52" s="1029"/>
      <c r="AE52" s="915"/>
      <c r="AF52" s="915"/>
      <c r="AG52" s="915"/>
      <c r="AH52" s="915"/>
      <c r="AI52" s="915"/>
      <c r="AJ52" s="915"/>
      <c r="AK52" s="915"/>
      <c r="AL52" s="406"/>
      <c r="AM52" s="915"/>
      <c r="AN52" s="915"/>
      <c r="AO52" s="915"/>
      <c r="AP52" s="406"/>
      <c r="AQ52" s="199"/>
      <c r="AR52" s="200"/>
      <c r="AS52" s="136" t="s">
        <v>233</v>
      </c>
      <c r="AT52" s="137"/>
      <c r="AU52" s="200"/>
      <c r="AV52" s="200"/>
      <c r="AW52" s="391" t="s">
        <v>179</v>
      </c>
      <c r="AX52" s="392"/>
      <c r="AY52" s="34">
        <f>$AY$51</f>
        <v>0</v>
      </c>
    </row>
    <row r="53" spans="1:51" ht="22.5" customHeight="1">
      <c r="A53" s="396"/>
      <c r="B53" s="394"/>
      <c r="C53" s="394"/>
      <c r="D53" s="394"/>
      <c r="E53" s="394"/>
      <c r="F53" s="395"/>
      <c r="G53" s="546"/>
      <c r="H53" s="997"/>
      <c r="I53" s="997"/>
      <c r="J53" s="997"/>
      <c r="K53" s="997"/>
      <c r="L53" s="997"/>
      <c r="M53" s="997"/>
      <c r="N53" s="997"/>
      <c r="O53" s="998"/>
      <c r="P53" s="108"/>
      <c r="Q53" s="1005"/>
      <c r="R53" s="1005"/>
      <c r="S53" s="1005"/>
      <c r="T53" s="1005"/>
      <c r="U53" s="1005"/>
      <c r="V53" s="1005"/>
      <c r="W53" s="1005"/>
      <c r="X53" s="1006"/>
      <c r="Y53" s="1015" t="s">
        <v>12</v>
      </c>
      <c r="Z53" s="1016"/>
      <c r="AA53" s="1017"/>
      <c r="AB53" s="459"/>
      <c r="AC53" s="1019"/>
      <c r="AD53" s="1019"/>
      <c r="AE53" s="218"/>
      <c r="AF53" s="219"/>
      <c r="AG53" s="219"/>
      <c r="AH53" s="219"/>
      <c r="AI53" s="218"/>
      <c r="AJ53" s="219"/>
      <c r="AK53" s="219"/>
      <c r="AL53" s="219"/>
      <c r="AM53" s="218"/>
      <c r="AN53" s="219"/>
      <c r="AO53" s="219"/>
      <c r="AP53" s="219"/>
      <c r="AQ53" s="334"/>
      <c r="AR53" s="208"/>
      <c r="AS53" s="208"/>
      <c r="AT53" s="335"/>
      <c r="AU53" s="219"/>
      <c r="AV53" s="219"/>
      <c r="AW53" s="219"/>
      <c r="AX53" s="221"/>
      <c r="AY53" s="34">
        <f t="shared" ref="AY53:AY57" si="7">$AY$51</f>
        <v>0</v>
      </c>
    </row>
    <row r="54" spans="1:51" ht="22.5" customHeight="1">
      <c r="A54" s="397"/>
      <c r="B54" s="398"/>
      <c r="C54" s="398"/>
      <c r="D54" s="398"/>
      <c r="E54" s="398"/>
      <c r="F54" s="399"/>
      <c r="G54" s="999"/>
      <c r="H54" s="1000"/>
      <c r="I54" s="1000"/>
      <c r="J54" s="1000"/>
      <c r="K54" s="1000"/>
      <c r="L54" s="1000"/>
      <c r="M54" s="1000"/>
      <c r="N54" s="1000"/>
      <c r="O54" s="1001"/>
      <c r="P54" s="1007"/>
      <c r="Q54" s="1007"/>
      <c r="R54" s="1007"/>
      <c r="S54" s="1007"/>
      <c r="T54" s="1007"/>
      <c r="U54" s="1007"/>
      <c r="V54" s="1007"/>
      <c r="W54" s="1007"/>
      <c r="X54" s="1008"/>
      <c r="Y54" s="445" t="s">
        <v>54</v>
      </c>
      <c r="Z54" s="1012"/>
      <c r="AA54" s="1013"/>
      <c r="AB54" s="521"/>
      <c r="AC54" s="1018"/>
      <c r="AD54" s="1018"/>
      <c r="AE54" s="218"/>
      <c r="AF54" s="219"/>
      <c r="AG54" s="219"/>
      <c r="AH54" s="219"/>
      <c r="AI54" s="218"/>
      <c r="AJ54" s="219"/>
      <c r="AK54" s="219"/>
      <c r="AL54" s="219"/>
      <c r="AM54" s="218"/>
      <c r="AN54" s="219"/>
      <c r="AO54" s="219"/>
      <c r="AP54" s="219"/>
      <c r="AQ54" s="334"/>
      <c r="AR54" s="208"/>
      <c r="AS54" s="208"/>
      <c r="AT54" s="335"/>
      <c r="AU54" s="219"/>
      <c r="AV54" s="219"/>
      <c r="AW54" s="219"/>
      <c r="AX54" s="221"/>
      <c r="AY54" s="34">
        <f t="shared" si="7"/>
        <v>0</v>
      </c>
    </row>
    <row r="55" spans="1:51" ht="22.5" customHeight="1">
      <c r="A55" s="400"/>
      <c r="B55" s="401"/>
      <c r="C55" s="401"/>
      <c r="D55" s="401"/>
      <c r="E55" s="401"/>
      <c r="F55" s="40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77" t="s">
        <v>180</v>
      </c>
      <c r="AC55" s="1014"/>
      <c r="AD55" s="1014"/>
      <c r="AE55" s="218"/>
      <c r="AF55" s="219"/>
      <c r="AG55" s="219"/>
      <c r="AH55" s="219"/>
      <c r="AI55" s="218"/>
      <c r="AJ55" s="219"/>
      <c r="AK55" s="219"/>
      <c r="AL55" s="219"/>
      <c r="AM55" s="218"/>
      <c r="AN55" s="219"/>
      <c r="AO55" s="219"/>
      <c r="AP55" s="219"/>
      <c r="AQ55" s="334"/>
      <c r="AR55" s="208"/>
      <c r="AS55" s="208"/>
      <c r="AT55" s="335"/>
      <c r="AU55" s="219"/>
      <c r="AV55" s="219"/>
      <c r="AW55" s="219"/>
      <c r="AX55" s="221"/>
      <c r="AY55" s="34">
        <f t="shared" si="7"/>
        <v>0</v>
      </c>
    </row>
    <row r="56" spans="1:51" customFormat="1" ht="23.25" customHeight="1">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0"/>
      <c r="Z58" s="824"/>
      <c r="AA58" s="825"/>
      <c r="AB58" s="1024" t="s">
        <v>11</v>
      </c>
      <c r="AC58" s="1025"/>
      <c r="AD58" s="1026"/>
      <c r="AE58" s="1030" t="s">
        <v>389</v>
      </c>
      <c r="AF58" s="1030"/>
      <c r="AG58" s="1030"/>
      <c r="AH58" s="1030"/>
      <c r="AI58" s="1030" t="s">
        <v>411</v>
      </c>
      <c r="AJ58" s="1030"/>
      <c r="AK58" s="1030"/>
      <c r="AL58" s="568"/>
      <c r="AM58" s="1030" t="s">
        <v>508</v>
      </c>
      <c r="AN58" s="1030"/>
      <c r="AO58" s="1030"/>
      <c r="AP58" s="568"/>
      <c r="AQ58" s="158" t="s">
        <v>232</v>
      </c>
      <c r="AR58" s="133"/>
      <c r="AS58" s="133"/>
      <c r="AT58" s="134"/>
      <c r="AU58" s="531" t="s">
        <v>134</v>
      </c>
      <c r="AV58" s="531"/>
      <c r="AW58" s="531"/>
      <c r="AX58" s="532"/>
      <c r="AY58" s="34">
        <f>COUNTA($G$60)</f>
        <v>0</v>
      </c>
    </row>
    <row r="59" spans="1:51" ht="18.75" customHeight="1">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1"/>
      <c r="Z59" s="1022"/>
      <c r="AA59" s="1023"/>
      <c r="AB59" s="1027"/>
      <c r="AC59" s="1028"/>
      <c r="AD59" s="1029"/>
      <c r="AE59" s="915"/>
      <c r="AF59" s="915"/>
      <c r="AG59" s="915"/>
      <c r="AH59" s="915"/>
      <c r="AI59" s="915"/>
      <c r="AJ59" s="915"/>
      <c r="AK59" s="915"/>
      <c r="AL59" s="406"/>
      <c r="AM59" s="915"/>
      <c r="AN59" s="915"/>
      <c r="AO59" s="915"/>
      <c r="AP59" s="406"/>
      <c r="AQ59" s="199"/>
      <c r="AR59" s="200"/>
      <c r="AS59" s="136" t="s">
        <v>233</v>
      </c>
      <c r="AT59" s="137"/>
      <c r="AU59" s="200"/>
      <c r="AV59" s="200"/>
      <c r="AW59" s="391" t="s">
        <v>179</v>
      </c>
      <c r="AX59" s="392"/>
      <c r="AY59" s="34">
        <f>$AY$58</f>
        <v>0</v>
      </c>
    </row>
    <row r="60" spans="1:51" ht="22.5" customHeight="1">
      <c r="A60" s="396"/>
      <c r="B60" s="394"/>
      <c r="C60" s="394"/>
      <c r="D60" s="394"/>
      <c r="E60" s="394"/>
      <c r="F60" s="395"/>
      <c r="G60" s="546"/>
      <c r="H60" s="997"/>
      <c r="I60" s="997"/>
      <c r="J60" s="997"/>
      <c r="K60" s="997"/>
      <c r="L60" s="997"/>
      <c r="M60" s="997"/>
      <c r="N60" s="997"/>
      <c r="O60" s="998"/>
      <c r="P60" s="108"/>
      <c r="Q60" s="1005"/>
      <c r="R60" s="1005"/>
      <c r="S60" s="1005"/>
      <c r="T60" s="1005"/>
      <c r="U60" s="1005"/>
      <c r="V60" s="1005"/>
      <c r="W60" s="1005"/>
      <c r="X60" s="1006"/>
      <c r="Y60" s="1015" t="s">
        <v>12</v>
      </c>
      <c r="Z60" s="1016"/>
      <c r="AA60" s="1017"/>
      <c r="AB60" s="459"/>
      <c r="AC60" s="1019"/>
      <c r="AD60" s="1019"/>
      <c r="AE60" s="218"/>
      <c r="AF60" s="219"/>
      <c r="AG60" s="219"/>
      <c r="AH60" s="219"/>
      <c r="AI60" s="218"/>
      <c r="AJ60" s="219"/>
      <c r="AK60" s="219"/>
      <c r="AL60" s="219"/>
      <c r="AM60" s="218"/>
      <c r="AN60" s="219"/>
      <c r="AO60" s="219"/>
      <c r="AP60" s="219"/>
      <c r="AQ60" s="334"/>
      <c r="AR60" s="208"/>
      <c r="AS60" s="208"/>
      <c r="AT60" s="335"/>
      <c r="AU60" s="219"/>
      <c r="AV60" s="219"/>
      <c r="AW60" s="219"/>
      <c r="AX60" s="221"/>
      <c r="AY60" s="34">
        <f t="shared" ref="AY60:AY64" si="8">$AY$58</f>
        <v>0</v>
      </c>
    </row>
    <row r="61" spans="1:51" ht="22.5" customHeight="1">
      <c r="A61" s="397"/>
      <c r="B61" s="398"/>
      <c r="C61" s="398"/>
      <c r="D61" s="398"/>
      <c r="E61" s="398"/>
      <c r="F61" s="399"/>
      <c r="G61" s="999"/>
      <c r="H61" s="1000"/>
      <c r="I61" s="1000"/>
      <c r="J61" s="1000"/>
      <c r="K61" s="1000"/>
      <c r="L61" s="1000"/>
      <c r="M61" s="1000"/>
      <c r="N61" s="1000"/>
      <c r="O61" s="1001"/>
      <c r="P61" s="1007"/>
      <c r="Q61" s="1007"/>
      <c r="R61" s="1007"/>
      <c r="S61" s="1007"/>
      <c r="T61" s="1007"/>
      <c r="U61" s="1007"/>
      <c r="V61" s="1007"/>
      <c r="W61" s="1007"/>
      <c r="X61" s="1008"/>
      <c r="Y61" s="445" t="s">
        <v>54</v>
      </c>
      <c r="Z61" s="1012"/>
      <c r="AA61" s="1013"/>
      <c r="AB61" s="521"/>
      <c r="AC61" s="1018"/>
      <c r="AD61" s="1018"/>
      <c r="AE61" s="218"/>
      <c r="AF61" s="219"/>
      <c r="AG61" s="219"/>
      <c r="AH61" s="219"/>
      <c r="AI61" s="218"/>
      <c r="AJ61" s="219"/>
      <c r="AK61" s="219"/>
      <c r="AL61" s="219"/>
      <c r="AM61" s="218"/>
      <c r="AN61" s="219"/>
      <c r="AO61" s="219"/>
      <c r="AP61" s="219"/>
      <c r="AQ61" s="334"/>
      <c r="AR61" s="208"/>
      <c r="AS61" s="208"/>
      <c r="AT61" s="335"/>
      <c r="AU61" s="219"/>
      <c r="AV61" s="219"/>
      <c r="AW61" s="219"/>
      <c r="AX61" s="221"/>
      <c r="AY61" s="34">
        <f t="shared" si="8"/>
        <v>0</v>
      </c>
    </row>
    <row r="62" spans="1:51" ht="22.5" customHeight="1">
      <c r="A62" s="400"/>
      <c r="B62" s="401"/>
      <c r="C62" s="401"/>
      <c r="D62" s="401"/>
      <c r="E62" s="401"/>
      <c r="F62" s="40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77" t="s">
        <v>180</v>
      </c>
      <c r="AC62" s="1014"/>
      <c r="AD62" s="1014"/>
      <c r="AE62" s="218"/>
      <c r="AF62" s="219"/>
      <c r="AG62" s="219"/>
      <c r="AH62" s="219"/>
      <c r="AI62" s="218"/>
      <c r="AJ62" s="219"/>
      <c r="AK62" s="219"/>
      <c r="AL62" s="219"/>
      <c r="AM62" s="218"/>
      <c r="AN62" s="219"/>
      <c r="AO62" s="219"/>
      <c r="AP62" s="219"/>
      <c r="AQ62" s="334"/>
      <c r="AR62" s="208"/>
      <c r="AS62" s="208"/>
      <c r="AT62" s="335"/>
      <c r="AU62" s="219"/>
      <c r="AV62" s="219"/>
      <c r="AW62" s="219"/>
      <c r="AX62" s="221"/>
      <c r="AY62" s="34">
        <f t="shared" si="8"/>
        <v>0</v>
      </c>
    </row>
    <row r="63" spans="1:51" customFormat="1" ht="23.25" customHeight="1">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0"/>
      <c r="Z65" s="824"/>
      <c r="AA65" s="825"/>
      <c r="AB65" s="1024" t="s">
        <v>11</v>
      </c>
      <c r="AC65" s="1025"/>
      <c r="AD65" s="1026"/>
      <c r="AE65" s="1030" t="s">
        <v>389</v>
      </c>
      <c r="AF65" s="1030"/>
      <c r="AG65" s="1030"/>
      <c r="AH65" s="1030"/>
      <c r="AI65" s="1030" t="s">
        <v>411</v>
      </c>
      <c r="AJ65" s="1030"/>
      <c r="AK65" s="1030"/>
      <c r="AL65" s="568"/>
      <c r="AM65" s="1030" t="s">
        <v>508</v>
      </c>
      <c r="AN65" s="1030"/>
      <c r="AO65" s="1030"/>
      <c r="AP65" s="568"/>
      <c r="AQ65" s="158" t="s">
        <v>232</v>
      </c>
      <c r="AR65" s="133"/>
      <c r="AS65" s="133"/>
      <c r="AT65" s="134"/>
      <c r="AU65" s="531" t="s">
        <v>134</v>
      </c>
      <c r="AV65" s="531"/>
      <c r="AW65" s="531"/>
      <c r="AX65" s="532"/>
      <c r="AY65" s="34">
        <f>COUNTA($G$67)</f>
        <v>0</v>
      </c>
    </row>
    <row r="66" spans="1:51" ht="18.75" customHeight="1">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1"/>
      <c r="Z66" s="1022"/>
      <c r="AA66" s="1023"/>
      <c r="AB66" s="1027"/>
      <c r="AC66" s="1028"/>
      <c r="AD66" s="1029"/>
      <c r="AE66" s="915"/>
      <c r="AF66" s="915"/>
      <c r="AG66" s="915"/>
      <c r="AH66" s="915"/>
      <c r="AI66" s="915"/>
      <c r="AJ66" s="915"/>
      <c r="AK66" s="915"/>
      <c r="AL66" s="406"/>
      <c r="AM66" s="915"/>
      <c r="AN66" s="915"/>
      <c r="AO66" s="915"/>
      <c r="AP66" s="406"/>
      <c r="AQ66" s="199"/>
      <c r="AR66" s="200"/>
      <c r="AS66" s="136" t="s">
        <v>233</v>
      </c>
      <c r="AT66" s="137"/>
      <c r="AU66" s="200"/>
      <c r="AV66" s="200"/>
      <c r="AW66" s="391" t="s">
        <v>179</v>
      </c>
      <c r="AX66" s="392"/>
      <c r="AY66" s="34">
        <f>$AY$65</f>
        <v>0</v>
      </c>
    </row>
    <row r="67" spans="1:51" ht="22.5" customHeight="1">
      <c r="A67" s="396"/>
      <c r="B67" s="394"/>
      <c r="C67" s="394"/>
      <c r="D67" s="394"/>
      <c r="E67" s="394"/>
      <c r="F67" s="395"/>
      <c r="G67" s="546"/>
      <c r="H67" s="997"/>
      <c r="I67" s="997"/>
      <c r="J67" s="997"/>
      <c r="K67" s="997"/>
      <c r="L67" s="997"/>
      <c r="M67" s="997"/>
      <c r="N67" s="997"/>
      <c r="O67" s="998"/>
      <c r="P67" s="108"/>
      <c r="Q67" s="1005"/>
      <c r="R67" s="1005"/>
      <c r="S67" s="1005"/>
      <c r="T67" s="1005"/>
      <c r="U67" s="1005"/>
      <c r="V67" s="1005"/>
      <c r="W67" s="1005"/>
      <c r="X67" s="1006"/>
      <c r="Y67" s="1015" t="s">
        <v>12</v>
      </c>
      <c r="Z67" s="1016"/>
      <c r="AA67" s="1017"/>
      <c r="AB67" s="459"/>
      <c r="AC67" s="1019"/>
      <c r="AD67" s="1019"/>
      <c r="AE67" s="218"/>
      <c r="AF67" s="219"/>
      <c r="AG67" s="219"/>
      <c r="AH67" s="219"/>
      <c r="AI67" s="218"/>
      <c r="AJ67" s="219"/>
      <c r="AK67" s="219"/>
      <c r="AL67" s="219"/>
      <c r="AM67" s="218"/>
      <c r="AN67" s="219"/>
      <c r="AO67" s="219"/>
      <c r="AP67" s="219"/>
      <c r="AQ67" s="334"/>
      <c r="AR67" s="208"/>
      <c r="AS67" s="208"/>
      <c r="AT67" s="335"/>
      <c r="AU67" s="219"/>
      <c r="AV67" s="219"/>
      <c r="AW67" s="219"/>
      <c r="AX67" s="221"/>
      <c r="AY67" s="34">
        <f t="shared" ref="AY67:AY71" si="9">$AY$65</f>
        <v>0</v>
      </c>
    </row>
    <row r="68" spans="1:51" ht="22.5" customHeight="1">
      <c r="A68" s="397"/>
      <c r="B68" s="398"/>
      <c r="C68" s="398"/>
      <c r="D68" s="398"/>
      <c r="E68" s="398"/>
      <c r="F68" s="399"/>
      <c r="G68" s="999"/>
      <c r="H68" s="1000"/>
      <c r="I68" s="1000"/>
      <c r="J68" s="1000"/>
      <c r="K68" s="1000"/>
      <c r="L68" s="1000"/>
      <c r="M68" s="1000"/>
      <c r="N68" s="1000"/>
      <c r="O68" s="1001"/>
      <c r="P68" s="1007"/>
      <c r="Q68" s="1007"/>
      <c r="R68" s="1007"/>
      <c r="S68" s="1007"/>
      <c r="T68" s="1007"/>
      <c r="U68" s="1007"/>
      <c r="V68" s="1007"/>
      <c r="W68" s="1007"/>
      <c r="X68" s="1008"/>
      <c r="Y68" s="445" t="s">
        <v>54</v>
      </c>
      <c r="Z68" s="1012"/>
      <c r="AA68" s="1013"/>
      <c r="AB68" s="521"/>
      <c r="AC68" s="1018"/>
      <c r="AD68" s="1018"/>
      <c r="AE68" s="218"/>
      <c r="AF68" s="219"/>
      <c r="AG68" s="219"/>
      <c r="AH68" s="219"/>
      <c r="AI68" s="218"/>
      <c r="AJ68" s="219"/>
      <c r="AK68" s="219"/>
      <c r="AL68" s="219"/>
      <c r="AM68" s="218"/>
      <c r="AN68" s="219"/>
      <c r="AO68" s="219"/>
      <c r="AP68" s="219"/>
      <c r="AQ68" s="334"/>
      <c r="AR68" s="208"/>
      <c r="AS68" s="208"/>
      <c r="AT68" s="335"/>
      <c r="AU68" s="219"/>
      <c r="AV68" s="219"/>
      <c r="AW68" s="219"/>
      <c r="AX68" s="221"/>
      <c r="AY68" s="34">
        <f t="shared" si="9"/>
        <v>0</v>
      </c>
    </row>
    <row r="69" spans="1:51" ht="22.5" customHeight="1">
      <c r="A69" s="400"/>
      <c r="B69" s="401"/>
      <c r="C69" s="401"/>
      <c r="D69" s="401"/>
      <c r="E69" s="401"/>
      <c r="F69" s="402"/>
      <c r="G69" s="1002"/>
      <c r="H69" s="1003"/>
      <c r="I69" s="1003"/>
      <c r="J69" s="1003"/>
      <c r="K69" s="1003"/>
      <c r="L69" s="1003"/>
      <c r="M69" s="1003"/>
      <c r="N69" s="1003"/>
      <c r="O69" s="1004"/>
      <c r="P69" s="1009"/>
      <c r="Q69" s="1009"/>
      <c r="R69" s="1009"/>
      <c r="S69" s="1009"/>
      <c r="T69" s="1009"/>
      <c r="U69" s="1009"/>
      <c r="V69" s="1009"/>
      <c r="W69" s="1009"/>
      <c r="X69" s="1010"/>
      <c r="Y69" s="445" t="s">
        <v>13</v>
      </c>
      <c r="Z69" s="1012"/>
      <c r="AA69" s="1013"/>
      <c r="AB69" s="567" t="s">
        <v>180</v>
      </c>
      <c r="AC69" s="365"/>
      <c r="AD69" s="365"/>
      <c r="AE69" s="218"/>
      <c r="AF69" s="219"/>
      <c r="AG69" s="219"/>
      <c r="AH69" s="219"/>
      <c r="AI69" s="218"/>
      <c r="AJ69" s="219"/>
      <c r="AK69" s="219"/>
      <c r="AL69" s="219"/>
      <c r="AM69" s="218"/>
      <c r="AN69" s="219"/>
      <c r="AO69" s="219"/>
      <c r="AP69" s="219"/>
      <c r="AQ69" s="334"/>
      <c r="AR69" s="208"/>
      <c r="AS69" s="208"/>
      <c r="AT69" s="335"/>
      <c r="AU69" s="219"/>
      <c r="AV69" s="219"/>
      <c r="AW69" s="219"/>
      <c r="AX69" s="221"/>
      <c r="AY69" s="34">
        <f t="shared" si="9"/>
        <v>0</v>
      </c>
    </row>
    <row r="70" spans="1:51" customFormat="1" ht="23.25" customHeight="1">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653" t="s">
        <v>365</v>
      </c>
      <c r="H2" s="654"/>
      <c r="I2" s="654"/>
      <c r="J2" s="654"/>
      <c r="K2" s="654"/>
      <c r="L2" s="654"/>
      <c r="M2" s="654"/>
      <c r="N2" s="654"/>
      <c r="O2" s="654"/>
      <c r="P2" s="654"/>
      <c r="Q2" s="654"/>
      <c r="R2" s="654"/>
      <c r="S2" s="654"/>
      <c r="T2" s="654"/>
      <c r="U2" s="654"/>
      <c r="V2" s="654"/>
      <c r="W2" s="654"/>
      <c r="X2" s="654"/>
      <c r="Y2" s="654"/>
      <c r="Z2" s="654"/>
      <c r="AA2" s="654"/>
      <c r="AB2" s="655"/>
      <c r="AC2" s="653"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c r="A3" s="1043"/>
      <c r="B3" s="1044"/>
      <c r="C3" s="1044"/>
      <c r="D3" s="1044"/>
      <c r="E3" s="1044"/>
      <c r="F3" s="1045"/>
      <c r="G3" s="812" t="s">
        <v>17</v>
      </c>
      <c r="H3" s="673"/>
      <c r="I3" s="673"/>
      <c r="J3" s="673"/>
      <c r="K3" s="673"/>
      <c r="L3" s="672" t="s">
        <v>18</v>
      </c>
      <c r="M3" s="673"/>
      <c r="N3" s="673"/>
      <c r="O3" s="673"/>
      <c r="P3" s="673"/>
      <c r="Q3" s="673"/>
      <c r="R3" s="673"/>
      <c r="S3" s="673"/>
      <c r="T3" s="673"/>
      <c r="U3" s="673"/>
      <c r="V3" s="673"/>
      <c r="W3" s="673"/>
      <c r="X3" s="674"/>
      <c r="Y3" s="649" t="s">
        <v>19</v>
      </c>
      <c r="Z3" s="650"/>
      <c r="AA3" s="650"/>
      <c r="AB3" s="798"/>
      <c r="AC3" s="812" t="s">
        <v>17</v>
      </c>
      <c r="AD3" s="673"/>
      <c r="AE3" s="673"/>
      <c r="AF3" s="673"/>
      <c r="AG3" s="673"/>
      <c r="AH3" s="672" t="s">
        <v>18</v>
      </c>
      <c r="AI3" s="673"/>
      <c r="AJ3" s="673"/>
      <c r="AK3" s="673"/>
      <c r="AL3" s="673"/>
      <c r="AM3" s="673"/>
      <c r="AN3" s="673"/>
      <c r="AO3" s="673"/>
      <c r="AP3" s="673"/>
      <c r="AQ3" s="673"/>
      <c r="AR3" s="673"/>
      <c r="AS3" s="673"/>
      <c r="AT3" s="674"/>
      <c r="AU3" s="649" t="s">
        <v>19</v>
      </c>
      <c r="AV3" s="650"/>
      <c r="AW3" s="650"/>
      <c r="AX3" s="651"/>
      <c r="AY3" s="34">
        <f>$AY$2</f>
        <v>0</v>
      </c>
    </row>
    <row r="4" spans="1:51" ht="24.75" customHeight="1">
      <c r="A4" s="1043"/>
      <c r="B4" s="1044"/>
      <c r="C4" s="1044"/>
      <c r="D4" s="1044"/>
      <c r="E4" s="1044"/>
      <c r="F4" s="1045"/>
      <c r="G4" s="675"/>
      <c r="H4" s="676"/>
      <c r="I4" s="676"/>
      <c r="J4" s="676"/>
      <c r="K4" s="677"/>
      <c r="L4" s="669"/>
      <c r="M4" s="670"/>
      <c r="N4" s="670"/>
      <c r="O4" s="670"/>
      <c r="P4" s="670"/>
      <c r="Q4" s="670"/>
      <c r="R4" s="670"/>
      <c r="S4" s="670"/>
      <c r="T4" s="670"/>
      <c r="U4" s="670"/>
      <c r="V4" s="670"/>
      <c r="W4" s="670"/>
      <c r="X4" s="671"/>
      <c r="Y4" s="383"/>
      <c r="Z4" s="384"/>
      <c r="AA4" s="384"/>
      <c r="AB4" s="802"/>
      <c r="AC4" s="675"/>
      <c r="AD4" s="676"/>
      <c r="AE4" s="676"/>
      <c r="AF4" s="676"/>
      <c r="AG4" s="677"/>
      <c r="AH4" s="669"/>
      <c r="AI4" s="670"/>
      <c r="AJ4" s="670"/>
      <c r="AK4" s="670"/>
      <c r="AL4" s="670"/>
      <c r="AM4" s="670"/>
      <c r="AN4" s="670"/>
      <c r="AO4" s="670"/>
      <c r="AP4" s="670"/>
      <c r="AQ4" s="670"/>
      <c r="AR4" s="670"/>
      <c r="AS4" s="670"/>
      <c r="AT4" s="671"/>
      <c r="AU4" s="383"/>
      <c r="AV4" s="384"/>
      <c r="AW4" s="384"/>
      <c r="AX4" s="385"/>
      <c r="AY4" s="34">
        <f t="shared" ref="AY4:AY14" si="0">$AY$2</f>
        <v>0</v>
      </c>
    </row>
    <row r="5" spans="1:51" ht="24.75" customHeight="1">
      <c r="A5" s="1043"/>
      <c r="B5" s="1044"/>
      <c r="C5" s="1044"/>
      <c r="D5" s="1044"/>
      <c r="E5" s="1044"/>
      <c r="F5" s="1045"/>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c r="AY5" s="34">
        <f t="shared" si="0"/>
        <v>0</v>
      </c>
    </row>
    <row r="6" spans="1:51" ht="24.75" customHeight="1">
      <c r="A6" s="1043"/>
      <c r="B6" s="1044"/>
      <c r="C6" s="1044"/>
      <c r="D6" s="1044"/>
      <c r="E6" s="1044"/>
      <c r="F6" s="1045"/>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c r="AY6" s="34">
        <f t="shared" si="0"/>
        <v>0</v>
      </c>
    </row>
    <row r="7" spans="1:51" ht="24.75" customHeight="1">
      <c r="A7" s="1043"/>
      <c r="B7" s="1044"/>
      <c r="C7" s="1044"/>
      <c r="D7" s="1044"/>
      <c r="E7" s="1044"/>
      <c r="F7" s="1045"/>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c r="AY7" s="34">
        <f t="shared" si="0"/>
        <v>0</v>
      </c>
    </row>
    <row r="8" spans="1:51" ht="24.75" customHeight="1">
      <c r="A8" s="1043"/>
      <c r="B8" s="1044"/>
      <c r="C8" s="1044"/>
      <c r="D8" s="1044"/>
      <c r="E8" s="1044"/>
      <c r="F8" s="1045"/>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c r="AY8" s="34">
        <f t="shared" si="0"/>
        <v>0</v>
      </c>
    </row>
    <row r="9" spans="1:51" ht="24.75" customHeight="1">
      <c r="A9" s="1043"/>
      <c r="B9" s="1044"/>
      <c r="C9" s="1044"/>
      <c r="D9" s="1044"/>
      <c r="E9" s="1044"/>
      <c r="F9" s="1045"/>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c r="AY9" s="34">
        <f t="shared" si="0"/>
        <v>0</v>
      </c>
    </row>
    <row r="10" spans="1:51" ht="24.75" customHeight="1">
      <c r="A10" s="1043"/>
      <c r="B10" s="1044"/>
      <c r="C10" s="1044"/>
      <c r="D10" s="1044"/>
      <c r="E10" s="1044"/>
      <c r="F10" s="1045"/>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c r="AY10" s="34">
        <f t="shared" si="0"/>
        <v>0</v>
      </c>
    </row>
    <row r="11" spans="1:51" ht="24.75" customHeight="1">
      <c r="A11" s="1043"/>
      <c r="B11" s="1044"/>
      <c r="C11" s="1044"/>
      <c r="D11" s="1044"/>
      <c r="E11" s="1044"/>
      <c r="F11" s="1045"/>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c r="AY11" s="34">
        <f t="shared" si="0"/>
        <v>0</v>
      </c>
    </row>
    <row r="12" spans="1:51" ht="24.75" customHeight="1">
      <c r="A12" s="1043"/>
      <c r="B12" s="1044"/>
      <c r="C12" s="1044"/>
      <c r="D12" s="1044"/>
      <c r="E12" s="1044"/>
      <c r="F12" s="1045"/>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c r="AY12" s="34">
        <f t="shared" si="0"/>
        <v>0</v>
      </c>
    </row>
    <row r="13" spans="1:51" ht="24.75" customHeight="1">
      <c r="A13" s="1043"/>
      <c r="B13" s="1044"/>
      <c r="C13" s="1044"/>
      <c r="D13" s="1044"/>
      <c r="E13" s="1044"/>
      <c r="F13" s="1045"/>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c r="AY13" s="34">
        <f t="shared" si="0"/>
        <v>0</v>
      </c>
    </row>
    <row r="14" spans="1:51" ht="24.75" customHeight="1" thickBot="1">
      <c r="A14" s="1043"/>
      <c r="B14" s="1044"/>
      <c r="C14" s="1044"/>
      <c r="D14" s="1044"/>
      <c r="E14" s="1044"/>
      <c r="F14" s="1045"/>
      <c r="G14" s="829" t="s">
        <v>20</v>
      </c>
      <c r="H14" s="830"/>
      <c r="I14" s="830"/>
      <c r="J14" s="830"/>
      <c r="K14" s="830"/>
      <c r="L14" s="823"/>
      <c r="M14" s="824"/>
      <c r="N14" s="824"/>
      <c r="O14" s="824"/>
      <c r="P14" s="824"/>
      <c r="Q14" s="824"/>
      <c r="R14" s="824"/>
      <c r="S14" s="824"/>
      <c r="T14" s="824"/>
      <c r="U14" s="824"/>
      <c r="V14" s="824"/>
      <c r="W14" s="824"/>
      <c r="X14" s="825"/>
      <c r="Y14" s="826">
        <f>SUM(Y4:AB13)</f>
        <v>0</v>
      </c>
      <c r="Z14" s="827"/>
      <c r="AA14" s="827"/>
      <c r="AB14" s="828"/>
      <c r="AC14" s="829" t="s">
        <v>20</v>
      </c>
      <c r="AD14" s="830"/>
      <c r="AE14" s="830"/>
      <c r="AF14" s="830"/>
      <c r="AG14" s="830"/>
      <c r="AH14" s="823"/>
      <c r="AI14" s="824"/>
      <c r="AJ14" s="824"/>
      <c r="AK14" s="824"/>
      <c r="AL14" s="824"/>
      <c r="AM14" s="824"/>
      <c r="AN14" s="824"/>
      <c r="AO14" s="824"/>
      <c r="AP14" s="824"/>
      <c r="AQ14" s="824"/>
      <c r="AR14" s="824"/>
      <c r="AS14" s="824"/>
      <c r="AT14" s="825"/>
      <c r="AU14" s="826">
        <f>SUM(AU4:AX13)</f>
        <v>0</v>
      </c>
      <c r="AV14" s="827"/>
      <c r="AW14" s="827"/>
      <c r="AX14" s="831"/>
      <c r="AY14" s="34">
        <f t="shared" si="0"/>
        <v>0</v>
      </c>
    </row>
    <row r="15" spans="1:51" ht="30" customHeight="1">
      <c r="A15" s="1043"/>
      <c r="B15" s="1044"/>
      <c r="C15" s="1044"/>
      <c r="D15" s="1044"/>
      <c r="E15" s="1044"/>
      <c r="F15" s="1045"/>
      <c r="G15" s="653" t="s">
        <v>268</v>
      </c>
      <c r="H15" s="654"/>
      <c r="I15" s="654"/>
      <c r="J15" s="654"/>
      <c r="K15" s="654"/>
      <c r="L15" s="654"/>
      <c r="M15" s="654"/>
      <c r="N15" s="654"/>
      <c r="O15" s="654"/>
      <c r="P15" s="654"/>
      <c r="Q15" s="654"/>
      <c r="R15" s="654"/>
      <c r="S15" s="654"/>
      <c r="T15" s="654"/>
      <c r="U15" s="654"/>
      <c r="V15" s="654"/>
      <c r="W15" s="654"/>
      <c r="X15" s="654"/>
      <c r="Y15" s="654"/>
      <c r="Z15" s="654"/>
      <c r="AA15" s="654"/>
      <c r="AB15" s="655"/>
      <c r="AC15" s="653" t="s">
        <v>269</v>
      </c>
      <c r="AD15" s="654"/>
      <c r="AE15" s="654"/>
      <c r="AF15" s="654"/>
      <c r="AG15" s="654"/>
      <c r="AH15" s="654"/>
      <c r="AI15" s="654"/>
      <c r="AJ15" s="654"/>
      <c r="AK15" s="654"/>
      <c r="AL15" s="654"/>
      <c r="AM15" s="654"/>
      <c r="AN15" s="654"/>
      <c r="AO15" s="654"/>
      <c r="AP15" s="654"/>
      <c r="AQ15" s="654"/>
      <c r="AR15" s="654"/>
      <c r="AS15" s="654"/>
      <c r="AT15" s="654"/>
      <c r="AU15" s="654"/>
      <c r="AV15" s="654"/>
      <c r="AW15" s="654"/>
      <c r="AX15" s="793"/>
      <c r="AY15">
        <f>COUNTA($G$17,$AC$17)</f>
        <v>0</v>
      </c>
    </row>
    <row r="16" spans="1:51" ht="25.5" customHeight="1">
      <c r="A16" s="1043"/>
      <c r="B16" s="1044"/>
      <c r="C16" s="1044"/>
      <c r="D16" s="1044"/>
      <c r="E16" s="1044"/>
      <c r="F16" s="1045"/>
      <c r="G16" s="812" t="s">
        <v>17</v>
      </c>
      <c r="H16" s="673"/>
      <c r="I16" s="673"/>
      <c r="J16" s="673"/>
      <c r="K16" s="673"/>
      <c r="L16" s="672" t="s">
        <v>18</v>
      </c>
      <c r="M16" s="673"/>
      <c r="N16" s="673"/>
      <c r="O16" s="673"/>
      <c r="P16" s="673"/>
      <c r="Q16" s="673"/>
      <c r="R16" s="673"/>
      <c r="S16" s="673"/>
      <c r="T16" s="673"/>
      <c r="U16" s="673"/>
      <c r="V16" s="673"/>
      <c r="W16" s="673"/>
      <c r="X16" s="674"/>
      <c r="Y16" s="649" t="s">
        <v>19</v>
      </c>
      <c r="Z16" s="650"/>
      <c r="AA16" s="650"/>
      <c r="AB16" s="798"/>
      <c r="AC16" s="812" t="s">
        <v>17</v>
      </c>
      <c r="AD16" s="673"/>
      <c r="AE16" s="673"/>
      <c r="AF16" s="673"/>
      <c r="AG16" s="673"/>
      <c r="AH16" s="672" t="s">
        <v>18</v>
      </c>
      <c r="AI16" s="673"/>
      <c r="AJ16" s="673"/>
      <c r="AK16" s="673"/>
      <c r="AL16" s="673"/>
      <c r="AM16" s="673"/>
      <c r="AN16" s="673"/>
      <c r="AO16" s="673"/>
      <c r="AP16" s="673"/>
      <c r="AQ16" s="673"/>
      <c r="AR16" s="673"/>
      <c r="AS16" s="673"/>
      <c r="AT16" s="674"/>
      <c r="AU16" s="649" t="s">
        <v>19</v>
      </c>
      <c r="AV16" s="650"/>
      <c r="AW16" s="650"/>
      <c r="AX16" s="651"/>
      <c r="AY16" s="34">
        <f>$AY$15</f>
        <v>0</v>
      </c>
    </row>
    <row r="17" spans="1:51" ht="24.75" customHeight="1">
      <c r="A17" s="1043"/>
      <c r="B17" s="1044"/>
      <c r="C17" s="1044"/>
      <c r="D17" s="1044"/>
      <c r="E17" s="1044"/>
      <c r="F17" s="1045"/>
      <c r="G17" s="675"/>
      <c r="H17" s="676"/>
      <c r="I17" s="676"/>
      <c r="J17" s="676"/>
      <c r="K17" s="677"/>
      <c r="L17" s="669"/>
      <c r="M17" s="670"/>
      <c r="N17" s="670"/>
      <c r="O17" s="670"/>
      <c r="P17" s="670"/>
      <c r="Q17" s="670"/>
      <c r="R17" s="670"/>
      <c r="S17" s="670"/>
      <c r="T17" s="670"/>
      <c r="U17" s="670"/>
      <c r="V17" s="670"/>
      <c r="W17" s="670"/>
      <c r="X17" s="671"/>
      <c r="Y17" s="383"/>
      <c r="Z17" s="384"/>
      <c r="AA17" s="384"/>
      <c r="AB17" s="802"/>
      <c r="AC17" s="675"/>
      <c r="AD17" s="676"/>
      <c r="AE17" s="676"/>
      <c r="AF17" s="676"/>
      <c r="AG17" s="677"/>
      <c r="AH17" s="669"/>
      <c r="AI17" s="670"/>
      <c r="AJ17" s="670"/>
      <c r="AK17" s="670"/>
      <c r="AL17" s="670"/>
      <c r="AM17" s="670"/>
      <c r="AN17" s="670"/>
      <c r="AO17" s="670"/>
      <c r="AP17" s="670"/>
      <c r="AQ17" s="670"/>
      <c r="AR17" s="670"/>
      <c r="AS17" s="670"/>
      <c r="AT17" s="671"/>
      <c r="AU17" s="383"/>
      <c r="AV17" s="384"/>
      <c r="AW17" s="384"/>
      <c r="AX17" s="385"/>
      <c r="AY17" s="34">
        <f t="shared" ref="AY17:AY27" si="1">$AY$15</f>
        <v>0</v>
      </c>
    </row>
    <row r="18" spans="1:51" ht="24.75" customHeight="1">
      <c r="A18" s="1043"/>
      <c r="B18" s="1044"/>
      <c r="C18" s="1044"/>
      <c r="D18" s="1044"/>
      <c r="E18" s="1044"/>
      <c r="F18" s="1045"/>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c r="AY18" s="34">
        <f t="shared" si="1"/>
        <v>0</v>
      </c>
    </row>
    <row r="19" spans="1:51" ht="24.75" customHeight="1">
      <c r="A19" s="1043"/>
      <c r="B19" s="1044"/>
      <c r="C19" s="1044"/>
      <c r="D19" s="1044"/>
      <c r="E19" s="1044"/>
      <c r="F19" s="1045"/>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c r="AY19" s="34">
        <f t="shared" si="1"/>
        <v>0</v>
      </c>
    </row>
    <row r="20" spans="1:51" ht="24.75" customHeight="1">
      <c r="A20" s="1043"/>
      <c r="B20" s="1044"/>
      <c r="C20" s="1044"/>
      <c r="D20" s="1044"/>
      <c r="E20" s="1044"/>
      <c r="F20" s="1045"/>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c r="AY20" s="34">
        <f t="shared" si="1"/>
        <v>0</v>
      </c>
    </row>
    <row r="21" spans="1:51" ht="24.75" customHeight="1">
      <c r="A21" s="1043"/>
      <c r="B21" s="1044"/>
      <c r="C21" s="1044"/>
      <c r="D21" s="1044"/>
      <c r="E21" s="1044"/>
      <c r="F21" s="1045"/>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c r="AY21" s="34">
        <f t="shared" si="1"/>
        <v>0</v>
      </c>
    </row>
    <row r="22" spans="1:51" ht="24.75" customHeight="1">
      <c r="A22" s="1043"/>
      <c r="B22" s="1044"/>
      <c r="C22" s="1044"/>
      <c r="D22" s="1044"/>
      <c r="E22" s="1044"/>
      <c r="F22" s="1045"/>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c r="AY22" s="34">
        <f t="shared" si="1"/>
        <v>0</v>
      </c>
    </row>
    <row r="23" spans="1:51" ht="24.75" customHeight="1">
      <c r="A23" s="1043"/>
      <c r="B23" s="1044"/>
      <c r="C23" s="1044"/>
      <c r="D23" s="1044"/>
      <c r="E23" s="1044"/>
      <c r="F23" s="1045"/>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c r="AY23" s="34">
        <f t="shared" si="1"/>
        <v>0</v>
      </c>
    </row>
    <row r="24" spans="1:51" ht="24.75" customHeight="1">
      <c r="A24" s="1043"/>
      <c r="B24" s="1044"/>
      <c r="C24" s="1044"/>
      <c r="D24" s="1044"/>
      <c r="E24" s="1044"/>
      <c r="F24" s="1045"/>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c r="AY24" s="34">
        <f t="shared" si="1"/>
        <v>0</v>
      </c>
    </row>
    <row r="25" spans="1:51" ht="24.75" customHeight="1">
      <c r="A25" s="1043"/>
      <c r="B25" s="1044"/>
      <c r="C25" s="1044"/>
      <c r="D25" s="1044"/>
      <c r="E25" s="1044"/>
      <c r="F25" s="1045"/>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c r="AY25" s="34">
        <f t="shared" si="1"/>
        <v>0</v>
      </c>
    </row>
    <row r="26" spans="1:51" ht="24.75" customHeight="1">
      <c r="A26" s="1043"/>
      <c r="B26" s="1044"/>
      <c r="C26" s="1044"/>
      <c r="D26" s="1044"/>
      <c r="E26" s="1044"/>
      <c r="F26" s="1045"/>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c r="AY26" s="34">
        <f t="shared" si="1"/>
        <v>0</v>
      </c>
    </row>
    <row r="27" spans="1:51" ht="24.75" customHeight="1" thickBot="1">
      <c r="A27" s="1043"/>
      <c r="B27" s="1044"/>
      <c r="C27" s="1044"/>
      <c r="D27" s="1044"/>
      <c r="E27" s="1044"/>
      <c r="F27" s="1045"/>
      <c r="G27" s="829" t="s">
        <v>20</v>
      </c>
      <c r="H27" s="830"/>
      <c r="I27" s="830"/>
      <c r="J27" s="830"/>
      <c r="K27" s="830"/>
      <c r="L27" s="823"/>
      <c r="M27" s="824"/>
      <c r="N27" s="824"/>
      <c r="O27" s="824"/>
      <c r="P27" s="824"/>
      <c r="Q27" s="824"/>
      <c r="R27" s="824"/>
      <c r="S27" s="824"/>
      <c r="T27" s="824"/>
      <c r="U27" s="824"/>
      <c r="V27" s="824"/>
      <c r="W27" s="824"/>
      <c r="X27" s="825"/>
      <c r="Y27" s="826">
        <f>SUM(Y17:AB26)</f>
        <v>0</v>
      </c>
      <c r="Z27" s="827"/>
      <c r="AA27" s="827"/>
      <c r="AB27" s="828"/>
      <c r="AC27" s="829" t="s">
        <v>20</v>
      </c>
      <c r="AD27" s="830"/>
      <c r="AE27" s="830"/>
      <c r="AF27" s="830"/>
      <c r="AG27" s="830"/>
      <c r="AH27" s="823"/>
      <c r="AI27" s="824"/>
      <c r="AJ27" s="824"/>
      <c r="AK27" s="824"/>
      <c r="AL27" s="824"/>
      <c r="AM27" s="824"/>
      <c r="AN27" s="824"/>
      <c r="AO27" s="824"/>
      <c r="AP27" s="824"/>
      <c r="AQ27" s="824"/>
      <c r="AR27" s="824"/>
      <c r="AS27" s="824"/>
      <c r="AT27" s="825"/>
      <c r="AU27" s="826">
        <f>SUM(AU17:AX26)</f>
        <v>0</v>
      </c>
      <c r="AV27" s="827"/>
      <c r="AW27" s="827"/>
      <c r="AX27" s="831"/>
      <c r="AY27" s="34">
        <f t="shared" si="1"/>
        <v>0</v>
      </c>
    </row>
    <row r="28" spans="1:51" ht="30" customHeight="1">
      <c r="A28" s="1043"/>
      <c r="B28" s="1044"/>
      <c r="C28" s="1044"/>
      <c r="D28" s="1044"/>
      <c r="E28" s="1044"/>
      <c r="F28" s="1045"/>
      <c r="G28" s="653" t="s">
        <v>267</v>
      </c>
      <c r="H28" s="654"/>
      <c r="I28" s="654"/>
      <c r="J28" s="654"/>
      <c r="K28" s="654"/>
      <c r="L28" s="654"/>
      <c r="M28" s="654"/>
      <c r="N28" s="654"/>
      <c r="O28" s="654"/>
      <c r="P28" s="654"/>
      <c r="Q28" s="654"/>
      <c r="R28" s="654"/>
      <c r="S28" s="654"/>
      <c r="T28" s="654"/>
      <c r="U28" s="654"/>
      <c r="V28" s="654"/>
      <c r="W28" s="654"/>
      <c r="X28" s="654"/>
      <c r="Y28" s="654"/>
      <c r="Z28" s="654"/>
      <c r="AA28" s="654"/>
      <c r="AB28" s="655"/>
      <c r="AC28" s="653" t="s">
        <v>270</v>
      </c>
      <c r="AD28" s="654"/>
      <c r="AE28" s="654"/>
      <c r="AF28" s="654"/>
      <c r="AG28" s="654"/>
      <c r="AH28" s="654"/>
      <c r="AI28" s="654"/>
      <c r="AJ28" s="654"/>
      <c r="AK28" s="654"/>
      <c r="AL28" s="654"/>
      <c r="AM28" s="654"/>
      <c r="AN28" s="654"/>
      <c r="AO28" s="654"/>
      <c r="AP28" s="654"/>
      <c r="AQ28" s="654"/>
      <c r="AR28" s="654"/>
      <c r="AS28" s="654"/>
      <c r="AT28" s="654"/>
      <c r="AU28" s="654"/>
      <c r="AV28" s="654"/>
      <c r="AW28" s="654"/>
      <c r="AX28" s="793"/>
      <c r="AY28">
        <f>COUNTA($G$30,$AC$30)</f>
        <v>0</v>
      </c>
    </row>
    <row r="29" spans="1:51" ht="24.75" customHeight="1">
      <c r="A29" s="1043"/>
      <c r="B29" s="1044"/>
      <c r="C29" s="1044"/>
      <c r="D29" s="1044"/>
      <c r="E29" s="1044"/>
      <c r="F29" s="1045"/>
      <c r="G29" s="812" t="s">
        <v>17</v>
      </c>
      <c r="H29" s="673"/>
      <c r="I29" s="673"/>
      <c r="J29" s="673"/>
      <c r="K29" s="673"/>
      <c r="L29" s="672" t="s">
        <v>18</v>
      </c>
      <c r="M29" s="673"/>
      <c r="N29" s="673"/>
      <c r="O29" s="673"/>
      <c r="P29" s="673"/>
      <c r="Q29" s="673"/>
      <c r="R29" s="673"/>
      <c r="S29" s="673"/>
      <c r="T29" s="673"/>
      <c r="U29" s="673"/>
      <c r="V29" s="673"/>
      <c r="W29" s="673"/>
      <c r="X29" s="674"/>
      <c r="Y29" s="649" t="s">
        <v>19</v>
      </c>
      <c r="Z29" s="650"/>
      <c r="AA29" s="650"/>
      <c r="AB29" s="798"/>
      <c r="AC29" s="812" t="s">
        <v>17</v>
      </c>
      <c r="AD29" s="673"/>
      <c r="AE29" s="673"/>
      <c r="AF29" s="673"/>
      <c r="AG29" s="673"/>
      <c r="AH29" s="672" t="s">
        <v>18</v>
      </c>
      <c r="AI29" s="673"/>
      <c r="AJ29" s="673"/>
      <c r="AK29" s="673"/>
      <c r="AL29" s="673"/>
      <c r="AM29" s="673"/>
      <c r="AN29" s="673"/>
      <c r="AO29" s="673"/>
      <c r="AP29" s="673"/>
      <c r="AQ29" s="673"/>
      <c r="AR29" s="673"/>
      <c r="AS29" s="673"/>
      <c r="AT29" s="674"/>
      <c r="AU29" s="649" t="s">
        <v>19</v>
      </c>
      <c r="AV29" s="650"/>
      <c r="AW29" s="650"/>
      <c r="AX29" s="651"/>
      <c r="AY29" s="34">
        <f>$AY$28</f>
        <v>0</v>
      </c>
    </row>
    <row r="30" spans="1:51" ht="24.75" customHeight="1">
      <c r="A30" s="1043"/>
      <c r="B30" s="1044"/>
      <c r="C30" s="1044"/>
      <c r="D30" s="1044"/>
      <c r="E30" s="1044"/>
      <c r="F30" s="1045"/>
      <c r="G30" s="675"/>
      <c r="H30" s="676"/>
      <c r="I30" s="676"/>
      <c r="J30" s="676"/>
      <c r="K30" s="677"/>
      <c r="L30" s="669"/>
      <c r="M30" s="670"/>
      <c r="N30" s="670"/>
      <c r="O30" s="670"/>
      <c r="P30" s="670"/>
      <c r="Q30" s="670"/>
      <c r="R30" s="670"/>
      <c r="S30" s="670"/>
      <c r="T30" s="670"/>
      <c r="U30" s="670"/>
      <c r="V30" s="670"/>
      <c r="W30" s="670"/>
      <c r="X30" s="671"/>
      <c r="Y30" s="383"/>
      <c r="Z30" s="384"/>
      <c r="AA30" s="384"/>
      <c r="AB30" s="802"/>
      <c r="AC30" s="675"/>
      <c r="AD30" s="676"/>
      <c r="AE30" s="676"/>
      <c r="AF30" s="676"/>
      <c r="AG30" s="677"/>
      <c r="AH30" s="669"/>
      <c r="AI30" s="670"/>
      <c r="AJ30" s="670"/>
      <c r="AK30" s="670"/>
      <c r="AL30" s="670"/>
      <c r="AM30" s="670"/>
      <c r="AN30" s="670"/>
      <c r="AO30" s="670"/>
      <c r="AP30" s="670"/>
      <c r="AQ30" s="670"/>
      <c r="AR30" s="670"/>
      <c r="AS30" s="670"/>
      <c r="AT30" s="671"/>
      <c r="AU30" s="383"/>
      <c r="AV30" s="384"/>
      <c r="AW30" s="384"/>
      <c r="AX30" s="385"/>
      <c r="AY30" s="34">
        <f t="shared" ref="AY30:AY40" si="2">$AY$28</f>
        <v>0</v>
      </c>
    </row>
    <row r="31" spans="1:51" ht="24.75" customHeight="1">
      <c r="A31" s="1043"/>
      <c r="B31" s="1044"/>
      <c r="C31" s="1044"/>
      <c r="D31" s="1044"/>
      <c r="E31" s="1044"/>
      <c r="F31" s="1045"/>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c r="AY31" s="34">
        <f t="shared" si="2"/>
        <v>0</v>
      </c>
    </row>
    <row r="32" spans="1:51" ht="24.75" customHeight="1">
      <c r="A32" s="1043"/>
      <c r="B32" s="1044"/>
      <c r="C32" s="1044"/>
      <c r="D32" s="1044"/>
      <c r="E32" s="1044"/>
      <c r="F32" s="1045"/>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c r="AY32" s="34">
        <f t="shared" si="2"/>
        <v>0</v>
      </c>
    </row>
    <row r="33" spans="1:51" ht="24.75" customHeight="1">
      <c r="A33" s="1043"/>
      <c r="B33" s="1044"/>
      <c r="C33" s="1044"/>
      <c r="D33" s="1044"/>
      <c r="E33" s="1044"/>
      <c r="F33" s="1045"/>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c r="AY33" s="34">
        <f t="shared" si="2"/>
        <v>0</v>
      </c>
    </row>
    <row r="34" spans="1:51" ht="24.75" customHeight="1">
      <c r="A34" s="1043"/>
      <c r="B34" s="1044"/>
      <c r="C34" s="1044"/>
      <c r="D34" s="1044"/>
      <c r="E34" s="1044"/>
      <c r="F34" s="1045"/>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c r="AY34" s="34">
        <f t="shared" si="2"/>
        <v>0</v>
      </c>
    </row>
    <row r="35" spans="1:51" ht="24.75" customHeight="1">
      <c r="A35" s="1043"/>
      <c r="B35" s="1044"/>
      <c r="C35" s="1044"/>
      <c r="D35" s="1044"/>
      <c r="E35" s="1044"/>
      <c r="F35" s="1045"/>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c r="AY35" s="34">
        <f t="shared" si="2"/>
        <v>0</v>
      </c>
    </row>
    <row r="36" spans="1:51" ht="24.75" customHeight="1">
      <c r="A36" s="1043"/>
      <c r="B36" s="1044"/>
      <c r="C36" s="1044"/>
      <c r="D36" s="1044"/>
      <c r="E36" s="1044"/>
      <c r="F36" s="1045"/>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c r="AY36" s="34">
        <f t="shared" si="2"/>
        <v>0</v>
      </c>
    </row>
    <row r="37" spans="1:51" ht="24.75" customHeight="1">
      <c r="A37" s="1043"/>
      <c r="B37" s="1044"/>
      <c r="C37" s="1044"/>
      <c r="D37" s="1044"/>
      <c r="E37" s="1044"/>
      <c r="F37" s="1045"/>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c r="AY37" s="34">
        <f t="shared" si="2"/>
        <v>0</v>
      </c>
    </row>
    <row r="38" spans="1:51" ht="24.75" customHeight="1">
      <c r="A38" s="1043"/>
      <c r="B38" s="1044"/>
      <c r="C38" s="1044"/>
      <c r="D38" s="1044"/>
      <c r="E38" s="1044"/>
      <c r="F38" s="1045"/>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c r="AY38" s="34">
        <f t="shared" si="2"/>
        <v>0</v>
      </c>
    </row>
    <row r="39" spans="1:51" ht="24.75" customHeight="1">
      <c r="A39" s="1043"/>
      <c r="B39" s="1044"/>
      <c r="C39" s="1044"/>
      <c r="D39" s="1044"/>
      <c r="E39" s="1044"/>
      <c r="F39" s="1045"/>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c r="AY39" s="34">
        <f t="shared" si="2"/>
        <v>0</v>
      </c>
    </row>
    <row r="40" spans="1:51" ht="24.75" customHeight="1" thickBot="1">
      <c r="A40" s="1043"/>
      <c r="B40" s="1044"/>
      <c r="C40" s="1044"/>
      <c r="D40" s="1044"/>
      <c r="E40" s="1044"/>
      <c r="F40" s="1045"/>
      <c r="G40" s="829" t="s">
        <v>20</v>
      </c>
      <c r="H40" s="830"/>
      <c r="I40" s="830"/>
      <c r="J40" s="830"/>
      <c r="K40" s="830"/>
      <c r="L40" s="823"/>
      <c r="M40" s="824"/>
      <c r="N40" s="824"/>
      <c r="O40" s="824"/>
      <c r="P40" s="824"/>
      <c r="Q40" s="824"/>
      <c r="R40" s="824"/>
      <c r="S40" s="824"/>
      <c r="T40" s="824"/>
      <c r="U40" s="824"/>
      <c r="V40" s="824"/>
      <c r="W40" s="824"/>
      <c r="X40" s="825"/>
      <c r="Y40" s="826">
        <f>SUM(Y30:AB39)</f>
        <v>0</v>
      </c>
      <c r="Z40" s="827"/>
      <c r="AA40" s="827"/>
      <c r="AB40" s="828"/>
      <c r="AC40" s="829" t="s">
        <v>20</v>
      </c>
      <c r="AD40" s="830"/>
      <c r="AE40" s="830"/>
      <c r="AF40" s="830"/>
      <c r="AG40" s="830"/>
      <c r="AH40" s="823"/>
      <c r="AI40" s="824"/>
      <c r="AJ40" s="824"/>
      <c r="AK40" s="824"/>
      <c r="AL40" s="824"/>
      <c r="AM40" s="824"/>
      <c r="AN40" s="824"/>
      <c r="AO40" s="824"/>
      <c r="AP40" s="824"/>
      <c r="AQ40" s="824"/>
      <c r="AR40" s="824"/>
      <c r="AS40" s="824"/>
      <c r="AT40" s="825"/>
      <c r="AU40" s="826">
        <f>SUM(AU30:AX39)</f>
        <v>0</v>
      </c>
      <c r="AV40" s="827"/>
      <c r="AW40" s="827"/>
      <c r="AX40" s="831"/>
      <c r="AY40" s="34">
        <f t="shared" si="2"/>
        <v>0</v>
      </c>
    </row>
    <row r="41" spans="1:51" ht="30" customHeight="1">
      <c r="A41" s="1043"/>
      <c r="B41" s="1044"/>
      <c r="C41" s="1044"/>
      <c r="D41" s="1044"/>
      <c r="E41" s="1044"/>
      <c r="F41" s="1045"/>
      <c r="G41" s="653" t="s">
        <v>315</v>
      </c>
      <c r="H41" s="654"/>
      <c r="I41" s="654"/>
      <c r="J41" s="654"/>
      <c r="K41" s="654"/>
      <c r="L41" s="654"/>
      <c r="M41" s="654"/>
      <c r="N41" s="654"/>
      <c r="O41" s="654"/>
      <c r="P41" s="654"/>
      <c r="Q41" s="654"/>
      <c r="R41" s="654"/>
      <c r="S41" s="654"/>
      <c r="T41" s="654"/>
      <c r="U41" s="654"/>
      <c r="V41" s="654"/>
      <c r="W41" s="654"/>
      <c r="X41" s="654"/>
      <c r="Y41" s="654"/>
      <c r="Z41" s="654"/>
      <c r="AA41" s="654"/>
      <c r="AB41" s="655"/>
      <c r="AC41" s="653" t="s">
        <v>182</v>
      </c>
      <c r="AD41" s="654"/>
      <c r="AE41" s="654"/>
      <c r="AF41" s="654"/>
      <c r="AG41" s="654"/>
      <c r="AH41" s="654"/>
      <c r="AI41" s="654"/>
      <c r="AJ41" s="654"/>
      <c r="AK41" s="654"/>
      <c r="AL41" s="654"/>
      <c r="AM41" s="654"/>
      <c r="AN41" s="654"/>
      <c r="AO41" s="654"/>
      <c r="AP41" s="654"/>
      <c r="AQ41" s="654"/>
      <c r="AR41" s="654"/>
      <c r="AS41" s="654"/>
      <c r="AT41" s="654"/>
      <c r="AU41" s="654"/>
      <c r="AV41" s="654"/>
      <c r="AW41" s="654"/>
      <c r="AX41" s="793"/>
      <c r="AY41">
        <f>COUNTA($G$43,$AC$43)</f>
        <v>0</v>
      </c>
    </row>
    <row r="42" spans="1:51" ht="24.75" customHeight="1">
      <c r="A42" s="1043"/>
      <c r="B42" s="1044"/>
      <c r="C42" s="1044"/>
      <c r="D42" s="1044"/>
      <c r="E42" s="1044"/>
      <c r="F42" s="1045"/>
      <c r="G42" s="812" t="s">
        <v>17</v>
      </c>
      <c r="H42" s="673"/>
      <c r="I42" s="673"/>
      <c r="J42" s="673"/>
      <c r="K42" s="673"/>
      <c r="L42" s="672" t="s">
        <v>18</v>
      </c>
      <c r="M42" s="673"/>
      <c r="N42" s="673"/>
      <c r="O42" s="673"/>
      <c r="P42" s="673"/>
      <c r="Q42" s="673"/>
      <c r="R42" s="673"/>
      <c r="S42" s="673"/>
      <c r="T42" s="673"/>
      <c r="U42" s="673"/>
      <c r="V42" s="673"/>
      <c r="W42" s="673"/>
      <c r="X42" s="674"/>
      <c r="Y42" s="649" t="s">
        <v>19</v>
      </c>
      <c r="Z42" s="650"/>
      <c r="AA42" s="650"/>
      <c r="AB42" s="798"/>
      <c r="AC42" s="812" t="s">
        <v>17</v>
      </c>
      <c r="AD42" s="673"/>
      <c r="AE42" s="673"/>
      <c r="AF42" s="673"/>
      <c r="AG42" s="673"/>
      <c r="AH42" s="672" t="s">
        <v>18</v>
      </c>
      <c r="AI42" s="673"/>
      <c r="AJ42" s="673"/>
      <c r="AK42" s="673"/>
      <c r="AL42" s="673"/>
      <c r="AM42" s="673"/>
      <c r="AN42" s="673"/>
      <c r="AO42" s="673"/>
      <c r="AP42" s="673"/>
      <c r="AQ42" s="673"/>
      <c r="AR42" s="673"/>
      <c r="AS42" s="673"/>
      <c r="AT42" s="674"/>
      <c r="AU42" s="649" t="s">
        <v>19</v>
      </c>
      <c r="AV42" s="650"/>
      <c r="AW42" s="650"/>
      <c r="AX42" s="651"/>
      <c r="AY42" s="34">
        <f>$AY$41</f>
        <v>0</v>
      </c>
    </row>
    <row r="43" spans="1:51" ht="24.75" customHeight="1">
      <c r="A43" s="1043"/>
      <c r="B43" s="1044"/>
      <c r="C43" s="1044"/>
      <c r="D43" s="1044"/>
      <c r="E43" s="1044"/>
      <c r="F43" s="1045"/>
      <c r="G43" s="675"/>
      <c r="H43" s="676"/>
      <c r="I43" s="676"/>
      <c r="J43" s="676"/>
      <c r="K43" s="677"/>
      <c r="L43" s="669"/>
      <c r="M43" s="670"/>
      <c r="N43" s="670"/>
      <c r="O43" s="670"/>
      <c r="P43" s="670"/>
      <c r="Q43" s="670"/>
      <c r="R43" s="670"/>
      <c r="S43" s="670"/>
      <c r="T43" s="670"/>
      <c r="U43" s="670"/>
      <c r="V43" s="670"/>
      <c r="W43" s="670"/>
      <c r="X43" s="671"/>
      <c r="Y43" s="383"/>
      <c r="Z43" s="384"/>
      <c r="AA43" s="384"/>
      <c r="AB43" s="802"/>
      <c r="AC43" s="675"/>
      <c r="AD43" s="676"/>
      <c r="AE43" s="676"/>
      <c r="AF43" s="676"/>
      <c r="AG43" s="677"/>
      <c r="AH43" s="669"/>
      <c r="AI43" s="670"/>
      <c r="AJ43" s="670"/>
      <c r="AK43" s="670"/>
      <c r="AL43" s="670"/>
      <c r="AM43" s="670"/>
      <c r="AN43" s="670"/>
      <c r="AO43" s="670"/>
      <c r="AP43" s="670"/>
      <c r="AQ43" s="670"/>
      <c r="AR43" s="670"/>
      <c r="AS43" s="670"/>
      <c r="AT43" s="671"/>
      <c r="AU43" s="383"/>
      <c r="AV43" s="384"/>
      <c r="AW43" s="384"/>
      <c r="AX43" s="385"/>
      <c r="AY43" s="34">
        <f t="shared" ref="AY43:AY53" si="3">$AY$41</f>
        <v>0</v>
      </c>
    </row>
    <row r="44" spans="1:51" ht="24.75" customHeight="1">
      <c r="A44" s="1043"/>
      <c r="B44" s="1044"/>
      <c r="C44" s="1044"/>
      <c r="D44" s="1044"/>
      <c r="E44" s="1044"/>
      <c r="F44" s="1045"/>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c r="AY44" s="34">
        <f t="shared" si="3"/>
        <v>0</v>
      </c>
    </row>
    <row r="45" spans="1:51" ht="24.75" customHeight="1">
      <c r="A45" s="1043"/>
      <c r="B45" s="1044"/>
      <c r="C45" s="1044"/>
      <c r="D45" s="1044"/>
      <c r="E45" s="1044"/>
      <c r="F45" s="1045"/>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c r="AY45" s="34">
        <f t="shared" si="3"/>
        <v>0</v>
      </c>
    </row>
    <row r="46" spans="1:51" ht="24.75" customHeight="1">
      <c r="A46" s="1043"/>
      <c r="B46" s="1044"/>
      <c r="C46" s="1044"/>
      <c r="D46" s="1044"/>
      <c r="E46" s="1044"/>
      <c r="F46" s="1045"/>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c r="AY46" s="34">
        <f t="shared" si="3"/>
        <v>0</v>
      </c>
    </row>
    <row r="47" spans="1:51" ht="24.75" customHeight="1">
      <c r="A47" s="1043"/>
      <c r="B47" s="1044"/>
      <c r="C47" s="1044"/>
      <c r="D47" s="1044"/>
      <c r="E47" s="1044"/>
      <c r="F47" s="1045"/>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c r="AY47" s="34">
        <f t="shared" si="3"/>
        <v>0</v>
      </c>
    </row>
    <row r="48" spans="1:51" ht="24.75" customHeight="1">
      <c r="A48" s="1043"/>
      <c r="B48" s="1044"/>
      <c r="C48" s="1044"/>
      <c r="D48" s="1044"/>
      <c r="E48" s="1044"/>
      <c r="F48" s="1045"/>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c r="AY48" s="34">
        <f t="shared" si="3"/>
        <v>0</v>
      </c>
    </row>
    <row r="49" spans="1:51" ht="24.75" customHeight="1">
      <c r="A49" s="1043"/>
      <c r="B49" s="1044"/>
      <c r="C49" s="1044"/>
      <c r="D49" s="1044"/>
      <c r="E49" s="1044"/>
      <c r="F49" s="1045"/>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c r="AY49" s="34">
        <f t="shared" si="3"/>
        <v>0</v>
      </c>
    </row>
    <row r="50" spans="1:51" ht="24.75" customHeight="1">
      <c r="A50" s="1043"/>
      <c r="B50" s="1044"/>
      <c r="C50" s="1044"/>
      <c r="D50" s="1044"/>
      <c r="E50" s="1044"/>
      <c r="F50" s="1045"/>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c r="AY50" s="34">
        <f t="shared" si="3"/>
        <v>0</v>
      </c>
    </row>
    <row r="51" spans="1:51" ht="24.75" customHeight="1">
      <c r="A51" s="1043"/>
      <c r="B51" s="1044"/>
      <c r="C51" s="1044"/>
      <c r="D51" s="1044"/>
      <c r="E51" s="1044"/>
      <c r="F51" s="1045"/>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c r="AY51" s="34">
        <f t="shared" si="3"/>
        <v>0</v>
      </c>
    </row>
    <row r="52" spans="1:51" ht="24.75" customHeight="1">
      <c r="A52" s="1043"/>
      <c r="B52" s="1044"/>
      <c r="C52" s="1044"/>
      <c r="D52" s="1044"/>
      <c r="E52" s="1044"/>
      <c r="F52" s="1045"/>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c r="AY52" s="34">
        <f t="shared" si="3"/>
        <v>0</v>
      </c>
    </row>
    <row r="53" spans="1:51"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row r="55" spans="1:51" ht="30" customHeight="1">
      <c r="A55" s="1049" t="s">
        <v>28</v>
      </c>
      <c r="B55" s="1050"/>
      <c r="C55" s="1050"/>
      <c r="D55" s="1050"/>
      <c r="E55" s="1050"/>
      <c r="F55" s="1051"/>
      <c r="G55" s="653" t="s">
        <v>183</v>
      </c>
      <c r="H55" s="654"/>
      <c r="I55" s="654"/>
      <c r="J55" s="654"/>
      <c r="K55" s="654"/>
      <c r="L55" s="654"/>
      <c r="M55" s="654"/>
      <c r="N55" s="654"/>
      <c r="O55" s="654"/>
      <c r="P55" s="654"/>
      <c r="Q55" s="654"/>
      <c r="R55" s="654"/>
      <c r="S55" s="654"/>
      <c r="T55" s="654"/>
      <c r="U55" s="654"/>
      <c r="V55" s="654"/>
      <c r="W55" s="654"/>
      <c r="X55" s="654"/>
      <c r="Y55" s="654"/>
      <c r="Z55" s="654"/>
      <c r="AA55" s="654"/>
      <c r="AB55" s="655"/>
      <c r="AC55" s="653" t="s">
        <v>271</v>
      </c>
      <c r="AD55" s="654"/>
      <c r="AE55" s="654"/>
      <c r="AF55" s="654"/>
      <c r="AG55" s="654"/>
      <c r="AH55" s="654"/>
      <c r="AI55" s="654"/>
      <c r="AJ55" s="654"/>
      <c r="AK55" s="654"/>
      <c r="AL55" s="654"/>
      <c r="AM55" s="654"/>
      <c r="AN55" s="654"/>
      <c r="AO55" s="654"/>
      <c r="AP55" s="654"/>
      <c r="AQ55" s="654"/>
      <c r="AR55" s="654"/>
      <c r="AS55" s="654"/>
      <c r="AT55" s="654"/>
      <c r="AU55" s="654"/>
      <c r="AV55" s="654"/>
      <c r="AW55" s="654"/>
      <c r="AX55" s="793"/>
      <c r="AY55">
        <f>COUNTA($G$57,$AC$57)</f>
        <v>0</v>
      </c>
    </row>
    <row r="56" spans="1:51" ht="24.75" customHeight="1">
      <c r="A56" s="1043"/>
      <c r="B56" s="1044"/>
      <c r="C56" s="1044"/>
      <c r="D56" s="1044"/>
      <c r="E56" s="1044"/>
      <c r="F56" s="1045"/>
      <c r="G56" s="812" t="s">
        <v>17</v>
      </c>
      <c r="H56" s="673"/>
      <c r="I56" s="673"/>
      <c r="J56" s="673"/>
      <c r="K56" s="673"/>
      <c r="L56" s="672" t="s">
        <v>18</v>
      </c>
      <c r="M56" s="673"/>
      <c r="N56" s="673"/>
      <c r="O56" s="673"/>
      <c r="P56" s="673"/>
      <c r="Q56" s="673"/>
      <c r="R56" s="673"/>
      <c r="S56" s="673"/>
      <c r="T56" s="673"/>
      <c r="U56" s="673"/>
      <c r="V56" s="673"/>
      <c r="W56" s="673"/>
      <c r="X56" s="674"/>
      <c r="Y56" s="649" t="s">
        <v>19</v>
      </c>
      <c r="Z56" s="650"/>
      <c r="AA56" s="650"/>
      <c r="AB56" s="798"/>
      <c r="AC56" s="812" t="s">
        <v>17</v>
      </c>
      <c r="AD56" s="673"/>
      <c r="AE56" s="673"/>
      <c r="AF56" s="673"/>
      <c r="AG56" s="673"/>
      <c r="AH56" s="672" t="s">
        <v>18</v>
      </c>
      <c r="AI56" s="673"/>
      <c r="AJ56" s="673"/>
      <c r="AK56" s="673"/>
      <c r="AL56" s="673"/>
      <c r="AM56" s="673"/>
      <c r="AN56" s="673"/>
      <c r="AO56" s="673"/>
      <c r="AP56" s="673"/>
      <c r="AQ56" s="673"/>
      <c r="AR56" s="673"/>
      <c r="AS56" s="673"/>
      <c r="AT56" s="674"/>
      <c r="AU56" s="649" t="s">
        <v>19</v>
      </c>
      <c r="AV56" s="650"/>
      <c r="AW56" s="650"/>
      <c r="AX56" s="651"/>
      <c r="AY56" s="34">
        <f>$AY$55</f>
        <v>0</v>
      </c>
    </row>
    <row r="57" spans="1:51" ht="24.75" customHeight="1">
      <c r="A57" s="1043"/>
      <c r="B57" s="1044"/>
      <c r="C57" s="1044"/>
      <c r="D57" s="1044"/>
      <c r="E57" s="1044"/>
      <c r="F57" s="1045"/>
      <c r="G57" s="675"/>
      <c r="H57" s="676"/>
      <c r="I57" s="676"/>
      <c r="J57" s="676"/>
      <c r="K57" s="677"/>
      <c r="L57" s="669"/>
      <c r="M57" s="670"/>
      <c r="N57" s="670"/>
      <c r="O57" s="670"/>
      <c r="P57" s="670"/>
      <c r="Q57" s="670"/>
      <c r="R57" s="670"/>
      <c r="S57" s="670"/>
      <c r="T57" s="670"/>
      <c r="U57" s="670"/>
      <c r="V57" s="670"/>
      <c r="W57" s="670"/>
      <c r="X57" s="671"/>
      <c r="Y57" s="383"/>
      <c r="Z57" s="384"/>
      <c r="AA57" s="384"/>
      <c r="AB57" s="802"/>
      <c r="AC57" s="675"/>
      <c r="AD57" s="676"/>
      <c r="AE57" s="676"/>
      <c r="AF57" s="676"/>
      <c r="AG57" s="677"/>
      <c r="AH57" s="669"/>
      <c r="AI57" s="670"/>
      <c r="AJ57" s="670"/>
      <c r="AK57" s="670"/>
      <c r="AL57" s="670"/>
      <c r="AM57" s="670"/>
      <c r="AN57" s="670"/>
      <c r="AO57" s="670"/>
      <c r="AP57" s="670"/>
      <c r="AQ57" s="670"/>
      <c r="AR57" s="670"/>
      <c r="AS57" s="670"/>
      <c r="AT57" s="671"/>
      <c r="AU57" s="383"/>
      <c r="AV57" s="384"/>
      <c r="AW57" s="384"/>
      <c r="AX57" s="385"/>
      <c r="AY57" s="34">
        <f t="shared" ref="AY57:AY67" si="4">$AY$55</f>
        <v>0</v>
      </c>
    </row>
    <row r="58" spans="1:51" ht="24.75" customHeight="1">
      <c r="A58" s="1043"/>
      <c r="B58" s="1044"/>
      <c r="C58" s="1044"/>
      <c r="D58" s="1044"/>
      <c r="E58" s="1044"/>
      <c r="F58" s="1045"/>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c r="AY58" s="34">
        <f t="shared" si="4"/>
        <v>0</v>
      </c>
    </row>
    <row r="59" spans="1:51" ht="24.75" customHeight="1">
      <c r="A59" s="1043"/>
      <c r="B59" s="1044"/>
      <c r="C59" s="1044"/>
      <c r="D59" s="1044"/>
      <c r="E59" s="1044"/>
      <c r="F59" s="1045"/>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c r="AY59" s="34">
        <f t="shared" si="4"/>
        <v>0</v>
      </c>
    </row>
    <row r="60" spans="1:51" ht="24.75" customHeight="1">
      <c r="A60" s="1043"/>
      <c r="B60" s="1044"/>
      <c r="C60" s="1044"/>
      <c r="D60" s="1044"/>
      <c r="E60" s="1044"/>
      <c r="F60" s="1045"/>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c r="AY60" s="34">
        <f t="shared" si="4"/>
        <v>0</v>
      </c>
    </row>
    <row r="61" spans="1:51" ht="24.75" customHeight="1">
      <c r="A61" s="1043"/>
      <c r="B61" s="1044"/>
      <c r="C61" s="1044"/>
      <c r="D61" s="1044"/>
      <c r="E61" s="1044"/>
      <c r="F61" s="1045"/>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c r="AY61" s="34">
        <f t="shared" si="4"/>
        <v>0</v>
      </c>
    </row>
    <row r="62" spans="1:51" ht="24.75" customHeight="1">
      <c r="A62" s="1043"/>
      <c r="B62" s="1044"/>
      <c r="C62" s="1044"/>
      <c r="D62" s="1044"/>
      <c r="E62" s="1044"/>
      <c r="F62" s="1045"/>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c r="AY62" s="34">
        <f t="shared" si="4"/>
        <v>0</v>
      </c>
    </row>
    <row r="63" spans="1:51" ht="24.75" customHeight="1">
      <c r="A63" s="1043"/>
      <c r="B63" s="1044"/>
      <c r="C63" s="1044"/>
      <c r="D63" s="1044"/>
      <c r="E63" s="1044"/>
      <c r="F63" s="1045"/>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c r="AY63" s="34">
        <f t="shared" si="4"/>
        <v>0</v>
      </c>
    </row>
    <row r="64" spans="1:51" ht="24.75" customHeight="1">
      <c r="A64" s="1043"/>
      <c r="B64" s="1044"/>
      <c r="C64" s="1044"/>
      <c r="D64" s="1044"/>
      <c r="E64" s="1044"/>
      <c r="F64" s="1045"/>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c r="AY64" s="34">
        <f t="shared" si="4"/>
        <v>0</v>
      </c>
    </row>
    <row r="65" spans="1:51" ht="24.75" customHeight="1">
      <c r="A65" s="1043"/>
      <c r="B65" s="1044"/>
      <c r="C65" s="1044"/>
      <c r="D65" s="1044"/>
      <c r="E65" s="1044"/>
      <c r="F65" s="1045"/>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c r="AY65" s="34">
        <f t="shared" si="4"/>
        <v>0</v>
      </c>
    </row>
    <row r="66" spans="1:51" ht="24.75" customHeight="1">
      <c r="A66" s="1043"/>
      <c r="B66" s="1044"/>
      <c r="C66" s="1044"/>
      <c r="D66" s="1044"/>
      <c r="E66" s="1044"/>
      <c r="F66" s="1045"/>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c r="AY66" s="34">
        <f t="shared" si="4"/>
        <v>0</v>
      </c>
    </row>
    <row r="67" spans="1:51" ht="24.75" customHeight="1" thickBot="1">
      <c r="A67" s="1043"/>
      <c r="B67" s="1044"/>
      <c r="C67" s="1044"/>
      <c r="D67" s="1044"/>
      <c r="E67" s="1044"/>
      <c r="F67" s="1045"/>
      <c r="G67" s="829" t="s">
        <v>20</v>
      </c>
      <c r="H67" s="830"/>
      <c r="I67" s="830"/>
      <c r="J67" s="830"/>
      <c r="K67" s="830"/>
      <c r="L67" s="823"/>
      <c r="M67" s="824"/>
      <c r="N67" s="824"/>
      <c r="O67" s="824"/>
      <c r="P67" s="824"/>
      <c r="Q67" s="824"/>
      <c r="R67" s="824"/>
      <c r="S67" s="824"/>
      <c r="T67" s="824"/>
      <c r="U67" s="824"/>
      <c r="V67" s="824"/>
      <c r="W67" s="824"/>
      <c r="X67" s="825"/>
      <c r="Y67" s="826">
        <f>SUM(Y57:AB66)</f>
        <v>0</v>
      </c>
      <c r="Z67" s="827"/>
      <c r="AA67" s="827"/>
      <c r="AB67" s="828"/>
      <c r="AC67" s="829" t="s">
        <v>20</v>
      </c>
      <c r="AD67" s="830"/>
      <c r="AE67" s="830"/>
      <c r="AF67" s="830"/>
      <c r="AG67" s="830"/>
      <c r="AH67" s="823"/>
      <c r="AI67" s="824"/>
      <c r="AJ67" s="824"/>
      <c r="AK67" s="824"/>
      <c r="AL67" s="824"/>
      <c r="AM67" s="824"/>
      <c r="AN67" s="824"/>
      <c r="AO67" s="824"/>
      <c r="AP67" s="824"/>
      <c r="AQ67" s="824"/>
      <c r="AR67" s="824"/>
      <c r="AS67" s="824"/>
      <c r="AT67" s="825"/>
      <c r="AU67" s="826">
        <f>SUM(AU57:AX66)</f>
        <v>0</v>
      </c>
      <c r="AV67" s="827"/>
      <c r="AW67" s="827"/>
      <c r="AX67" s="831"/>
      <c r="AY67" s="34">
        <f t="shared" si="4"/>
        <v>0</v>
      </c>
    </row>
    <row r="68" spans="1:51" ht="30" customHeight="1">
      <c r="A68" s="1043"/>
      <c r="B68" s="1044"/>
      <c r="C68" s="1044"/>
      <c r="D68" s="1044"/>
      <c r="E68" s="1044"/>
      <c r="F68" s="1045"/>
      <c r="G68" s="653" t="s">
        <v>272</v>
      </c>
      <c r="H68" s="654"/>
      <c r="I68" s="654"/>
      <c r="J68" s="654"/>
      <c r="K68" s="654"/>
      <c r="L68" s="654"/>
      <c r="M68" s="654"/>
      <c r="N68" s="654"/>
      <c r="O68" s="654"/>
      <c r="P68" s="654"/>
      <c r="Q68" s="654"/>
      <c r="R68" s="654"/>
      <c r="S68" s="654"/>
      <c r="T68" s="654"/>
      <c r="U68" s="654"/>
      <c r="V68" s="654"/>
      <c r="W68" s="654"/>
      <c r="X68" s="654"/>
      <c r="Y68" s="654"/>
      <c r="Z68" s="654"/>
      <c r="AA68" s="654"/>
      <c r="AB68" s="655"/>
      <c r="AC68" s="653" t="s">
        <v>273</v>
      </c>
      <c r="AD68" s="654"/>
      <c r="AE68" s="654"/>
      <c r="AF68" s="654"/>
      <c r="AG68" s="654"/>
      <c r="AH68" s="654"/>
      <c r="AI68" s="654"/>
      <c r="AJ68" s="654"/>
      <c r="AK68" s="654"/>
      <c r="AL68" s="654"/>
      <c r="AM68" s="654"/>
      <c r="AN68" s="654"/>
      <c r="AO68" s="654"/>
      <c r="AP68" s="654"/>
      <c r="AQ68" s="654"/>
      <c r="AR68" s="654"/>
      <c r="AS68" s="654"/>
      <c r="AT68" s="654"/>
      <c r="AU68" s="654"/>
      <c r="AV68" s="654"/>
      <c r="AW68" s="654"/>
      <c r="AX68" s="793"/>
      <c r="AY68">
        <f>COUNTA($G$70,$AC$70)</f>
        <v>0</v>
      </c>
    </row>
    <row r="69" spans="1:51" ht="25.5" customHeight="1">
      <c r="A69" s="1043"/>
      <c r="B69" s="1044"/>
      <c r="C69" s="1044"/>
      <c r="D69" s="1044"/>
      <c r="E69" s="1044"/>
      <c r="F69" s="1045"/>
      <c r="G69" s="812" t="s">
        <v>17</v>
      </c>
      <c r="H69" s="673"/>
      <c r="I69" s="673"/>
      <c r="J69" s="673"/>
      <c r="K69" s="673"/>
      <c r="L69" s="672" t="s">
        <v>18</v>
      </c>
      <c r="M69" s="673"/>
      <c r="N69" s="673"/>
      <c r="O69" s="673"/>
      <c r="P69" s="673"/>
      <c r="Q69" s="673"/>
      <c r="R69" s="673"/>
      <c r="S69" s="673"/>
      <c r="T69" s="673"/>
      <c r="U69" s="673"/>
      <c r="V69" s="673"/>
      <c r="W69" s="673"/>
      <c r="X69" s="674"/>
      <c r="Y69" s="649" t="s">
        <v>19</v>
      </c>
      <c r="Z69" s="650"/>
      <c r="AA69" s="650"/>
      <c r="AB69" s="798"/>
      <c r="AC69" s="812" t="s">
        <v>17</v>
      </c>
      <c r="AD69" s="673"/>
      <c r="AE69" s="673"/>
      <c r="AF69" s="673"/>
      <c r="AG69" s="673"/>
      <c r="AH69" s="672" t="s">
        <v>18</v>
      </c>
      <c r="AI69" s="673"/>
      <c r="AJ69" s="673"/>
      <c r="AK69" s="673"/>
      <c r="AL69" s="673"/>
      <c r="AM69" s="673"/>
      <c r="AN69" s="673"/>
      <c r="AO69" s="673"/>
      <c r="AP69" s="673"/>
      <c r="AQ69" s="673"/>
      <c r="AR69" s="673"/>
      <c r="AS69" s="673"/>
      <c r="AT69" s="674"/>
      <c r="AU69" s="649" t="s">
        <v>19</v>
      </c>
      <c r="AV69" s="650"/>
      <c r="AW69" s="650"/>
      <c r="AX69" s="651"/>
      <c r="AY69" s="34">
        <f>$AY$68</f>
        <v>0</v>
      </c>
    </row>
    <row r="70" spans="1:51" ht="24.75" customHeight="1">
      <c r="A70" s="1043"/>
      <c r="B70" s="1044"/>
      <c r="C70" s="1044"/>
      <c r="D70" s="1044"/>
      <c r="E70" s="1044"/>
      <c r="F70" s="1045"/>
      <c r="G70" s="675"/>
      <c r="H70" s="676"/>
      <c r="I70" s="676"/>
      <c r="J70" s="676"/>
      <c r="K70" s="677"/>
      <c r="L70" s="669"/>
      <c r="M70" s="670"/>
      <c r="N70" s="670"/>
      <c r="O70" s="670"/>
      <c r="P70" s="670"/>
      <c r="Q70" s="670"/>
      <c r="R70" s="670"/>
      <c r="S70" s="670"/>
      <c r="T70" s="670"/>
      <c r="U70" s="670"/>
      <c r="V70" s="670"/>
      <c r="W70" s="670"/>
      <c r="X70" s="671"/>
      <c r="Y70" s="383"/>
      <c r="Z70" s="384"/>
      <c r="AA70" s="384"/>
      <c r="AB70" s="802"/>
      <c r="AC70" s="675"/>
      <c r="AD70" s="676"/>
      <c r="AE70" s="676"/>
      <c r="AF70" s="676"/>
      <c r="AG70" s="677"/>
      <c r="AH70" s="669"/>
      <c r="AI70" s="670"/>
      <c r="AJ70" s="670"/>
      <c r="AK70" s="670"/>
      <c r="AL70" s="670"/>
      <c r="AM70" s="670"/>
      <c r="AN70" s="670"/>
      <c r="AO70" s="670"/>
      <c r="AP70" s="670"/>
      <c r="AQ70" s="670"/>
      <c r="AR70" s="670"/>
      <c r="AS70" s="670"/>
      <c r="AT70" s="671"/>
      <c r="AU70" s="383"/>
      <c r="AV70" s="384"/>
      <c r="AW70" s="384"/>
      <c r="AX70" s="385"/>
      <c r="AY70" s="34">
        <f t="shared" ref="AY70:AY80" si="5">$AY$68</f>
        <v>0</v>
      </c>
    </row>
    <row r="71" spans="1:51" ht="24.75" customHeight="1">
      <c r="A71" s="1043"/>
      <c r="B71" s="1044"/>
      <c r="C71" s="1044"/>
      <c r="D71" s="1044"/>
      <c r="E71" s="1044"/>
      <c r="F71" s="1045"/>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c r="AY71" s="34">
        <f t="shared" si="5"/>
        <v>0</v>
      </c>
    </row>
    <row r="72" spans="1:51" ht="24.75" customHeight="1">
      <c r="A72" s="1043"/>
      <c r="B72" s="1044"/>
      <c r="C72" s="1044"/>
      <c r="D72" s="1044"/>
      <c r="E72" s="1044"/>
      <c r="F72" s="1045"/>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c r="AY72" s="34">
        <f t="shared" si="5"/>
        <v>0</v>
      </c>
    </row>
    <row r="73" spans="1:51" ht="24.75" customHeight="1">
      <c r="A73" s="1043"/>
      <c r="B73" s="1044"/>
      <c r="C73" s="1044"/>
      <c r="D73" s="1044"/>
      <c r="E73" s="1044"/>
      <c r="F73" s="1045"/>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c r="AY73" s="34">
        <f t="shared" si="5"/>
        <v>0</v>
      </c>
    </row>
    <row r="74" spans="1:51" ht="24.75" customHeight="1">
      <c r="A74" s="1043"/>
      <c r="B74" s="1044"/>
      <c r="C74" s="1044"/>
      <c r="D74" s="1044"/>
      <c r="E74" s="1044"/>
      <c r="F74" s="1045"/>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c r="AY74" s="34">
        <f t="shared" si="5"/>
        <v>0</v>
      </c>
    </row>
    <row r="75" spans="1:51" ht="24.75" customHeight="1">
      <c r="A75" s="1043"/>
      <c r="B75" s="1044"/>
      <c r="C75" s="1044"/>
      <c r="D75" s="1044"/>
      <c r="E75" s="1044"/>
      <c r="F75" s="1045"/>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c r="AY75" s="34">
        <f t="shared" si="5"/>
        <v>0</v>
      </c>
    </row>
    <row r="76" spans="1:51" ht="24.75" customHeight="1">
      <c r="A76" s="1043"/>
      <c r="B76" s="1044"/>
      <c r="C76" s="1044"/>
      <c r="D76" s="1044"/>
      <c r="E76" s="1044"/>
      <c r="F76" s="1045"/>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c r="AY76" s="34">
        <f t="shared" si="5"/>
        <v>0</v>
      </c>
    </row>
    <row r="77" spans="1:51" ht="24.75" customHeight="1">
      <c r="A77" s="1043"/>
      <c r="B77" s="1044"/>
      <c r="C77" s="1044"/>
      <c r="D77" s="1044"/>
      <c r="E77" s="1044"/>
      <c r="F77" s="1045"/>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c r="AY77" s="34">
        <f t="shared" si="5"/>
        <v>0</v>
      </c>
    </row>
    <row r="78" spans="1:51" ht="24.75" customHeight="1">
      <c r="A78" s="1043"/>
      <c r="B78" s="1044"/>
      <c r="C78" s="1044"/>
      <c r="D78" s="1044"/>
      <c r="E78" s="1044"/>
      <c r="F78" s="1045"/>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c r="AY78" s="34">
        <f t="shared" si="5"/>
        <v>0</v>
      </c>
    </row>
    <row r="79" spans="1:51" ht="24.75" customHeight="1">
      <c r="A79" s="1043"/>
      <c r="B79" s="1044"/>
      <c r="C79" s="1044"/>
      <c r="D79" s="1044"/>
      <c r="E79" s="1044"/>
      <c r="F79" s="1045"/>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c r="AY79" s="34">
        <f t="shared" si="5"/>
        <v>0</v>
      </c>
    </row>
    <row r="80" spans="1:51" ht="24.75" customHeight="1" thickBot="1">
      <c r="A80" s="1043"/>
      <c r="B80" s="1044"/>
      <c r="C80" s="1044"/>
      <c r="D80" s="1044"/>
      <c r="E80" s="1044"/>
      <c r="F80" s="1045"/>
      <c r="G80" s="829" t="s">
        <v>20</v>
      </c>
      <c r="H80" s="830"/>
      <c r="I80" s="830"/>
      <c r="J80" s="830"/>
      <c r="K80" s="830"/>
      <c r="L80" s="823"/>
      <c r="M80" s="824"/>
      <c r="N80" s="824"/>
      <c r="O80" s="824"/>
      <c r="P80" s="824"/>
      <c r="Q80" s="824"/>
      <c r="R80" s="824"/>
      <c r="S80" s="824"/>
      <c r="T80" s="824"/>
      <c r="U80" s="824"/>
      <c r="V80" s="824"/>
      <c r="W80" s="824"/>
      <c r="X80" s="825"/>
      <c r="Y80" s="826">
        <f>SUM(Y70:AB79)</f>
        <v>0</v>
      </c>
      <c r="Z80" s="827"/>
      <c r="AA80" s="827"/>
      <c r="AB80" s="828"/>
      <c r="AC80" s="829" t="s">
        <v>20</v>
      </c>
      <c r="AD80" s="830"/>
      <c r="AE80" s="830"/>
      <c r="AF80" s="830"/>
      <c r="AG80" s="830"/>
      <c r="AH80" s="823"/>
      <c r="AI80" s="824"/>
      <c r="AJ80" s="824"/>
      <c r="AK80" s="824"/>
      <c r="AL80" s="824"/>
      <c r="AM80" s="824"/>
      <c r="AN80" s="824"/>
      <c r="AO80" s="824"/>
      <c r="AP80" s="824"/>
      <c r="AQ80" s="824"/>
      <c r="AR80" s="824"/>
      <c r="AS80" s="824"/>
      <c r="AT80" s="825"/>
      <c r="AU80" s="826">
        <f>SUM(AU70:AX79)</f>
        <v>0</v>
      </c>
      <c r="AV80" s="827"/>
      <c r="AW80" s="827"/>
      <c r="AX80" s="831"/>
      <c r="AY80" s="34">
        <f t="shared" si="5"/>
        <v>0</v>
      </c>
    </row>
    <row r="81" spans="1:51" ht="30" customHeight="1">
      <c r="A81" s="1043"/>
      <c r="B81" s="1044"/>
      <c r="C81" s="1044"/>
      <c r="D81" s="1044"/>
      <c r="E81" s="1044"/>
      <c r="F81" s="1045"/>
      <c r="G81" s="653" t="s">
        <v>274</v>
      </c>
      <c r="H81" s="654"/>
      <c r="I81" s="654"/>
      <c r="J81" s="654"/>
      <c r="K81" s="654"/>
      <c r="L81" s="654"/>
      <c r="M81" s="654"/>
      <c r="N81" s="654"/>
      <c r="O81" s="654"/>
      <c r="P81" s="654"/>
      <c r="Q81" s="654"/>
      <c r="R81" s="654"/>
      <c r="S81" s="654"/>
      <c r="T81" s="654"/>
      <c r="U81" s="654"/>
      <c r="V81" s="654"/>
      <c r="W81" s="654"/>
      <c r="X81" s="654"/>
      <c r="Y81" s="654"/>
      <c r="Z81" s="654"/>
      <c r="AA81" s="654"/>
      <c r="AB81" s="655"/>
      <c r="AC81" s="653" t="s">
        <v>275</v>
      </c>
      <c r="AD81" s="654"/>
      <c r="AE81" s="654"/>
      <c r="AF81" s="654"/>
      <c r="AG81" s="654"/>
      <c r="AH81" s="654"/>
      <c r="AI81" s="654"/>
      <c r="AJ81" s="654"/>
      <c r="AK81" s="654"/>
      <c r="AL81" s="654"/>
      <c r="AM81" s="654"/>
      <c r="AN81" s="654"/>
      <c r="AO81" s="654"/>
      <c r="AP81" s="654"/>
      <c r="AQ81" s="654"/>
      <c r="AR81" s="654"/>
      <c r="AS81" s="654"/>
      <c r="AT81" s="654"/>
      <c r="AU81" s="654"/>
      <c r="AV81" s="654"/>
      <c r="AW81" s="654"/>
      <c r="AX81" s="793"/>
      <c r="AY81">
        <f>COUNTA($G$83,$AC$83)</f>
        <v>0</v>
      </c>
    </row>
    <row r="82" spans="1:51" ht="24.75" customHeight="1">
      <c r="A82" s="1043"/>
      <c r="B82" s="1044"/>
      <c r="C82" s="1044"/>
      <c r="D82" s="1044"/>
      <c r="E82" s="1044"/>
      <c r="F82" s="1045"/>
      <c r="G82" s="812" t="s">
        <v>17</v>
      </c>
      <c r="H82" s="673"/>
      <c r="I82" s="673"/>
      <c r="J82" s="673"/>
      <c r="K82" s="673"/>
      <c r="L82" s="672" t="s">
        <v>18</v>
      </c>
      <c r="M82" s="673"/>
      <c r="N82" s="673"/>
      <c r="O82" s="673"/>
      <c r="P82" s="673"/>
      <c r="Q82" s="673"/>
      <c r="R82" s="673"/>
      <c r="S82" s="673"/>
      <c r="T82" s="673"/>
      <c r="U82" s="673"/>
      <c r="V82" s="673"/>
      <c r="W82" s="673"/>
      <c r="X82" s="674"/>
      <c r="Y82" s="649" t="s">
        <v>19</v>
      </c>
      <c r="Z82" s="650"/>
      <c r="AA82" s="650"/>
      <c r="AB82" s="798"/>
      <c r="AC82" s="812" t="s">
        <v>17</v>
      </c>
      <c r="AD82" s="673"/>
      <c r="AE82" s="673"/>
      <c r="AF82" s="673"/>
      <c r="AG82" s="673"/>
      <c r="AH82" s="672" t="s">
        <v>18</v>
      </c>
      <c r="AI82" s="673"/>
      <c r="AJ82" s="673"/>
      <c r="AK82" s="673"/>
      <c r="AL82" s="673"/>
      <c r="AM82" s="673"/>
      <c r="AN82" s="673"/>
      <c r="AO82" s="673"/>
      <c r="AP82" s="673"/>
      <c r="AQ82" s="673"/>
      <c r="AR82" s="673"/>
      <c r="AS82" s="673"/>
      <c r="AT82" s="674"/>
      <c r="AU82" s="649" t="s">
        <v>19</v>
      </c>
      <c r="AV82" s="650"/>
      <c r="AW82" s="650"/>
      <c r="AX82" s="651"/>
      <c r="AY82" s="34">
        <f>$AY$81</f>
        <v>0</v>
      </c>
    </row>
    <row r="83" spans="1:51" ht="24.75" customHeight="1">
      <c r="A83" s="1043"/>
      <c r="B83" s="1044"/>
      <c r="C83" s="1044"/>
      <c r="D83" s="1044"/>
      <c r="E83" s="1044"/>
      <c r="F83" s="1045"/>
      <c r="G83" s="675"/>
      <c r="H83" s="676"/>
      <c r="I83" s="676"/>
      <c r="J83" s="676"/>
      <c r="K83" s="677"/>
      <c r="L83" s="669"/>
      <c r="M83" s="670"/>
      <c r="N83" s="670"/>
      <c r="O83" s="670"/>
      <c r="P83" s="670"/>
      <c r="Q83" s="670"/>
      <c r="R83" s="670"/>
      <c r="S83" s="670"/>
      <c r="T83" s="670"/>
      <c r="U83" s="670"/>
      <c r="V83" s="670"/>
      <c r="W83" s="670"/>
      <c r="X83" s="671"/>
      <c r="Y83" s="383"/>
      <c r="Z83" s="384"/>
      <c r="AA83" s="384"/>
      <c r="AB83" s="802"/>
      <c r="AC83" s="675"/>
      <c r="AD83" s="676"/>
      <c r="AE83" s="676"/>
      <c r="AF83" s="676"/>
      <c r="AG83" s="677"/>
      <c r="AH83" s="669"/>
      <c r="AI83" s="670"/>
      <c r="AJ83" s="670"/>
      <c r="AK83" s="670"/>
      <c r="AL83" s="670"/>
      <c r="AM83" s="670"/>
      <c r="AN83" s="670"/>
      <c r="AO83" s="670"/>
      <c r="AP83" s="670"/>
      <c r="AQ83" s="670"/>
      <c r="AR83" s="670"/>
      <c r="AS83" s="670"/>
      <c r="AT83" s="671"/>
      <c r="AU83" s="383"/>
      <c r="AV83" s="384"/>
      <c r="AW83" s="384"/>
      <c r="AX83" s="385"/>
      <c r="AY83" s="34">
        <f t="shared" ref="AY83:AY93" si="6">$AY$81</f>
        <v>0</v>
      </c>
    </row>
    <row r="84" spans="1:51" ht="24.75" customHeight="1">
      <c r="A84" s="1043"/>
      <c r="B84" s="1044"/>
      <c r="C84" s="1044"/>
      <c r="D84" s="1044"/>
      <c r="E84" s="1044"/>
      <c r="F84" s="1045"/>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c r="AY84" s="34">
        <f t="shared" si="6"/>
        <v>0</v>
      </c>
    </row>
    <row r="85" spans="1:51" ht="24.75" customHeight="1">
      <c r="A85" s="1043"/>
      <c r="B85" s="1044"/>
      <c r="C85" s="1044"/>
      <c r="D85" s="1044"/>
      <c r="E85" s="1044"/>
      <c r="F85" s="1045"/>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c r="AY85" s="34">
        <f t="shared" si="6"/>
        <v>0</v>
      </c>
    </row>
    <row r="86" spans="1:51" ht="24.75" customHeight="1">
      <c r="A86" s="1043"/>
      <c r="B86" s="1044"/>
      <c r="C86" s="1044"/>
      <c r="D86" s="1044"/>
      <c r="E86" s="1044"/>
      <c r="F86" s="1045"/>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c r="AY86" s="34">
        <f t="shared" si="6"/>
        <v>0</v>
      </c>
    </row>
    <row r="87" spans="1:51" ht="24.75" customHeight="1">
      <c r="A87" s="1043"/>
      <c r="B87" s="1044"/>
      <c r="C87" s="1044"/>
      <c r="D87" s="1044"/>
      <c r="E87" s="1044"/>
      <c r="F87" s="1045"/>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c r="AY87" s="34">
        <f t="shared" si="6"/>
        <v>0</v>
      </c>
    </row>
    <row r="88" spans="1:51" ht="24.75" customHeight="1">
      <c r="A88" s="1043"/>
      <c r="B88" s="1044"/>
      <c r="C88" s="1044"/>
      <c r="D88" s="1044"/>
      <c r="E88" s="1044"/>
      <c r="F88" s="1045"/>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c r="AY88" s="34">
        <f t="shared" si="6"/>
        <v>0</v>
      </c>
    </row>
    <row r="89" spans="1:51" ht="24.75" customHeight="1">
      <c r="A89" s="1043"/>
      <c r="B89" s="1044"/>
      <c r="C89" s="1044"/>
      <c r="D89" s="1044"/>
      <c r="E89" s="1044"/>
      <c r="F89" s="1045"/>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c r="AY89" s="34">
        <f t="shared" si="6"/>
        <v>0</v>
      </c>
    </row>
    <row r="90" spans="1:51" ht="24.75" customHeight="1">
      <c r="A90" s="1043"/>
      <c r="B90" s="1044"/>
      <c r="C90" s="1044"/>
      <c r="D90" s="1044"/>
      <c r="E90" s="1044"/>
      <c r="F90" s="1045"/>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c r="AY90" s="34">
        <f t="shared" si="6"/>
        <v>0</v>
      </c>
    </row>
    <row r="91" spans="1:51" ht="24.75" customHeight="1">
      <c r="A91" s="1043"/>
      <c r="B91" s="1044"/>
      <c r="C91" s="1044"/>
      <c r="D91" s="1044"/>
      <c r="E91" s="1044"/>
      <c r="F91" s="1045"/>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c r="AY91" s="34">
        <f t="shared" si="6"/>
        <v>0</v>
      </c>
    </row>
    <row r="92" spans="1:51" ht="24.75" customHeight="1">
      <c r="A92" s="1043"/>
      <c r="B92" s="1044"/>
      <c r="C92" s="1044"/>
      <c r="D92" s="1044"/>
      <c r="E92" s="1044"/>
      <c r="F92" s="1045"/>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c r="AY92" s="34">
        <f t="shared" si="6"/>
        <v>0</v>
      </c>
    </row>
    <row r="93" spans="1:51" ht="24.75" customHeight="1" thickBot="1">
      <c r="A93" s="1043"/>
      <c r="B93" s="1044"/>
      <c r="C93" s="1044"/>
      <c r="D93" s="1044"/>
      <c r="E93" s="1044"/>
      <c r="F93" s="1045"/>
      <c r="G93" s="829" t="s">
        <v>20</v>
      </c>
      <c r="H93" s="830"/>
      <c r="I93" s="830"/>
      <c r="J93" s="830"/>
      <c r="K93" s="830"/>
      <c r="L93" s="823"/>
      <c r="M93" s="824"/>
      <c r="N93" s="824"/>
      <c r="O93" s="824"/>
      <c r="P93" s="824"/>
      <c r="Q93" s="824"/>
      <c r="R93" s="824"/>
      <c r="S93" s="824"/>
      <c r="T93" s="824"/>
      <c r="U93" s="824"/>
      <c r="V93" s="824"/>
      <c r="W93" s="824"/>
      <c r="X93" s="825"/>
      <c r="Y93" s="826">
        <f>SUM(Y83:AB92)</f>
        <v>0</v>
      </c>
      <c r="Z93" s="827"/>
      <c r="AA93" s="827"/>
      <c r="AB93" s="828"/>
      <c r="AC93" s="829" t="s">
        <v>20</v>
      </c>
      <c r="AD93" s="830"/>
      <c r="AE93" s="830"/>
      <c r="AF93" s="830"/>
      <c r="AG93" s="830"/>
      <c r="AH93" s="823"/>
      <c r="AI93" s="824"/>
      <c r="AJ93" s="824"/>
      <c r="AK93" s="824"/>
      <c r="AL93" s="824"/>
      <c r="AM93" s="824"/>
      <c r="AN93" s="824"/>
      <c r="AO93" s="824"/>
      <c r="AP93" s="824"/>
      <c r="AQ93" s="824"/>
      <c r="AR93" s="824"/>
      <c r="AS93" s="824"/>
      <c r="AT93" s="825"/>
      <c r="AU93" s="826">
        <f>SUM(AU83:AX92)</f>
        <v>0</v>
      </c>
      <c r="AV93" s="827"/>
      <c r="AW93" s="827"/>
      <c r="AX93" s="831"/>
      <c r="AY93" s="34">
        <f t="shared" si="6"/>
        <v>0</v>
      </c>
    </row>
    <row r="94" spans="1:51" ht="30" customHeight="1">
      <c r="A94" s="1043"/>
      <c r="B94" s="1044"/>
      <c r="C94" s="1044"/>
      <c r="D94" s="1044"/>
      <c r="E94" s="1044"/>
      <c r="F94" s="1045"/>
      <c r="G94" s="653" t="s">
        <v>276</v>
      </c>
      <c r="H94" s="654"/>
      <c r="I94" s="654"/>
      <c r="J94" s="654"/>
      <c r="K94" s="654"/>
      <c r="L94" s="654"/>
      <c r="M94" s="654"/>
      <c r="N94" s="654"/>
      <c r="O94" s="654"/>
      <c r="P94" s="654"/>
      <c r="Q94" s="654"/>
      <c r="R94" s="654"/>
      <c r="S94" s="654"/>
      <c r="T94" s="654"/>
      <c r="U94" s="654"/>
      <c r="V94" s="654"/>
      <c r="W94" s="654"/>
      <c r="X94" s="654"/>
      <c r="Y94" s="654"/>
      <c r="Z94" s="654"/>
      <c r="AA94" s="654"/>
      <c r="AB94" s="655"/>
      <c r="AC94" s="653" t="s">
        <v>184</v>
      </c>
      <c r="AD94" s="654"/>
      <c r="AE94" s="654"/>
      <c r="AF94" s="654"/>
      <c r="AG94" s="654"/>
      <c r="AH94" s="654"/>
      <c r="AI94" s="654"/>
      <c r="AJ94" s="654"/>
      <c r="AK94" s="654"/>
      <c r="AL94" s="654"/>
      <c r="AM94" s="654"/>
      <c r="AN94" s="654"/>
      <c r="AO94" s="654"/>
      <c r="AP94" s="654"/>
      <c r="AQ94" s="654"/>
      <c r="AR94" s="654"/>
      <c r="AS94" s="654"/>
      <c r="AT94" s="654"/>
      <c r="AU94" s="654"/>
      <c r="AV94" s="654"/>
      <c r="AW94" s="654"/>
      <c r="AX94" s="793"/>
      <c r="AY94">
        <f>COUNTA($G$96,$AC$96)</f>
        <v>0</v>
      </c>
    </row>
    <row r="95" spans="1:51" ht="24.75" customHeight="1">
      <c r="A95" s="1043"/>
      <c r="B95" s="1044"/>
      <c r="C95" s="1044"/>
      <c r="D95" s="1044"/>
      <c r="E95" s="1044"/>
      <c r="F95" s="1045"/>
      <c r="G95" s="812" t="s">
        <v>17</v>
      </c>
      <c r="H95" s="673"/>
      <c r="I95" s="673"/>
      <c r="J95" s="673"/>
      <c r="K95" s="673"/>
      <c r="L95" s="672" t="s">
        <v>18</v>
      </c>
      <c r="M95" s="673"/>
      <c r="N95" s="673"/>
      <c r="O95" s="673"/>
      <c r="P95" s="673"/>
      <c r="Q95" s="673"/>
      <c r="R95" s="673"/>
      <c r="S95" s="673"/>
      <c r="T95" s="673"/>
      <c r="U95" s="673"/>
      <c r="V95" s="673"/>
      <c r="W95" s="673"/>
      <c r="X95" s="674"/>
      <c r="Y95" s="649" t="s">
        <v>19</v>
      </c>
      <c r="Z95" s="650"/>
      <c r="AA95" s="650"/>
      <c r="AB95" s="798"/>
      <c r="AC95" s="812" t="s">
        <v>17</v>
      </c>
      <c r="AD95" s="673"/>
      <c r="AE95" s="673"/>
      <c r="AF95" s="673"/>
      <c r="AG95" s="673"/>
      <c r="AH95" s="672" t="s">
        <v>18</v>
      </c>
      <c r="AI95" s="673"/>
      <c r="AJ95" s="673"/>
      <c r="AK95" s="673"/>
      <c r="AL95" s="673"/>
      <c r="AM95" s="673"/>
      <c r="AN95" s="673"/>
      <c r="AO95" s="673"/>
      <c r="AP95" s="673"/>
      <c r="AQ95" s="673"/>
      <c r="AR95" s="673"/>
      <c r="AS95" s="673"/>
      <c r="AT95" s="674"/>
      <c r="AU95" s="649" t="s">
        <v>19</v>
      </c>
      <c r="AV95" s="650"/>
      <c r="AW95" s="650"/>
      <c r="AX95" s="651"/>
      <c r="AY95" s="34">
        <f>$AY$94</f>
        <v>0</v>
      </c>
    </row>
    <row r="96" spans="1:51" ht="24.75" customHeight="1">
      <c r="A96" s="1043"/>
      <c r="B96" s="1044"/>
      <c r="C96" s="1044"/>
      <c r="D96" s="1044"/>
      <c r="E96" s="1044"/>
      <c r="F96" s="1045"/>
      <c r="G96" s="675"/>
      <c r="H96" s="676"/>
      <c r="I96" s="676"/>
      <c r="J96" s="676"/>
      <c r="K96" s="677"/>
      <c r="L96" s="669"/>
      <c r="M96" s="670"/>
      <c r="N96" s="670"/>
      <c r="O96" s="670"/>
      <c r="P96" s="670"/>
      <c r="Q96" s="670"/>
      <c r="R96" s="670"/>
      <c r="S96" s="670"/>
      <c r="T96" s="670"/>
      <c r="U96" s="670"/>
      <c r="V96" s="670"/>
      <c r="W96" s="670"/>
      <c r="X96" s="671"/>
      <c r="Y96" s="383"/>
      <c r="Z96" s="384"/>
      <c r="AA96" s="384"/>
      <c r="AB96" s="802"/>
      <c r="AC96" s="675"/>
      <c r="AD96" s="676"/>
      <c r="AE96" s="676"/>
      <c r="AF96" s="676"/>
      <c r="AG96" s="677"/>
      <c r="AH96" s="669"/>
      <c r="AI96" s="670"/>
      <c r="AJ96" s="670"/>
      <c r="AK96" s="670"/>
      <c r="AL96" s="670"/>
      <c r="AM96" s="670"/>
      <c r="AN96" s="670"/>
      <c r="AO96" s="670"/>
      <c r="AP96" s="670"/>
      <c r="AQ96" s="670"/>
      <c r="AR96" s="670"/>
      <c r="AS96" s="670"/>
      <c r="AT96" s="671"/>
      <c r="AU96" s="383"/>
      <c r="AV96" s="384"/>
      <c r="AW96" s="384"/>
      <c r="AX96" s="385"/>
      <c r="AY96" s="34">
        <f t="shared" ref="AY96:AY106" si="7">$AY$94</f>
        <v>0</v>
      </c>
    </row>
    <row r="97" spans="1:51" ht="24.75" customHeight="1">
      <c r="A97" s="1043"/>
      <c r="B97" s="1044"/>
      <c r="C97" s="1044"/>
      <c r="D97" s="1044"/>
      <c r="E97" s="1044"/>
      <c r="F97" s="1045"/>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c r="AY97" s="34">
        <f t="shared" si="7"/>
        <v>0</v>
      </c>
    </row>
    <row r="98" spans="1:51" ht="24.75" customHeight="1">
      <c r="A98" s="1043"/>
      <c r="B98" s="1044"/>
      <c r="C98" s="1044"/>
      <c r="D98" s="1044"/>
      <c r="E98" s="1044"/>
      <c r="F98" s="1045"/>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c r="AY98" s="34">
        <f t="shared" si="7"/>
        <v>0</v>
      </c>
    </row>
    <row r="99" spans="1:51" ht="24.75" customHeight="1">
      <c r="A99" s="1043"/>
      <c r="B99" s="1044"/>
      <c r="C99" s="1044"/>
      <c r="D99" s="1044"/>
      <c r="E99" s="1044"/>
      <c r="F99" s="1045"/>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c r="AY99" s="34">
        <f t="shared" si="7"/>
        <v>0</v>
      </c>
    </row>
    <row r="100" spans="1:51" ht="24.75" customHeight="1">
      <c r="A100" s="1043"/>
      <c r="B100" s="1044"/>
      <c r="C100" s="1044"/>
      <c r="D100" s="1044"/>
      <c r="E100" s="1044"/>
      <c r="F100" s="1045"/>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c r="AY100" s="34">
        <f t="shared" si="7"/>
        <v>0</v>
      </c>
    </row>
    <row r="101" spans="1:51" ht="24.75" customHeight="1">
      <c r="A101" s="1043"/>
      <c r="B101" s="1044"/>
      <c r="C101" s="1044"/>
      <c r="D101" s="1044"/>
      <c r="E101" s="1044"/>
      <c r="F101" s="1045"/>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c r="AY101" s="34">
        <f t="shared" si="7"/>
        <v>0</v>
      </c>
    </row>
    <row r="102" spans="1:51" ht="24.75" customHeight="1">
      <c r="A102" s="1043"/>
      <c r="B102" s="1044"/>
      <c r="C102" s="1044"/>
      <c r="D102" s="1044"/>
      <c r="E102" s="1044"/>
      <c r="F102" s="1045"/>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c r="AY102" s="34">
        <f t="shared" si="7"/>
        <v>0</v>
      </c>
    </row>
    <row r="103" spans="1:51" ht="24.75" customHeight="1">
      <c r="A103" s="1043"/>
      <c r="B103" s="1044"/>
      <c r="C103" s="1044"/>
      <c r="D103" s="1044"/>
      <c r="E103" s="1044"/>
      <c r="F103" s="1045"/>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c r="AY103" s="34">
        <f t="shared" si="7"/>
        <v>0</v>
      </c>
    </row>
    <row r="104" spans="1:51" ht="24.75" customHeight="1">
      <c r="A104" s="1043"/>
      <c r="B104" s="1044"/>
      <c r="C104" s="1044"/>
      <c r="D104" s="1044"/>
      <c r="E104" s="1044"/>
      <c r="F104" s="1045"/>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c r="AY104" s="34">
        <f t="shared" si="7"/>
        <v>0</v>
      </c>
    </row>
    <row r="105" spans="1:51" ht="24.75" customHeight="1">
      <c r="A105" s="1043"/>
      <c r="B105" s="1044"/>
      <c r="C105" s="1044"/>
      <c r="D105" s="1044"/>
      <c r="E105" s="1044"/>
      <c r="F105" s="1045"/>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c r="AY105" s="34">
        <f t="shared" si="7"/>
        <v>0</v>
      </c>
    </row>
    <row r="106" spans="1:51"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row r="108" spans="1:51" ht="30" customHeight="1">
      <c r="A108" s="1049" t="s">
        <v>28</v>
      </c>
      <c r="B108" s="1050"/>
      <c r="C108" s="1050"/>
      <c r="D108" s="1050"/>
      <c r="E108" s="1050"/>
      <c r="F108" s="1051"/>
      <c r="G108" s="653" t="s">
        <v>185</v>
      </c>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t="s">
        <v>277</v>
      </c>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793"/>
      <c r="AY108">
        <f>COUNTA($G$110,$AC$110)</f>
        <v>0</v>
      </c>
    </row>
    <row r="109" spans="1:51" ht="24.75" customHeight="1">
      <c r="A109" s="1043"/>
      <c r="B109" s="1044"/>
      <c r="C109" s="1044"/>
      <c r="D109" s="1044"/>
      <c r="E109" s="1044"/>
      <c r="F109" s="1045"/>
      <c r="G109" s="812" t="s">
        <v>17</v>
      </c>
      <c r="H109" s="673"/>
      <c r="I109" s="673"/>
      <c r="J109" s="673"/>
      <c r="K109" s="673"/>
      <c r="L109" s="672" t="s">
        <v>18</v>
      </c>
      <c r="M109" s="673"/>
      <c r="N109" s="673"/>
      <c r="O109" s="673"/>
      <c r="P109" s="673"/>
      <c r="Q109" s="673"/>
      <c r="R109" s="673"/>
      <c r="S109" s="673"/>
      <c r="T109" s="673"/>
      <c r="U109" s="673"/>
      <c r="V109" s="673"/>
      <c r="W109" s="673"/>
      <c r="X109" s="674"/>
      <c r="Y109" s="649" t="s">
        <v>19</v>
      </c>
      <c r="Z109" s="650"/>
      <c r="AA109" s="650"/>
      <c r="AB109" s="798"/>
      <c r="AC109" s="812" t="s">
        <v>17</v>
      </c>
      <c r="AD109" s="673"/>
      <c r="AE109" s="673"/>
      <c r="AF109" s="673"/>
      <c r="AG109" s="673"/>
      <c r="AH109" s="672" t="s">
        <v>18</v>
      </c>
      <c r="AI109" s="673"/>
      <c r="AJ109" s="673"/>
      <c r="AK109" s="673"/>
      <c r="AL109" s="673"/>
      <c r="AM109" s="673"/>
      <c r="AN109" s="673"/>
      <c r="AO109" s="673"/>
      <c r="AP109" s="673"/>
      <c r="AQ109" s="673"/>
      <c r="AR109" s="673"/>
      <c r="AS109" s="673"/>
      <c r="AT109" s="674"/>
      <c r="AU109" s="649" t="s">
        <v>19</v>
      </c>
      <c r="AV109" s="650"/>
      <c r="AW109" s="650"/>
      <c r="AX109" s="651"/>
      <c r="AY109" s="34">
        <f>$AY$108</f>
        <v>0</v>
      </c>
    </row>
    <row r="110" spans="1:51" ht="24.75" customHeight="1">
      <c r="A110" s="1043"/>
      <c r="B110" s="1044"/>
      <c r="C110" s="1044"/>
      <c r="D110" s="1044"/>
      <c r="E110" s="1044"/>
      <c r="F110" s="1045"/>
      <c r="G110" s="675"/>
      <c r="H110" s="676"/>
      <c r="I110" s="676"/>
      <c r="J110" s="676"/>
      <c r="K110" s="677"/>
      <c r="L110" s="669"/>
      <c r="M110" s="670"/>
      <c r="N110" s="670"/>
      <c r="O110" s="670"/>
      <c r="P110" s="670"/>
      <c r="Q110" s="670"/>
      <c r="R110" s="670"/>
      <c r="S110" s="670"/>
      <c r="T110" s="670"/>
      <c r="U110" s="670"/>
      <c r="V110" s="670"/>
      <c r="W110" s="670"/>
      <c r="X110" s="671"/>
      <c r="Y110" s="383"/>
      <c r="Z110" s="384"/>
      <c r="AA110" s="384"/>
      <c r="AB110" s="802"/>
      <c r="AC110" s="675"/>
      <c r="AD110" s="676"/>
      <c r="AE110" s="676"/>
      <c r="AF110" s="676"/>
      <c r="AG110" s="677"/>
      <c r="AH110" s="669"/>
      <c r="AI110" s="670"/>
      <c r="AJ110" s="670"/>
      <c r="AK110" s="670"/>
      <c r="AL110" s="670"/>
      <c r="AM110" s="670"/>
      <c r="AN110" s="670"/>
      <c r="AO110" s="670"/>
      <c r="AP110" s="670"/>
      <c r="AQ110" s="670"/>
      <c r="AR110" s="670"/>
      <c r="AS110" s="670"/>
      <c r="AT110" s="671"/>
      <c r="AU110" s="383"/>
      <c r="AV110" s="384"/>
      <c r="AW110" s="384"/>
      <c r="AX110" s="385"/>
      <c r="AY110" s="34">
        <f t="shared" ref="AY110:AY120" si="8">$AY$108</f>
        <v>0</v>
      </c>
    </row>
    <row r="111" spans="1:51" ht="24.75" customHeight="1">
      <c r="A111" s="1043"/>
      <c r="B111" s="1044"/>
      <c r="C111" s="1044"/>
      <c r="D111" s="1044"/>
      <c r="E111" s="1044"/>
      <c r="F111" s="1045"/>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c r="AY111" s="34">
        <f t="shared" si="8"/>
        <v>0</v>
      </c>
    </row>
    <row r="112" spans="1:51" ht="24.75" customHeight="1">
      <c r="A112" s="1043"/>
      <c r="B112" s="1044"/>
      <c r="C112" s="1044"/>
      <c r="D112" s="1044"/>
      <c r="E112" s="1044"/>
      <c r="F112" s="1045"/>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c r="AY112" s="34">
        <f t="shared" si="8"/>
        <v>0</v>
      </c>
    </row>
    <row r="113" spans="1:51" ht="24.75" customHeight="1">
      <c r="A113" s="1043"/>
      <c r="B113" s="1044"/>
      <c r="C113" s="1044"/>
      <c r="D113" s="1044"/>
      <c r="E113" s="1044"/>
      <c r="F113" s="1045"/>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c r="AY113" s="34">
        <f t="shared" si="8"/>
        <v>0</v>
      </c>
    </row>
    <row r="114" spans="1:51" ht="24.75" customHeight="1">
      <c r="A114" s="1043"/>
      <c r="B114" s="1044"/>
      <c r="C114" s="1044"/>
      <c r="D114" s="1044"/>
      <c r="E114" s="1044"/>
      <c r="F114" s="1045"/>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c r="AY114" s="34">
        <f t="shared" si="8"/>
        <v>0</v>
      </c>
    </row>
    <row r="115" spans="1:51" ht="24.75" customHeight="1">
      <c r="A115" s="1043"/>
      <c r="B115" s="1044"/>
      <c r="C115" s="1044"/>
      <c r="D115" s="1044"/>
      <c r="E115" s="1044"/>
      <c r="F115" s="1045"/>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c r="AY115" s="34">
        <f t="shared" si="8"/>
        <v>0</v>
      </c>
    </row>
    <row r="116" spans="1:51" ht="24.75" customHeight="1">
      <c r="A116" s="1043"/>
      <c r="B116" s="1044"/>
      <c r="C116" s="1044"/>
      <c r="D116" s="1044"/>
      <c r="E116" s="1044"/>
      <c r="F116" s="1045"/>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c r="AY116" s="34">
        <f t="shared" si="8"/>
        <v>0</v>
      </c>
    </row>
    <row r="117" spans="1:51" ht="24.75" customHeight="1">
      <c r="A117" s="1043"/>
      <c r="B117" s="1044"/>
      <c r="C117" s="1044"/>
      <c r="D117" s="1044"/>
      <c r="E117" s="1044"/>
      <c r="F117" s="1045"/>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c r="AY117" s="34">
        <f t="shared" si="8"/>
        <v>0</v>
      </c>
    </row>
    <row r="118" spans="1:51" ht="24.75" customHeight="1">
      <c r="A118" s="1043"/>
      <c r="B118" s="1044"/>
      <c r="C118" s="1044"/>
      <c r="D118" s="1044"/>
      <c r="E118" s="1044"/>
      <c r="F118" s="1045"/>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c r="AY118" s="34">
        <f t="shared" si="8"/>
        <v>0</v>
      </c>
    </row>
    <row r="119" spans="1:51" ht="24.75" customHeight="1">
      <c r="A119" s="1043"/>
      <c r="B119" s="1044"/>
      <c r="C119" s="1044"/>
      <c r="D119" s="1044"/>
      <c r="E119" s="1044"/>
      <c r="F119" s="1045"/>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c r="AY119" s="34">
        <f t="shared" si="8"/>
        <v>0</v>
      </c>
    </row>
    <row r="120" spans="1:51" ht="24.75" customHeight="1" thickBot="1">
      <c r="A120" s="1043"/>
      <c r="B120" s="1044"/>
      <c r="C120" s="1044"/>
      <c r="D120" s="1044"/>
      <c r="E120" s="1044"/>
      <c r="F120" s="1045"/>
      <c r="G120" s="829" t="s">
        <v>20</v>
      </c>
      <c r="H120" s="830"/>
      <c r="I120" s="830"/>
      <c r="J120" s="830"/>
      <c r="K120" s="830"/>
      <c r="L120" s="823"/>
      <c r="M120" s="824"/>
      <c r="N120" s="824"/>
      <c r="O120" s="824"/>
      <c r="P120" s="824"/>
      <c r="Q120" s="824"/>
      <c r="R120" s="824"/>
      <c r="S120" s="824"/>
      <c r="T120" s="824"/>
      <c r="U120" s="824"/>
      <c r="V120" s="824"/>
      <c r="W120" s="824"/>
      <c r="X120" s="825"/>
      <c r="Y120" s="826">
        <f>SUM(Y110:AB119)</f>
        <v>0</v>
      </c>
      <c r="Z120" s="827"/>
      <c r="AA120" s="827"/>
      <c r="AB120" s="828"/>
      <c r="AC120" s="829" t="s">
        <v>20</v>
      </c>
      <c r="AD120" s="830"/>
      <c r="AE120" s="830"/>
      <c r="AF120" s="830"/>
      <c r="AG120" s="830"/>
      <c r="AH120" s="823"/>
      <c r="AI120" s="824"/>
      <c r="AJ120" s="824"/>
      <c r="AK120" s="824"/>
      <c r="AL120" s="824"/>
      <c r="AM120" s="824"/>
      <c r="AN120" s="824"/>
      <c r="AO120" s="824"/>
      <c r="AP120" s="824"/>
      <c r="AQ120" s="824"/>
      <c r="AR120" s="824"/>
      <c r="AS120" s="824"/>
      <c r="AT120" s="825"/>
      <c r="AU120" s="826">
        <f>SUM(AU110:AX119)</f>
        <v>0</v>
      </c>
      <c r="AV120" s="827"/>
      <c r="AW120" s="827"/>
      <c r="AX120" s="831"/>
      <c r="AY120" s="34">
        <f t="shared" si="8"/>
        <v>0</v>
      </c>
    </row>
    <row r="121" spans="1:51" ht="30" customHeight="1">
      <c r="A121" s="1043"/>
      <c r="B121" s="1044"/>
      <c r="C121" s="1044"/>
      <c r="D121" s="1044"/>
      <c r="E121" s="1044"/>
      <c r="F121" s="1045"/>
      <c r="G121" s="653" t="s">
        <v>278</v>
      </c>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t="s">
        <v>279</v>
      </c>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793"/>
      <c r="AY121">
        <f>COUNTA($G$123,$AC$123)</f>
        <v>0</v>
      </c>
    </row>
    <row r="122" spans="1:51" ht="25.5" customHeight="1">
      <c r="A122" s="1043"/>
      <c r="B122" s="1044"/>
      <c r="C122" s="1044"/>
      <c r="D122" s="1044"/>
      <c r="E122" s="1044"/>
      <c r="F122" s="1045"/>
      <c r="G122" s="812" t="s">
        <v>17</v>
      </c>
      <c r="H122" s="673"/>
      <c r="I122" s="673"/>
      <c r="J122" s="673"/>
      <c r="K122" s="673"/>
      <c r="L122" s="672" t="s">
        <v>18</v>
      </c>
      <c r="M122" s="673"/>
      <c r="N122" s="673"/>
      <c r="O122" s="673"/>
      <c r="P122" s="673"/>
      <c r="Q122" s="673"/>
      <c r="R122" s="673"/>
      <c r="S122" s="673"/>
      <c r="T122" s="673"/>
      <c r="U122" s="673"/>
      <c r="V122" s="673"/>
      <c r="W122" s="673"/>
      <c r="X122" s="674"/>
      <c r="Y122" s="649" t="s">
        <v>19</v>
      </c>
      <c r="Z122" s="650"/>
      <c r="AA122" s="650"/>
      <c r="AB122" s="798"/>
      <c r="AC122" s="812" t="s">
        <v>17</v>
      </c>
      <c r="AD122" s="673"/>
      <c r="AE122" s="673"/>
      <c r="AF122" s="673"/>
      <c r="AG122" s="673"/>
      <c r="AH122" s="672" t="s">
        <v>18</v>
      </c>
      <c r="AI122" s="673"/>
      <c r="AJ122" s="673"/>
      <c r="AK122" s="673"/>
      <c r="AL122" s="673"/>
      <c r="AM122" s="673"/>
      <c r="AN122" s="673"/>
      <c r="AO122" s="673"/>
      <c r="AP122" s="673"/>
      <c r="AQ122" s="673"/>
      <c r="AR122" s="673"/>
      <c r="AS122" s="673"/>
      <c r="AT122" s="674"/>
      <c r="AU122" s="649" t="s">
        <v>19</v>
      </c>
      <c r="AV122" s="650"/>
      <c r="AW122" s="650"/>
      <c r="AX122" s="651"/>
      <c r="AY122" s="34">
        <f>$AY$121</f>
        <v>0</v>
      </c>
    </row>
    <row r="123" spans="1:51" ht="24.75" customHeight="1">
      <c r="A123" s="1043"/>
      <c r="B123" s="1044"/>
      <c r="C123" s="1044"/>
      <c r="D123" s="1044"/>
      <c r="E123" s="1044"/>
      <c r="F123" s="1045"/>
      <c r="G123" s="675"/>
      <c r="H123" s="676"/>
      <c r="I123" s="676"/>
      <c r="J123" s="676"/>
      <c r="K123" s="677"/>
      <c r="L123" s="669"/>
      <c r="M123" s="670"/>
      <c r="N123" s="670"/>
      <c r="O123" s="670"/>
      <c r="P123" s="670"/>
      <c r="Q123" s="670"/>
      <c r="R123" s="670"/>
      <c r="S123" s="670"/>
      <c r="T123" s="670"/>
      <c r="U123" s="670"/>
      <c r="V123" s="670"/>
      <c r="W123" s="670"/>
      <c r="X123" s="671"/>
      <c r="Y123" s="383"/>
      <c r="Z123" s="384"/>
      <c r="AA123" s="384"/>
      <c r="AB123" s="802"/>
      <c r="AC123" s="675"/>
      <c r="AD123" s="676"/>
      <c r="AE123" s="676"/>
      <c r="AF123" s="676"/>
      <c r="AG123" s="677"/>
      <c r="AH123" s="669"/>
      <c r="AI123" s="670"/>
      <c r="AJ123" s="670"/>
      <c r="AK123" s="670"/>
      <c r="AL123" s="670"/>
      <c r="AM123" s="670"/>
      <c r="AN123" s="670"/>
      <c r="AO123" s="670"/>
      <c r="AP123" s="670"/>
      <c r="AQ123" s="670"/>
      <c r="AR123" s="670"/>
      <c r="AS123" s="670"/>
      <c r="AT123" s="671"/>
      <c r="AU123" s="383"/>
      <c r="AV123" s="384"/>
      <c r="AW123" s="384"/>
      <c r="AX123" s="385"/>
      <c r="AY123" s="34">
        <f t="shared" ref="AY123:AY133" si="9">$AY$121</f>
        <v>0</v>
      </c>
    </row>
    <row r="124" spans="1:51" ht="24.75" customHeight="1">
      <c r="A124" s="1043"/>
      <c r="B124" s="1044"/>
      <c r="C124" s="1044"/>
      <c r="D124" s="1044"/>
      <c r="E124" s="1044"/>
      <c r="F124" s="1045"/>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c r="AY124" s="34">
        <f t="shared" si="9"/>
        <v>0</v>
      </c>
    </row>
    <row r="125" spans="1:51" ht="24.75" customHeight="1">
      <c r="A125" s="1043"/>
      <c r="B125" s="1044"/>
      <c r="C125" s="1044"/>
      <c r="D125" s="1044"/>
      <c r="E125" s="1044"/>
      <c r="F125" s="1045"/>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c r="AY125" s="34">
        <f t="shared" si="9"/>
        <v>0</v>
      </c>
    </row>
    <row r="126" spans="1:51" ht="24.75" customHeight="1">
      <c r="A126" s="1043"/>
      <c r="B126" s="1044"/>
      <c r="C126" s="1044"/>
      <c r="D126" s="1044"/>
      <c r="E126" s="1044"/>
      <c r="F126" s="1045"/>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c r="AY126" s="34">
        <f t="shared" si="9"/>
        <v>0</v>
      </c>
    </row>
    <row r="127" spans="1:51" ht="24.75" customHeight="1">
      <c r="A127" s="1043"/>
      <c r="B127" s="1044"/>
      <c r="C127" s="1044"/>
      <c r="D127" s="1044"/>
      <c r="E127" s="1044"/>
      <c r="F127" s="1045"/>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c r="AY127" s="34">
        <f t="shared" si="9"/>
        <v>0</v>
      </c>
    </row>
    <row r="128" spans="1:51" ht="24.75" customHeight="1">
      <c r="A128" s="1043"/>
      <c r="B128" s="1044"/>
      <c r="C128" s="1044"/>
      <c r="D128" s="1044"/>
      <c r="E128" s="1044"/>
      <c r="F128" s="1045"/>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c r="AY128" s="34">
        <f t="shared" si="9"/>
        <v>0</v>
      </c>
    </row>
    <row r="129" spans="1:51" ht="24.75" customHeight="1">
      <c r="A129" s="1043"/>
      <c r="B129" s="1044"/>
      <c r="C129" s="1044"/>
      <c r="D129" s="1044"/>
      <c r="E129" s="1044"/>
      <c r="F129" s="1045"/>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c r="AY129" s="34">
        <f t="shared" si="9"/>
        <v>0</v>
      </c>
    </row>
    <row r="130" spans="1:51" ht="24.75" customHeight="1">
      <c r="A130" s="1043"/>
      <c r="B130" s="1044"/>
      <c r="C130" s="1044"/>
      <c r="D130" s="1044"/>
      <c r="E130" s="1044"/>
      <c r="F130" s="1045"/>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c r="AY130" s="34">
        <f t="shared" si="9"/>
        <v>0</v>
      </c>
    </row>
    <row r="131" spans="1:51" ht="24.75" customHeight="1">
      <c r="A131" s="1043"/>
      <c r="B131" s="1044"/>
      <c r="C131" s="1044"/>
      <c r="D131" s="1044"/>
      <c r="E131" s="1044"/>
      <c r="F131" s="1045"/>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c r="AY131" s="34">
        <f t="shared" si="9"/>
        <v>0</v>
      </c>
    </row>
    <row r="132" spans="1:51" ht="24.75" customHeight="1">
      <c r="A132" s="1043"/>
      <c r="B132" s="1044"/>
      <c r="C132" s="1044"/>
      <c r="D132" s="1044"/>
      <c r="E132" s="1044"/>
      <c r="F132" s="1045"/>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c r="AY132" s="34">
        <f t="shared" si="9"/>
        <v>0</v>
      </c>
    </row>
    <row r="133" spans="1:51" ht="24.75" customHeight="1" thickBot="1">
      <c r="A133" s="1043"/>
      <c r="B133" s="1044"/>
      <c r="C133" s="1044"/>
      <c r="D133" s="1044"/>
      <c r="E133" s="1044"/>
      <c r="F133" s="1045"/>
      <c r="G133" s="829" t="s">
        <v>20</v>
      </c>
      <c r="H133" s="830"/>
      <c r="I133" s="830"/>
      <c r="J133" s="830"/>
      <c r="K133" s="830"/>
      <c r="L133" s="823"/>
      <c r="M133" s="824"/>
      <c r="N133" s="824"/>
      <c r="O133" s="824"/>
      <c r="P133" s="824"/>
      <c r="Q133" s="824"/>
      <c r="R133" s="824"/>
      <c r="S133" s="824"/>
      <c r="T133" s="824"/>
      <c r="U133" s="824"/>
      <c r="V133" s="824"/>
      <c r="W133" s="824"/>
      <c r="X133" s="825"/>
      <c r="Y133" s="826">
        <f>SUM(Y123:AB132)</f>
        <v>0</v>
      </c>
      <c r="Z133" s="827"/>
      <c r="AA133" s="827"/>
      <c r="AB133" s="828"/>
      <c r="AC133" s="829" t="s">
        <v>20</v>
      </c>
      <c r="AD133" s="830"/>
      <c r="AE133" s="830"/>
      <c r="AF133" s="830"/>
      <c r="AG133" s="830"/>
      <c r="AH133" s="823"/>
      <c r="AI133" s="824"/>
      <c r="AJ133" s="824"/>
      <c r="AK133" s="824"/>
      <c r="AL133" s="824"/>
      <c r="AM133" s="824"/>
      <c r="AN133" s="824"/>
      <c r="AO133" s="824"/>
      <c r="AP133" s="824"/>
      <c r="AQ133" s="824"/>
      <c r="AR133" s="824"/>
      <c r="AS133" s="824"/>
      <c r="AT133" s="825"/>
      <c r="AU133" s="826">
        <f>SUM(AU123:AX132)</f>
        <v>0</v>
      </c>
      <c r="AV133" s="827"/>
      <c r="AW133" s="827"/>
      <c r="AX133" s="831"/>
      <c r="AY133" s="34">
        <f t="shared" si="9"/>
        <v>0</v>
      </c>
    </row>
    <row r="134" spans="1:51" ht="30" customHeight="1">
      <c r="A134" s="1043"/>
      <c r="B134" s="1044"/>
      <c r="C134" s="1044"/>
      <c r="D134" s="1044"/>
      <c r="E134" s="1044"/>
      <c r="F134" s="1045"/>
      <c r="G134" s="653" t="s">
        <v>280</v>
      </c>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t="s">
        <v>281</v>
      </c>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793"/>
      <c r="AY134">
        <f>COUNTA($G$136,$AC$136)</f>
        <v>0</v>
      </c>
    </row>
    <row r="135" spans="1:51" ht="24.75" customHeight="1">
      <c r="A135" s="1043"/>
      <c r="B135" s="1044"/>
      <c r="C135" s="1044"/>
      <c r="D135" s="1044"/>
      <c r="E135" s="1044"/>
      <c r="F135" s="1045"/>
      <c r="G135" s="812" t="s">
        <v>17</v>
      </c>
      <c r="H135" s="673"/>
      <c r="I135" s="673"/>
      <c r="J135" s="673"/>
      <c r="K135" s="673"/>
      <c r="L135" s="672" t="s">
        <v>18</v>
      </c>
      <c r="M135" s="673"/>
      <c r="N135" s="673"/>
      <c r="O135" s="673"/>
      <c r="P135" s="673"/>
      <c r="Q135" s="673"/>
      <c r="R135" s="673"/>
      <c r="S135" s="673"/>
      <c r="T135" s="673"/>
      <c r="U135" s="673"/>
      <c r="V135" s="673"/>
      <c r="W135" s="673"/>
      <c r="X135" s="674"/>
      <c r="Y135" s="649" t="s">
        <v>19</v>
      </c>
      <c r="Z135" s="650"/>
      <c r="AA135" s="650"/>
      <c r="AB135" s="798"/>
      <c r="AC135" s="812" t="s">
        <v>17</v>
      </c>
      <c r="AD135" s="673"/>
      <c r="AE135" s="673"/>
      <c r="AF135" s="673"/>
      <c r="AG135" s="673"/>
      <c r="AH135" s="672" t="s">
        <v>18</v>
      </c>
      <c r="AI135" s="673"/>
      <c r="AJ135" s="673"/>
      <c r="AK135" s="673"/>
      <c r="AL135" s="673"/>
      <c r="AM135" s="673"/>
      <c r="AN135" s="673"/>
      <c r="AO135" s="673"/>
      <c r="AP135" s="673"/>
      <c r="AQ135" s="673"/>
      <c r="AR135" s="673"/>
      <c r="AS135" s="673"/>
      <c r="AT135" s="674"/>
      <c r="AU135" s="649" t="s">
        <v>19</v>
      </c>
      <c r="AV135" s="650"/>
      <c r="AW135" s="650"/>
      <c r="AX135" s="651"/>
      <c r="AY135" s="34">
        <f>$AY$134</f>
        <v>0</v>
      </c>
    </row>
    <row r="136" spans="1:51" ht="24.75" customHeight="1">
      <c r="A136" s="1043"/>
      <c r="B136" s="1044"/>
      <c r="C136" s="1044"/>
      <c r="D136" s="1044"/>
      <c r="E136" s="1044"/>
      <c r="F136" s="1045"/>
      <c r="G136" s="675"/>
      <c r="H136" s="676"/>
      <c r="I136" s="676"/>
      <c r="J136" s="676"/>
      <c r="K136" s="677"/>
      <c r="L136" s="669"/>
      <c r="M136" s="670"/>
      <c r="N136" s="670"/>
      <c r="O136" s="670"/>
      <c r="P136" s="670"/>
      <c r="Q136" s="670"/>
      <c r="R136" s="670"/>
      <c r="S136" s="670"/>
      <c r="T136" s="670"/>
      <c r="U136" s="670"/>
      <c r="V136" s="670"/>
      <c r="W136" s="670"/>
      <c r="X136" s="671"/>
      <c r="Y136" s="383"/>
      <c r="Z136" s="384"/>
      <c r="AA136" s="384"/>
      <c r="AB136" s="802"/>
      <c r="AC136" s="675"/>
      <c r="AD136" s="676"/>
      <c r="AE136" s="676"/>
      <c r="AF136" s="676"/>
      <c r="AG136" s="677"/>
      <c r="AH136" s="669"/>
      <c r="AI136" s="670"/>
      <c r="AJ136" s="670"/>
      <c r="AK136" s="670"/>
      <c r="AL136" s="670"/>
      <c r="AM136" s="670"/>
      <c r="AN136" s="670"/>
      <c r="AO136" s="670"/>
      <c r="AP136" s="670"/>
      <c r="AQ136" s="670"/>
      <c r="AR136" s="670"/>
      <c r="AS136" s="670"/>
      <c r="AT136" s="671"/>
      <c r="AU136" s="383"/>
      <c r="AV136" s="384"/>
      <c r="AW136" s="384"/>
      <c r="AX136" s="385"/>
      <c r="AY136" s="34">
        <f t="shared" ref="AY136:AY146" si="10">$AY$134</f>
        <v>0</v>
      </c>
    </row>
    <row r="137" spans="1:51" ht="24.75" customHeight="1">
      <c r="A137" s="1043"/>
      <c r="B137" s="1044"/>
      <c r="C137" s="1044"/>
      <c r="D137" s="1044"/>
      <c r="E137" s="1044"/>
      <c r="F137" s="1045"/>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c r="AY137" s="34">
        <f t="shared" si="10"/>
        <v>0</v>
      </c>
    </row>
    <row r="138" spans="1:51" ht="24.75" customHeight="1">
      <c r="A138" s="1043"/>
      <c r="B138" s="1044"/>
      <c r="C138" s="1044"/>
      <c r="D138" s="1044"/>
      <c r="E138" s="1044"/>
      <c r="F138" s="1045"/>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c r="AY138" s="34">
        <f t="shared" si="10"/>
        <v>0</v>
      </c>
    </row>
    <row r="139" spans="1:51" ht="24.75" customHeight="1">
      <c r="A139" s="1043"/>
      <c r="B139" s="1044"/>
      <c r="C139" s="1044"/>
      <c r="D139" s="1044"/>
      <c r="E139" s="1044"/>
      <c r="F139" s="1045"/>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c r="AY139" s="34">
        <f t="shared" si="10"/>
        <v>0</v>
      </c>
    </row>
    <row r="140" spans="1:51" ht="24.75" customHeight="1">
      <c r="A140" s="1043"/>
      <c r="B140" s="1044"/>
      <c r="C140" s="1044"/>
      <c r="D140" s="1044"/>
      <c r="E140" s="1044"/>
      <c r="F140" s="1045"/>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c r="AY140" s="34">
        <f t="shared" si="10"/>
        <v>0</v>
      </c>
    </row>
    <row r="141" spans="1:51" ht="24.75" customHeight="1">
      <c r="A141" s="1043"/>
      <c r="B141" s="1044"/>
      <c r="C141" s="1044"/>
      <c r="D141" s="1044"/>
      <c r="E141" s="1044"/>
      <c r="F141" s="1045"/>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c r="AY141" s="34">
        <f t="shared" si="10"/>
        <v>0</v>
      </c>
    </row>
    <row r="142" spans="1:51" ht="24.75" customHeight="1">
      <c r="A142" s="1043"/>
      <c r="B142" s="1044"/>
      <c r="C142" s="1044"/>
      <c r="D142" s="1044"/>
      <c r="E142" s="1044"/>
      <c r="F142" s="1045"/>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c r="AY142" s="34">
        <f t="shared" si="10"/>
        <v>0</v>
      </c>
    </row>
    <row r="143" spans="1:51" ht="24.75" customHeight="1">
      <c r="A143" s="1043"/>
      <c r="B143" s="1044"/>
      <c r="C143" s="1044"/>
      <c r="D143" s="1044"/>
      <c r="E143" s="1044"/>
      <c r="F143" s="1045"/>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c r="AY143" s="34">
        <f t="shared" si="10"/>
        <v>0</v>
      </c>
    </row>
    <row r="144" spans="1:51" ht="24.75" customHeight="1">
      <c r="A144" s="1043"/>
      <c r="B144" s="1044"/>
      <c r="C144" s="1044"/>
      <c r="D144" s="1044"/>
      <c r="E144" s="1044"/>
      <c r="F144" s="1045"/>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c r="AY144" s="34">
        <f t="shared" si="10"/>
        <v>0</v>
      </c>
    </row>
    <row r="145" spans="1:51" ht="24.75" customHeight="1">
      <c r="A145" s="1043"/>
      <c r="B145" s="1044"/>
      <c r="C145" s="1044"/>
      <c r="D145" s="1044"/>
      <c r="E145" s="1044"/>
      <c r="F145" s="1045"/>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c r="AY145" s="34">
        <f t="shared" si="10"/>
        <v>0</v>
      </c>
    </row>
    <row r="146" spans="1:51" ht="24.75" customHeight="1" thickBot="1">
      <c r="A146" s="1043"/>
      <c r="B146" s="1044"/>
      <c r="C146" s="1044"/>
      <c r="D146" s="1044"/>
      <c r="E146" s="1044"/>
      <c r="F146" s="1045"/>
      <c r="G146" s="829" t="s">
        <v>20</v>
      </c>
      <c r="H146" s="830"/>
      <c r="I146" s="830"/>
      <c r="J146" s="830"/>
      <c r="K146" s="830"/>
      <c r="L146" s="823"/>
      <c r="M146" s="824"/>
      <c r="N146" s="824"/>
      <c r="O146" s="824"/>
      <c r="P146" s="824"/>
      <c r="Q146" s="824"/>
      <c r="R146" s="824"/>
      <c r="S146" s="824"/>
      <c r="T146" s="824"/>
      <c r="U146" s="824"/>
      <c r="V146" s="824"/>
      <c r="W146" s="824"/>
      <c r="X146" s="825"/>
      <c r="Y146" s="826">
        <f>SUM(Y136:AB145)</f>
        <v>0</v>
      </c>
      <c r="Z146" s="827"/>
      <c r="AA146" s="827"/>
      <c r="AB146" s="828"/>
      <c r="AC146" s="829" t="s">
        <v>20</v>
      </c>
      <c r="AD146" s="830"/>
      <c r="AE146" s="830"/>
      <c r="AF146" s="830"/>
      <c r="AG146" s="830"/>
      <c r="AH146" s="823"/>
      <c r="AI146" s="824"/>
      <c r="AJ146" s="824"/>
      <c r="AK146" s="824"/>
      <c r="AL146" s="824"/>
      <c r="AM146" s="824"/>
      <c r="AN146" s="824"/>
      <c r="AO146" s="824"/>
      <c r="AP146" s="824"/>
      <c r="AQ146" s="824"/>
      <c r="AR146" s="824"/>
      <c r="AS146" s="824"/>
      <c r="AT146" s="825"/>
      <c r="AU146" s="826">
        <f>SUM(AU136:AX145)</f>
        <v>0</v>
      </c>
      <c r="AV146" s="827"/>
      <c r="AW146" s="827"/>
      <c r="AX146" s="831"/>
      <c r="AY146" s="34">
        <f t="shared" si="10"/>
        <v>0</v>
      </c>
    </row>
    <row r="147" spans="1:51" ht="30" customHeight="1">
      <c r="A147" s="1043"/>
      <c r="B147" s="1044"/>
      <c r="C147" s="1044"/>
      <c r="D147" s="1044"/>
      <c r="E147" s="1044"/>
      <c r="F147" s="1045"/>
      <c r="G147" s="653" t="s">
        <v>282</v>
      </c>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t="s">
        <v>186</v>
      </c>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793"/>
      <c r="AY147">
        <f>COUNTA($G$149,$AC$149)</f>
        <v>0</v>
      </c>
    </row>
    <row r="148" spans="1:51" ht="24.75" customHeight="1">
      <c r="A148" s="1043"/>
      <c r="B148" s="1044"/>
      <c r="C148" s="1044"/>
      <c r="D148" s="1044"/>
      <c r="E148" s="1044"/>
      <c r="F148" s="1045"/>
      <c r="G148" s="812" t="s">
        <v>17</v>
      </c>
      <c r="H148" s="673"/>
      <c r="I148" s="673"/>
      <c r="J148" s="673"/>
      <c r="K148" s="673"/>
      <c r="L148" s="672" t="s">
        <v>18</v>
      </c>
      <c r="M148" s="673"/>
      <c r="N148" s="673"/>
      <c r="O148" s="673"/>
      <c r="P148" s="673"/>
      <c r="Q148" s="673"/>
      <c r="R148" s="673"/>
      <c r="S148" s="673"/>
      <c r="T148" s="673"/>
      <c r="U148" s="673"/>
      <c r="V148" s="673"/>
      <c r="W148" s="673"/>
      <c r="X148" s="674"/>
      <c r="Y148" s="649" t="s">
        <v>19</v>
      </c>
      <c r="Z148" s="650"/>
      <c r="AA148" s="650"/>
      <c r="AB148" s="798"/>
      <c r="AC148" s="812" t="s">
        <v>17</v>
      </c>
      <c r="AD148" s="673"/>
      <c r="AE148" s="673"/>
      <c r="AF148" s="673"/>
      <c r="AG148" s="673"/>
      <c r="AH148" s="672" t="s">
        <v>18</v>
      </c>
      <c r="AI148" s="673"/>
      <c r="AJ148" s="673"/>
      <c r="AK148" s="673"/>
      <c r="AL148" s="673"/>
      <c r="AM148" s="673"/>
      <c r="AN148" s="673"/>
      <c r="AO148" s="673"/>
      <c r="AP148" s="673"/>
      <c r="AQ148" s="673"/>
      <c r="AR148" s="673"/>
      <c r="AS148" s="673"/>
      <c r="AT148" s="674"/>
      <c r="AU148" s="649" t="s">
        <v>19</v>
      </c>
      <c r="AV148" s="650"/>
      <c r="AW148" s="650"/>
      <c r="AX148" s="651"/>
      <c r="AY148" s="34">
        <f>$AY$147</f>
        <v>0</v>
      </c>
    </row>
    <row r="149" spans="1:51" ht="24.75" customHeight="1">
      <c r="A149" s="1043"/>
      <c r="B149" s="1044"/>
      <c r="C149" s="1044"/>
      <c r="D149" s="1044"/>
      <c r="E149" s="1044"/>
      <c r="F149" s="1045"/>
      <c r="G149" s="675"/>
      <c r="H149" s="676"/>
      <c r="I149" s="676"/>
      <c r="J149" s="676"/>
      <c r="K149" s="677"/>
      <c r="L149" s="669"/>
      <c r="M149" s="670"/>
      <c r="N149" s="670"/>
      <c r="O149" s="670"/>
      <c r="P149" s="670"/>
      <c r="Q149" s="670"/>
      <c r="R149" s="670"/>
      <c r="S149" s="670"/>
      <c r="T149" s="670"/>
      <c r="U149" s="670"/>
      <c r="V149" s="670"/>
      <c r="W149" s="670"/>
      <c r="X149" s="671"/>
      <c r="Y149" s="383"/>
      <c r="Z149" s="384"/>
      <c r="AA149" s="384"/>
      <c r="AB149" s="802"/>
      <c r="AC149" s="675"/>
      <c r="AD149" s="676"/>
      <c r="AE149" s="676"/>
      <c r="AF149" s="676"/>
      <c r="AG149" s="677"/>
      <c r="AH149" s="669"/>
      <c r="AI149" s="670"/>
      <c r="AJ149" s="670"/>
      <c r="AK149" s="670"/>
      <c r="AL149" s="670"/>
      <c r="AM149" s="670"/>
      <c r="AN149" s="670"/>
      <c r="AO149" s="670"/>
      <c r="AP149" s="670"/>
      <c r="AQ149" s="670"/>
      <c r="AR149" s="670"/>
      <c r="AS149" s="670"/>
      <c r="AT149" s="671"/>
      <c r="AU149" s="383"/>
      <c r="AV149" s="384"/>
      <c r="AW149" s="384"/>
      <c r="AX149" s="385"/>
      <c r="AY149" s="34">
        <f t="shared" ref="AY149:AY159" si="11">$AY$147</f>
        <v>0</v>
      </c>
    </row>
    <row r="150" spans="1:51" ht="24.75" customHeight="1">
      <c r="A150" s="1043"/>
      <c r="B150" s="1044"/>
      <c r="C150" s="1044"/>
      <c r="D150" s="1044"/>
      <c r="E150" s="1044"/>
      <c r="F150" s="1045"/>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c r="AY150" s="34">
        <f t="shared" si="11"/>
        <v>0</v>
      </c>
    </row>
    <row r="151" spans="1:51" ht="24.75" customHeight="1">
      <c r="A151" s="1043"/>
      <c r="B151" s="1044"/>
      <c r="C151" s="1044"/>
      <c r="D151" s="1044"/>
      <c r="E151" s="1044"/>
      <c r="F151" s="1045"/>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c r="AY151" s="34">
        <f t="shared" si="11"/>
        <v>0</v>
      </c>
    </row>
    <row r="152" spans="1:51" ht="24.75" customHeight="1">
      <c r="A152" s="1043"/>
      <c r="B152" s="1044"/>
      <c r="C152" s="1044"/>
      <c r="D152" s="1044"/>
      <c r="E152" s="1044"/>
      <c r="F152" s="1045"/>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c r="AY152" s="34">
        <f t="shared" si="11"/>
        <v>0</v>
      </c>
    </row>
    <row r="153" spans="1:51" ht="24.75" customHeight="1">
      <c r="A153" s="1043"/>
      <c r="B153" s="1044"/>
      <c r="C153" s="1044"/>
      <c r="D153" s="1044"/>
      <c r="E153" s="1044"/>
      <c r="F153" s="1045"/>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c r="AY153" s="34">
        <f t="shared" si="11"/>
        <v>0</v>
      </c>
    </row>
    <row r="154" spans="1:51" ht="24.75" customHeight="1">
      <c r="A154" s="1043"/>
      <c r="B154" s="1044"/>
      <c r="C154" s="1044"/>
      <c r="D154" s="1044"/>
      <c r="E154" s="1044"/>
      <c r="F154" s="1045"/>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c r="AY154" s="34">
        <f t="shared" si="11"/>
        <v>0</v>
      </c>
    </row>
    <row r="155" spans="1:51" ht="24.75" customHeight="1">
      <c r="A155" s="1043"/>
      <c r="B155" s="1044"/>
      <c r="C155" s="1044"/>
      <c r="D155" s="1044"/>
      <c r="E155" s="1044"/>
      <c r="F155" s="1045"/>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c r="AY155" s="34">
        <f t="shared" si="11"/>
        <v>0</v>
      </c>
    </row>
    <row r="156" spans="1:51" ht="24.75" customHeight="1">
      <c r="A156" s="1043"/>
      <c r="B156" s="1044"/>
      <c r="C156" s="1044"/>
      <c r="D156" s="1044"/>
      <c r="E156" s="1044"/>
      <c r="F156" s="1045"/>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c r="AY156" s="34">
        <f t="shared" si="11"/>
        <v>0</v>
      </c>
    </row>
    <row r="157" spans="1:51" ht="24.75" customHeight="1">
      <c r="A157" s="1043"/>
      <c r="B157" s="1044"/>
      <c r="C157" s="1044"/>
      <c r="D157" s="1044"/>
      <c r="E157" s="1044"/>
      <c r="F157" s="1045"/>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c r="AY157" s="34">
        <f t="shared" si="11"/>
        <v>0</v>
      </c>
    </row>
    <row r="158" spans="1:51" ht="24.75" customHeight="1">
      <c r="A158" s="1043"/>
      <c r="B158" s="1044"/>
      <c r="C158" s="1044"/>
      <c r="D158" s="1044"/>
      <c r="E158" s="1044"/>
      <c r="F158" s="1045"/>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c r="AY158" s="34">
        <f t="shared" si="11"/>
        <v>0</v>
      </c>
    </row>
    <row r="159" spans="1:51"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row r="161" spans="1:51" ht="30" customHeight="1">
      <c r="A161" s="1049" t="s">
        <v>28</v>
      </c>
      <c r="B161" s="1050"/>
      <c r="C161" s="1050"/>
      <c r="D161" s="1050"/>
      <c r="E161" s="1050"/>
      <c r="F161" s="1051"/>
      <c r="G161" s="653" t="s">
        <v>187</v>
      </c>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t="s">
        <v>283</v>
      </c>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793"/>
      <c r="AY161">
        <f>COUNTA($G$163,$AC$163)</f>
        <v>0</v>
      </c>
    </row>
    <row r="162" spans="1:51" ht="24.75" customHeight="1">
      <c r="A162" s="1043"/>
      <c r="B162" s="1044"/>
      <c r="C162" s="1044"/>
      <c r="D162" s="1044"/>
      <c r="E162" s="1044"/>
      <c r="F162" s="1045"/>
      <c r="G162" s="812" t="s">
        <v>17</v>
      </c>
      <c r="H162" s="673"/>
      <c r="I162" s="673"/>
      <c r="J162" s="673"/>
      <c r="K162" s="673"/>
      <c r="L162" s="672" t="s">
        <v>18</v>
      </c>
      <c r="M162" s="673"/>
      <c r="N162" s="673"/>
      <c r="O162" s="673"/>
      <c r="P162" s="673"/>
      <c r="Q162" s="673"/>
      <c r="R162" s="673"/>
      <c r="S162" s="673"/>
      <c r="T162" s="673"/>
      <c r="U162" s="673"/>
      <c r="V162" s="673"/>
      <c r="W162" s="673"/>
      <c r="X162" s="674"/>
      <c r="Y162" s="649" t="s">
        <v>19</v>
      </c>
      <c r="Z162" s="650"/>
      <c r="AA162" s="650"/>
      <c r="AB162" s="798"/>
      <c r="AC162" s="812" t="s">
        <v>17</v>
      </c>
      <c r="AD162" s="673"/>
      <c r="AE162" s="673"/>
      <c r="AF162" s="673"/>
      <c r="AG162" s="673"/>
      <c r="AH162" s="672" t="s">
        <v>18</v>
      </c>
      <c r="AI162" s="673"/>
      <c r="AJ162" s="673"/>
      <c r="AK162" s="673"/>
      <c r="AL162" s="673"/>
      <c r="AM162" s="673"/>
      <c r="AN162" s="673"/>
      <c r="AO162" s="673"/>
      <c r="AP162" s="673"/>
      <c r="AQ162" s="673"/>
      <c r="AR162" s="673"/>
      <c r="AS162" s="673"/>
      <c r="AT162" s="674"/>
      <c r="AU162" s="649" t="s">
        <v>19</v>
      </c>
      <c r="AV162" s="650"/>
      <c r="AW162" s="650"/>
      <c r="AX162" s="651"/>
      <c r="AY162" s="34">
        <f>$AY$161</f>
        <v>0</v>
      </c>
    </row>
    <row r="163" spans="1:51" ht="24.75" customHeight="1">
      <c r="A163" s="1043"/>
      <c r="B163" s="1044"/>
      <c r="C163" s="1044"/>
      <c r="D163" s="1044"/>
      <c r="E163" s="1044"/>
      <c r="F163" s="1045"/>
      <c r="G163" s="675"/>
      <c r="H163" s="676"/>
      <c r="I163" s="676"/>
      <c r="J163" s="676"/>
      <c r="K163" s="677"/>
      <c r="L163" s="669"/>
      <c r="M163" s="670"/>
      <c r="N163" s="670"/>
      <c r="O163" s="670"/>
      <c r="P163" s="670"/>
      <c r="Q163" s="670"/>
      <c r="R163" s="670"/>
      <c r="S163" s="670"/>
      <c r="T163" s="670"/>
      <c r="U163" s="670"/>
      <c r="V163" s="670"/>
      <c r="W163" s="670"/>
      <c r="X163" s="671"/>
      <c r="Y163" s="383"/>
      <c r="Z163" s="384"/>
      <c r="AA163" s="384"/>
      <c r="AB163" s="802"/>
      <c r="AC163" s="675"/>
      <c r="AD163" s="676"/>
      <c r="AE163" s="676"/>
      <c r="AF163" s="676"/>
      <c r="AG163" s="677"/>
      <c r="AH163" s="669"/>
      <c r="AI163" s="670"/>
      <c r="AJ163" s="670"/>
      <c r="AK163" s="670"/>
      <c r="AL163" s="670"/>
      <c r="AM163" s="670"/>
      <c r="AN163" s="670"/>
      <c r="AO163" s="670"/>
      <c r="AP163" s="670"/>
      <c r="AQ163" s="670"/>
      <c r="AR163" s="670"/>
      <c r="AS163" s="670"/>
      <c r="AT163" s="671"/>
      <c r="AU163" s="383"/>
      <c r="AV163" s="384"/>
      <c r="AW163" s="384"/>
      <c r="AX163" s="385"/>
      <c r="AY163" s="34">
        <f t="shared" ref="AY163:AY173" si="12">$AY$161</f>
        <v>0</v>
      </c>
    </row>
    <row r="164" spans="1:51" ht="24.75" customHeight="1">
      <c r="A164" s="1043"/>
      <c r="B164" s="1044"/>
      <c r="C164" s="1044"/>
      <c r="D164" s="1044"/>
      <c r="E164" s="1044"/>
      <c r="F164" s="1045"/>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c r="AY164" s="34">
        <f t="shared" si="12"/>
        <v>0</v>
      </c>
    </row>
    <row r="165" spans="1:51" ht="24.75" customHeight="1">
      <c r="A165" s="1043"/>
      <c r="B165" s="1044"/>
      <c r="C165" s="1044"/>
      <c r="D165" s="1044"/>
      <c r="E165" s="1044"/>
      <c r="F165" s="1045"/>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c r="AY165" s="34">
        <f t="shared" si="12"/>
        <v>0</v>
      </c>
    </row>
    <row r="166" spans="1:51" ht="24.75" customHeight="1">
      <c r="A166" s="1043"/>
      <c r="B166" s="1044"/>
      <c r="C166" s="1044"/>
      <c r="D166" s="1044"/>
      <c r="E166" s="1044"/>
      <c r="F166" s="1045"/>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c r="AY166" s="34">
        <f t="shared" si="12"/>
        <v>0</v>
      </c>
    </row>
    <row r="167" spans="1:51" ht="24.75" customHeight="1">
      <c r="A167" s="1043"/>
      <c r="B167" s="1044"/>
      <c r="C167" s="1044"/>
      <c r="D167" s="1044"/>
      <c r="E167" s="1044"/>
      <c r="F167" s="1045"/>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c r="AY167" s="34">
        <f t="shared" si="12"/>
        <v>0</v>
      </c>
    </row>
    <row r="168" spans="1:51" ht="24.75" customHeight="1">
      <c r="A168" s="1043"/>
      <c r="B168" s="1044"/>
      <c r="C168" s="1044"/>
      <c r="D168" s="1044"/>
      <c r="E168" s="1044"/>
      <c r="F168" s="1045"/>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c r="AY168" s="34">
        <f t="shared" si="12"/>
        <v>0</v>
      </c>
    </row>
    <row r="169" spans="1:51" ht="24.75" customHeight="1">
      <c r="A169" s="1043"/>
      <c r="B169" s="1044"/>
      <c r="C169" s="1044"/>
      <c r="D169" s="1044"/>
      <c r="E169" s="1044"/>
      <c r="F169" s="1045"/>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c r="AY169" s="34">
        <f t="shared" si="12"/>
        <v>0</v>
      </c>
    </row>
    <row r="170" spans="1:51" ht="24.75" customHeight="1">
      <c r="A170" s="1043"/>
      <c r="B170" s="1044"/>
      <c r="C170" s="1044"/>
      <c r="D170" s="1044"/>
      <c r="E170" s="1044"/>
      <c r="F170" s="1045"/>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c r="AY170" s="34">
        <f t="shared" si="12"/>
        <v>0</v>
      </c>
    </row>
    <row r="171" spans="1:51" ht="24.75" customHeight="1">
      <c r="A171" s="1043"/>
      <c r="B171" s="1044"/>
      <c r="C171" s="1044"/>
      <c r="D171" s="1044"/>
      <c r="E171" s="1044"/>
      <c r="F171" s="1045"/>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c r="AY171" s="34">
        <f t="shared" si="12"/>
        <v>0</v>
      </c>
    </row>
    <row r="172" spans="1:51" ht="24.75" customHeight="1">
      <c r="A172" s="1043"/>
      <c r="B172" s="1044"/>
      <c r="C172" s="1044"/>
      <c r="D172" s="1044"/>
      <c r="E172" s="1044"/>
      <c r="F172" s="1045"/>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c r="AY172" s="34">
        <f t="shared" si="12"/>
        <v>0</v>
      </c>
    </row>
    <row r="173" spans="1:51" ht="24.75" customHeight="1" thickBot="1">
      <c r="A173" s="1043"/>
      <c r="B173" s="1044"/>
      <c r="C173" s="1044"/>
      <c r="D173" s="1044"/>
      <c r="E173" s="1044"/>
      <c r="F173" s="1045"/>
      <c r="G173" s="829" t="s">
        <v>20</v>
      </c>
      <c r="H173" s="830"/>
      <c r="I173" s="830"/>
      <c r="J173" s="830"/>
      <c r="K173" s="830"/>
      <c r="L173" s="823"/>
      <c r="M173" s="824"/>
      <c r="N173" s="824"/>
      <c r="O173" s="824"/>
      <c r="P173" s="824"/>
      <c r="Q173" s="824"/>
      <c r="R173" s="824"/>
      <c r="S173" s="824"/>
      <c r="T173" s="824"/>
      <c r="U173" s="824"/>
      <c r="V173" s="824"/>
      <c r="W173" s="824"/>
      <c r="X173" s="825"/>
      <c r="Y173" s="826">
        <f>SUM(Y163:AB172)</f>
        <v>0</v>
      </c>
      <c r="Z173" s="827"/>
      <c r="AA173" s="827"/>
      <c r="AB173" s="828"/>
      <c r="AC173" s="829" t="s">
        <v>20</v>
      </c>
      <c r="AD173" s="830"/>
      <c r="AE173" s="830"/>
      <c r="AF173" s="830"/>
      <c r="AG173" s="830"/>
      <c r="AH173" s="823"/>
      <c r="AI173" s="824"/>
      <c r="AJ173" s="824"/>
      <c r="AK173" s="824"/>
      <c r="AL173" s="824"/>
      <c r="AM173" s="824"/>
      <c r="AN173" s="824"/>
      <c r="AO173" s="824"/>
      <c r="AP173" s="824"/>
      <c r="AQ173" s="824"/>
      <c r="AR173" s="824"/>
      <c r="AS173" s="824"/>
      <c r="AT173" s="825"/>
      <c r="AU173" s="826">
        <f>SUM(AU163:AX172)</f>
        <v>0</v>
      </c>
      <c r="AV173" s="827"/>
      <c r="AW173" s="827"/>
      <c r="AX173" s="831"/>
      <c r="AY173" s="34">
        <f t="shared" si="12"/>
        <v>0</v>
      </c>
    </row>
    <row r="174" spans="1:51" ht="30" customHeight="1">
      <c r="A174" s="1043"/>
      <c r="B174" s="1044"/>
      <c r="C174" s="1044"/>
      <c r="D174" s="1044"/>
      <c r="E174" s="1044"/>
      <c r="F174" s="1045"/>
      <c r="G174" s="653" t="s">
        <v>284</v>
      </c>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t="s">
        <v>285</v>
      </c>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793"/>
      <c r="AY174">
        <f>COUNTA($G$176,$AC$176)</f>
        <v>0</v>
      </c>
    </row>
    <row r="175" spans="1:51" ht="25.5" customHeight="1">
      <c r="A175" s="1043"/>
      <c r="B175" s="1044"/>
      <c r="C175" s="1044"/>
      <c r="D175" s="1044"/>
      <c r="E175" s="1044"/>
      <c r="F175" s="1045"/>
      <c r="G175" s="812" t="s">
        <v>17</v>
      </c>
      <c r="H175" s="673"/>
      <c r="I175" s="673"/>
      <c r="J175" s="673"/>
      <c r="K175" s="673"/>
      <c r="L175" s="672" t="s">
        <v>18</v>
      </c>
      <c r="M175" s="673"/>
      <c r="N175" s="673"/>
      <c r="O175" s="673"/>
      <c r="P175" s="673"/>
      <c r="Q175" s="673"/>
      <c r="R175" s="673"/>
      <c r="S175" s="673"/>
      <c r="T175" s="673"/>
      <c r="U175" s="673"/>
      <c r="V175" s="673"/>
      <c r="W175" s="673"/>
      <c r="X175" s="674"/>
      <c r="Y175" s="649" t="s">
        <v>19</v>
      </c>
      <c r="Z175" s="650"/>
      <c r="AA175" s="650"/>
      <c r="AB175" s="798"/>
      <c r="AC175" s="812" t="s">
        <v>17</v>
      </c>
      <c r="AD175" s="673"/>
      <c r="AE175" s="673"/>
      <c r="AF175" s="673"/>
      <c r="AG175" s="673"/>
      <c r="AH175" s="672" t="s">
        <v>18</v>
      </c>
      <c r="AI175" s="673"/>
      <c r="AJ175" s="673"/>
      <c r="AK175" s="673"/>
      <c r="AL175" s="673"/>
      <c r="AM175" s="673"/>
      <c r="AN175" s="673"/>
      <c r="AO175" s="673"/>
      <c r="AP175" s="673"/>
      <c r="AQ175" s="673"/>
      <c r="AR175" s="673"/>
      <c r="AS175" s="673"/>
      <c r="AT175" s="674"/>
      <c r="AU175" s="649" t="s">
        <v>19</v>
      </c>
      <c r="AV175" s="650"/>
      <c r="AW175" s="650"/>
      <c r="AX175" s="651"/>
      <c r="AY175" s="34">
        <f>$AY$174</f>
        <v>0</v>
      </c>
    </row>
    <row r="176" spans="1:51" ht="24.75" customHeight="1">
      <c r="A176" s="1043"/>
      <c r="B176" s="1044"/>
      <c r="C176" s="1044"/>
      <c r="D176" s="1044"/>
      <c r="E176" s="1044"/>
      <c r="F176" s="1045"/>
      <c r="G176" s="675"/>
      <c r="H176" s="676"/>
      <c r="I176" s="676"/>
      <c r="J176" s="676"/>
      <c r="K176" s="677"/>
      <c r="L176" s="669"/>
      <c r="M176" s="670"/>
      <c r="N176" s="670"/>
      <c r="O176" s="670"/>
      <c r="P176" s="670"/>
      <c r="Q176" s="670"/>
      <c r="R176" s="670"/>
      <c r="S176" s="670"/>
      <c r="T176" s="670"/>
      <c r="U176" s="670"/>
      <c r="V176" s="670"/>
      <c r="W176" s="670"/>
      <c r="X176" s="671"/>
      <c r="Y176" s="383"/>
      <c r="Z176" s="384"/>
      <c r="AA176" s="384"/>
      <c r="AB176" s="802"/>
      <c r="AC176" s="675"/>
      <c r="AD176" s="676"/>
      <c r="AE176" s="676"/>
      <c r="AF176" s="676"/>
      <c r="AG176" s="677"/>
      <c r="AH176" s="669"/>
      <c r="AI176" s="670"/>
      <c r="AJ176" s="670"/>
      <c r="AK176" s="670"/>
      <c r="AL176" s="670"/>
      <c r="AM176" s="670"/>
      <c r="AN176" s="670"/>
      <c r="AO176" s="670"/>
      <c r="AP176" s="670"/>
      <c r="AQ176" s="670"/>
      <c r="AR176" s="670"/>
      <c r="AS176" s="670"/>
      <c r="AT176" s="671"/>
      <c r="AU176" s="383"/>
      <c r="AV176" s="384"/>
      <c r="AW176" s="384"/>
      <c r="AX176" s="385"/>
      <c r="AY176" s="34">
        <f t="shared" ref="AY176:AY186" si="13">$AY$174</f>
        <v>0</v>
      </c>
    </row>
    <row r="177" spans="1:51" ht="24.75" customHeight="1">
      <c r="A177" s="1043"/>
      <c r="B177" s="1044"/>
      <c r="C177" s="1044"/>
      <c r="D177" s="1044"/>
      <c r="E177" s="1044"/>
      <c r="F177" s="1045"/>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c r="AY177" s="34">
        <f t="shared" si="13"/>
        <v>0</v>
      </c>
    </row>
    <row r="178" spans="1:51" ht="24.75" customHeight="1">
      <c r="A178" s="1043"/>
      <c r="B178" s="1044"/>
      <c r="C178" s="1044"/>
      <c r="D178" s="1044"/>
      <c r="E178" s="1044"/>
      <c r="F178" s="1045"/>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c r="AY178" s="34">
        <f t="shared" si="13"/>
        <v>0</v>
      </c>
    </row>
    <row r="179" spans="1:51" ht="24.75" customHeight="1">
      <c r="A179" s="1043"/>
      <c r="B179" s="1044"/>
      <c r="C179" s="1044"/>
      <c r="D179" s="1044"/>
      <c r="E179" s="1044"/>
      <c r="F179" s="1045"/>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c r="AY179" s="34">
        <f t="shared" si="13"/>
        <v>0</v>
      </c>
    </row>
    <row r="180" spans="1:51" ht="24.75" customHeight="1">
      <c r="A180" s="1043"/>
      <c r="B180" s="1044"/>
      <c r="C180" s="1044"/>
      <c r="D180" s="1044"/>
      <c r="E180" s="1044"/>
      <c r="F180" s="1045"/>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c r="AY180" s="34">
        <f t="shared" si="13"/>
        <v>0</v>
      </c>
    </row>
    <row r="181" spans="1:51" ht="24.75" customHeight="1">
      <c r="A181" s="1043"/>
      <c r="B181" s="1044"/>
      <c r="C181" s="1044"/>
      <c r="D181" s="1044"/>
      <c r="E181" s="1044"/>
      <c r="F181" s="1045"/>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c r="AY181" s="34">
        <f t="shared" si="13"/>
        <v>0</v>
      </c>
    </row>
    <row r="182" spans="1:51" ht="24.75" customHeight="1">
      <c r="A182" s="1043"/>
      <c r="B182" s="1044"/>
      <c r="C182" s="1044"/>
      <c r="D182" s="1044"/>
      <c r="E182" s="1044"/>
      <c r="F182" s="1045"/>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c r="AY182" s="34">
        <f t="shared" si="13"/>
        <v>0</v>
      </c>
    </row>
    <row r="183" spans="1:51" ht="24.75" customHeight="1">
      <c r="A183" s="1043"/>
      <c r="B183" s="1044"/>
      <c r="C183" s="1044"/>
      <c r="D183" s="1044"/>
      <c r="E183" s="1044"/>
      <c r="F183" s="1045"/>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c r="AY183" s="34">
        <f t="shared" si="13"/>
        <v>0</v>
      </c>
    </row>
    <row r="184" spans="1:51" ht="24.75" customHeight="1">
      <c r="A184" s="1043"/>
      <c r="B184" s="1044"/>
      <c r="C184" s="1044"/>
      <c r="D184" s="1044"/>
      <c r="E184" s="1044"/>
      <c r="F184" s="1045"/>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c r="AY184" s="34">
        <f t="shared" si="13"/>
        <v>0</v>
      </c>
    </row>
    <row r="185" spans="1:51" ht="24.75" customHeight="1">
      <c r="A185" s="1043"/>
      <c r="B185" s="1044"/>
      <c r="C185" s="1044"/>
      <c r="D185" s="1044"/>
      <c r="E185" s="1044"/>
      <c r="F185" s="1045"/>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c r="AY185" s="34">
        <f t="shared" si="13"/>
        <v>0</v>
      </c>
    </row>
    <row r="186" spans="1:51" ht="24.75" customHeight="1" thickBot="1">
      <c r="A186" s="1043"/>
      <c r="B186" s="1044"/>
      <c r="C186" s="1044"/>
      <c r="D186" s="1044"/>
      <c r="E186" s="1044"/>
      <c r="F186" s="1045"/>
      <c r="G186" s="829" t="s">
        <v>20</v>
      </c>
      <c r="H186" s="830"/>
      <c r="I186" s="830"/>
      <c r="J186" s="830"/>
      <c r="K186" s="830"/>
      <c r="L186" s="823"/>
      <c r="M186" s="824"/>
      <c r="N186" s="824"/>
      <c r="O186" s="824"/>
      <c r="P186" s="824"/>
      <c r="Q186" s="824"/>
      <c r="R186" s="824"/>
      <c r="S186" s="824"/>
      <c r="T186" s="824"/>
      <c r="U186" s="824"/>
      <c r="V186" s="824"/>
      <c r="W186" s="824"/>
      <c r="X186" s="825"/>
      <c r="Y186" s="826">
        <f>SUM(Y176:AB185)</f>
        <v>0</v>
      </c>
      <c r="Z186" s="827"/>
      <c r="AA186" s="827"/>
      <c r="AB186" s="828"/>
      <c r="AC186" s="829" t="s">
        <v>20</v>
      </c>
      <c r="AD186" s="830"/>
      <c r="AE186" s="830"/>
      <c r="AF186" s="830"/>
      <c r="AG186" s="830"/>
      <c r="AH186" s="823"/>
      <c r="AI186" s="824"/>
      <c r="AJ186" s="824"/>
      <c r="AK186" s="824"/>
      <c r="AL186" s="824"/>
      <c r="AM186" s="824"/>
      <c r="AN186" s="824"/>
      <c r="AO186" s="824"/>
      <c r="AP186" s="824"/>
      <c r="AQ186" s="824"/>
      <c r="AR186" s="824"/>
      <c r="AS186" s="824"/>
      <c r="AT186" s="825"/>
      <c r="AU186" s="826">
        <f>SUM(AU176:AX185)</f>
        <v>0</v>
      </c>
      <c r="AV186" s="827"/>
      <c r="AW186" s="827"/>
      <c r="AX186" s="831"/>
      <c r="AY186" s="34">
        <f t="shared" si="13"/>
        <v>0</v>
      </c>
    </row>
    <row r="187" spans="1:51" ht="30" customHeight="1">
      <c r="A187" s="1043"/>
      <c r="B187" s="1044"/>
      <c r="C187" s="1044"/>
      <c r="D187" s="1044"/>
      <c r="E187" s="1044"/>
      <c r="F187" s="1045"/>
      <c r="G187" s="653" t="s">
        <v>287</v>
      </c>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t="s">
        <v>286</v>
      </c>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793"/>
      <c r="AY187">
        <f>COUNTA($G$189,$AC$189)</f>
        <v>0</v>
      </c>
    </row>
    <row r="188" spans="1:51" ht="24.75" customHeight="1">
      <c r="A188" s="1043"/>
      <c r="B188" s="1044"/>
      <c r="C188" s="1044"/>
      <c r="D188" s="1044"/>
      <c r="E188" s="1044"/>
      <c r="F188" s="1045"/>
      <c r="G188" s="812" t="s">
        <v>17</v>
      </c>
      <c r="H188" s="673"/>
      <c r="I188" s="673"/>
      <c r="J188" s="673"/>
      <c r="K188" s="673"/>
      <c r="L188" s="672" t="s">
        <v>18</v>
      </c>
      <c r="M188" s="673"/>
      <c r="N188" s="673"/>
      <c r="O188" s="673"/>
      <c r="P188" s="673"/>
      <c r="Q188" s="673"/>
      <c r="R188" s="673"/>
      <c r="S188" s="673"/>
      <c r="T188" s="673"/>
      <c r="U188" s="673"/>
      <c r="V188" s="673"/>
      <c r="W188" s="673"/>
      <c r="X188" s="674"/>
      <c r="Y188" s="649" t="s">
        <v>19</v>
      </c>
      <c r="Z188" s="650"/>
      <c r="AA188" s="650"/>
      <c r="AB188" s="798"/>
      <c r="AC188" s="812" t="s">
        <v>17</v>
      </c>
      <c r="AD188" s="673"/>
      <c r="AE188" s="673"/>
      <c r="AF188" s="673"/>
      <c r="AG188" s="673"/>
      <c r="AH188" s="672" t="s">
        <v>18</v>
      </c>
      <c r="AI188" s="673"/>
      <c r="AJ188" s="673"/>
      <c r="AK188" s="673"/>
      <c r="AL188" s="673"/>
      <c r="AM188" s="673"/>
      <c r="AN188" s="673"/>
      <c r="AO188" s="673"/>
      <c r="AP188" s="673"/>
      <c r="AQ188" s="673"/>
      <c r="AR188" s="673"/>
      <c r="AS188" s="673"/>
      <c r="AT188" s="674"/>
      <c r="AU188" s="649" t="s">
        <v>19</v>
      </c>
      <c r="AV188" s="650"/>
      <c r="AW188" s="650"/>
      <c r="AX188" s="651"/>
      <c r="AY188" s="34">
        <f>$AY$187</f>
        <v>0</v>
      </c>
    </row>
    <row r="189" spans="1:51" ht="24.75" customHeight="1">
      <c r="A189" s="1043"/>
      <c r="B189" s="1044"/>
      <c r="C189" s="1044"/>
      <c r="D189" s="1044"/>
      <c r="E189" s="1044"/>
      <c r="F189" s="1045"/>
      <c r="G189" s="675"/>
      <c r="H189" s="676"/>
      <c r="I189" s="676"/>
      <c r="J189" s="676"/>
      <c r="K189" s="677"/>
      <c r="L189" s="669"/>
      <c r="M189" s="670"/>
      <c r="N189" s="670"/>
      <c r="O189" s="670"/>
      <c r="P189" s="670"/>
      <c r="Q189" s="670"/>
      <c r="R189" s="670"/>
      <c r="S189" s="670"/>
      <c r="T189" s="670"/>
      <c r="U189" s="670"/>
      <c r="V189" s="670"/>
      <c r="W189" s="670"/>
      <c r="X189" s="671"/>
      <c r="Y189" s="383"/>
      <c r="Z189" s="384"/>
      <c r="AA189" s="384"/>
      <c r="AB189" s="802"/>
      <c r="AC189" s="675"/>
      <c r="AD189" s="676"/>
      <c r="AE189" s="676"/>
      <c r="AF189" s="676"/>
      <c r="AG189" s="677"/>
      <c r="AH189" s="669"/>
      <c r="AI189" s="670"/>
      <c r="AJ189" s="670"/>
      <c r="AK189" s="670"/>
      <c r="AL189" s="670"/>
      <c r="AM189" s="670"/>
      <c r="AN189" s="670"/>
      <c r="AO189" s="670"/>
      <c r="AP189" s="670"/>
      <c r="AQ189" s="670"/>
      <c r="AR189" s="670"/>
      <c r="AS189" s="670"/>
      <c r="AT189" s="671"/>
      <c r="AU189" s="383"/>
      <c r="AV189" s="384"/>
      <c r="AW189" s="384"/>
      <c r="AX189" s="385"/>
      <c r="AY189" s="34">
        <f t="shared" ref="AY189:AY199" si="14">$AY$187</f>
        <v>0</v>
      </c>
    </row>
    <row r="190" spans="1:51" ht="24.75" customHeight="1">
      <c r="A190" s="1043"/>
      <c r="B190" s="1044"/>
      <c r="C190" s="1044"/>
      <c r="D190" s="1044"/>
      <c r="E190" s="1044"/>
      <c r="F190" s="1045"/>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c r="AY190" s="34">
        <f t="shared" si="14"/>
        <v>0</v>
      </c>
    </row>
    <row r="191" spans="1:51" ht="24.75" customHeight="1">
      <c r="A191" s="1043"/>
      <c r="B191" s="1044"/>
      <c r="C191" s="1044"/>
      <c r="D191" s="1044"/>
      <c r="E191" s="1044"/>
      <c r="F191" s="1045"/>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c r="AY191" s="34">
        <f t="shared" si="14"/>
        <v>0</v>
      </c>
    </row>
    <row r="192" spans="1:51" ht="24.75" customHeight="1">
      <c r="A192" s="1043"/>
      <c r="B192" s="1044"/>
      <c r="C192" s="1044"/>
      <c r="D192" s="1044"/>
      <c r="E192" s="1044"/>
      <c r="F192" s="1045"/>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c r="AY192" s="34">
        <f t="shared" si="14"/>
        <v>0</v>
      </c>
    </row>
    <row r="193" spans="1:51" ht="24.75" customHeight="1">
      <c r="A193" s="1043"/>
      <c r="B193" s="1044"/>
      <c r="C193" s="1044"/>
      <c r="D193" s="1044"/>
      <c r="E193" s="1044"/>
      <c r="F193" s="1045"/>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c r="AY193" s="34">
        <f t="shared" si="14"/>
        <v>0</v>
      </c>
    </row>
    <row r="194" spans="1:51" ht="24.75" customHeight="1">
      <c r="A194" s="1043"/>
      <c r="B194" s="1044"/>
      <c r="C194" s="1044"/>
      <c r="D194" s="1044"/>
      <c r="E194" s="1044"/>
      <c r="F194" s="1045"/>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c r="AY194" s="34">
        <f t="shared" si="14"/>
        <v>0</v>
      </c>
    </row>
    <row r="195" spans="1:51" ht="24.75" customHeight="1">
      <c r="A195" s="1043"/>
      <c r="B195" s="1044"/>
      <c r="C195" s="1044"/>
      <c r="D195" s="1044"/>
      <c r="E195" s="1044"/>
      <c r="F195" s="1045"/>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c r="AY195" s="34">
        <f t="shared" si="14"/>
        <v>0</v>
      </c>
    </row>
    <row r="196" spans="1:51" ht="24.75" customHeight="1">
      <c r="A196" s="1043"/>
      <c r="B196" s="1044"/>
      <c r="C196" s="1044"/>
      <c r="D196" s="1044"/>
      <c r="E196" s="1044"/>
      <c r="F196" s="1045"/>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c r="AY196" s="34">
        <f t="shared" si="14"/>
        <v>0</v>
      </c>
    </row>
    <row r="197" spans="1:51" ht="24.75" customHeight="1">
      <c r="A197" s="1043"/>
      <c r="B197" s="1044"/>
      <c r="C197" s="1044"/>
      <c r="D197" s="1044"/>
      <c r="E197" s="1044"/>
      <c r="F197" s="1045"/>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c r="AY197" s="34">
        <f t="shared" si="14"/>
        <v>0</v>
      </c>
    </row>
    <row r="198" spans="1:51" ht="24.75" customHeight="1">
      <c r="A198" s="1043"/>
      <c r="B198" s="1044"/>
      <c r="C198" s="1044"/>
      <c r="D198" s="1044"/>
      <c r="E198" s="1044"/>
      <c r="F198" s="1045"/>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c r="AY198" s="34">
        <f t="shared" si="14"/>
        <v>0</v>
      </c>
    </row>
    <row r="199" spans="1:51" ht="24.75" customHeight="1" thickBot="1">
      <c r="A199" s="1043"/>
      <c r="B199" s="1044"/>
      <c r="C199" s="1044"/>
      <c r="D199" s="1044"/>
      <c r="E199" s="1044"/>
      <c r="F199" s="1045"/>
      <c r="G199" s="829" t="s">
        <v>20</v>
      </c>
      <c r="H199" s="830"/>
      <c r="I199" s="830"/>
      <c r="J199" s="830"/>
      <c r="K199" s="830"/>
      <c r="L199" s="823"/>
      <c r="M199" s="824"/>
      <c r="N199" s="824"/>
      <c r="O199" s="824"/>
      <c r="P199" s="824"/>
      <c r="Q199" s="824"/>
      <c r="R199" s="824"/>
      <c r="S199" s="824"/>
      <c r="T199" s="824"/>
      <c r="U199" s="824"/>
      <c r="V199" s="824"/>
      <c r="W199" s="824"/>
      <c r="X199" s="825"/>
      <c r="Y199" s="826">
        <f>SUM(Y189:AB198)</f>
        <v>0</v>
      </c>
      <c r="Z199" s="827"/>
      <c r="AA199" s="827"/>
      <c r="AB199" s="828"/>
      <c r="AC199" s="829" t="s">
        <v>20</v>
      </c>
      <c r="AD199" s="830"/>
      <c r="AE199" s="830"/>
      <c r="AF199" s="830"/>
      <c r="AG199" s="830"/>
      <c r="AH199" s="823"/>
      <c r="AI199" s="824"/>
      <c r="AJ199" s="824"/>
      <c r="AK199" s="824"/>
      <c r="AL199" s="824"/>
      <c r="AM199" s="824"/>
      <c r="AN199" s="824"/>
      <c r="AO199" s="824"/>
      <c r="AP199" s="824"/>
      <c r="AQ199" s="824"/>
      <c r="AR199" s="824"/>
      <c r="AS199" s="824"/>
      <c r="AT199" s="825"/>
      <c r="AU199" s="826">
        <f>SUM(AU189:AX198)</f>
        <v>0</v>
      </c>
      <c r="AV199" s="827"/>
      <c r="AW199" s="827"/>
      <c r="AX199" s="831"/>
      <c r="AY199" s="34">
        <f t="shared" si="14"/>
        <v>0</v>
      </c>
    </row>
    <row r="200" spans="1:51" ht="30" customHeight="1">
      <c r="A200" s="1043"/>
      <c r="B200" s="1044"/>
      <c r="C200" s="1044"/>
      <c r="D200" s="1044"/>
      <c r="E200" s="1044"/>
      <c r="F200" s="1045"/>
      <c r="G200" s="653" t="s">
        <v>288</v>
      </c>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t="s">
        <v>188</v>
      </c>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793"/>
      <c r="AY200">
        <f>COUNTA($G$202,$AC$202)</f>
        <v>0</v>
      </c>
    </row>
    <row r="201" spans="1:51" ht="24.75" customHeight="1">
      <c r="A201" s="1043"/>
      <c r="B201" s="1044"/>
      <c r="C201" s="1044"/>
      <c r="D201" s="1044"/>
      <c r="E201" s="1044"/>
      <c r="F201" s="1045"/>
      <c r="G201" s="812" t="s">
        <v>17</v>
      </c>
      <c r="H201" s="673"/>
      <c r="I201" s="673"/>
      <c r="J201" s="673"/>
      <c r="K201" s="673"/>
      <c r="L201" s="672" t="s">
        <v>18</v>
      </c>
      <c r="M201" s="673"/>
      <c r="N201" s="673"/>
      <c r="O201" s="673"/>
      <c r="P201" s="673"/>
      <c r="Q201" s="673"/>
      <c r="R201" s="673"/>
      <c r="S201" s="673"/>
      <c r="T201" s="673"/>
      <c r="U201" s="673"/>
      <c r="V201" s="673"/>
      <c r="W201" s="673"/>
      <c r="X201" s="674"/>
      <c r="Y201" s="649" t="s">
        <v>19</v>
      </c>
      <c r="Z201" s="650"/>
      <c r="AA201" s="650"/>
      <c r="AB201" s="798"/>
      <c r="AC201" s="812" t="s">
        <v>17</v>
      </c>
      <c r="AD201" s="673"/>
      <c r="AE201" s="673"/>
      <c r="AF201" s="673"/>
      <c r="AG201" s="673"/>
      <c r="AH201" s="672" t="s">
        <v>18</v>
      </c>
      <c r="AI201" s="673"/>
      <c r="AJ201" s="673"/>
      <c r="AK201" s="673"/>
      <c r="AL201" s="673"/>
      <c r="AM201" s="673"/>
      <c r="AN201" s="673"/>
      <c r="AO201" s="673"/>
      <c r="AP201" s="673"/>
      <c r="AQ201" s="673"/>
      <c r="AR201" s="673"/>
      <c r="AS201" s="673"/>
      <c r="AT201" s="674"/>
      <c r="AU201" s="649" t="s">
        <v>19</v>
      </c>
      <c r="AV201" s="650"/>
      <c r="AW201" s="650"/>
      <c r="AX201" s="651"/>
      <c r="AY201" s="34">
        <f>$AY$200</f>
        <v>0</v>
      </c>
    </row>
    <row r="202" spans="1:51" ht="24.75" customHeight="1">
      <c r="A202" s="1043"/>
      <c r="B202" s="1044"/>
      <c r="C202" s="1044"/>
      <c r="D202" s="1044"/>
      <c r="E202" s="1044"/>
      <c r="F202" s="1045"/>
      <c r="G202" s="675"/>
      <c r="H202" s="676"/>
      <c r="I202" s="676"/>
      <c r="J202" s="676"/>
      <c r="K202" s="677"/>
      <c r="L202" s="669"/>
      <c r="M202" s="670"/>
      <c r="N202" s="670"/>
      <c r="O202" s="670"/>
      <c r="P202" s="670"/>
      <c r="Q202" s="670"/>
      <c r="R202" s="670"/>
      <c r="S202" s="670"/>
      <c r="T202" s="670"/>
      <c r="U202" s="670"/>
      <c r="V202" s="670"/>
      <c r="W202" s="670"/>
      <c r="X202" s="671"/>
      <c r="Y202" s="383"/>
      <c r="Z202" s="384"/>
      <c r="AA202" s="384"/>
      <c r="AB202" s="802"/>
      <c r="AC202" s="675"/>
      <c r="AD202" s="676"/>
      <c r="AE202" s="676"/>
      <c r="AF202" s="676"/>
      <c r="AG202" s="677"/>
      <c r="AH202" s="669"/>
      <c r="AI202" s="670"/>
      <c r="AJ202" s="670"/>
      <c r="AK202" s="670"/>
      <c r="AL202" s="670"/>
      <c r="AM202" s="670"/>
      <c r="AN202" s="670"/>
      <c r="AO202" s="670"/>
      <c r="AP202" s="670"/>
      <c r="AQ202" s="670"/>
      <c r="AR202" s="670"/>
      <c r="AS202" s="670"/>
      <c r="AT202" s="671"/>
      <c r="AU202" s="383"/>
      <c r="AV202" s="384"/>
      <c r="AW202" s="384"/>
      <c r="AX202" s="385"/>
      <c r="AY202" s="34">
        <f t="shared" ref="AY202:AY212" si="15">$AY$200</f>
        <v>0</v>
      </c>
    </row>
    <row r="203" spans="1:51" ht="24.75" customHeight="1">
      <c r="A203" s="1043"/>
      <c r="B203" s="1044"/>
      <c r="C203" s="1044"/>
      <c r="D203" s="1044"/>
      <c r="E203" s="1044"/>
      <c r="F203" s="1045"/>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c r="AY203" s="34">
        <f t="shared" si="15"/>
        <v>0</v>
      </c>
    </row>
    <row r="204" spans="1:51" ht="24.75" customHeight="1">
      <c r="A204" s="1043"/>
      <c r="B204" s="1044"/>
      <c r="C204" s="1044"/>
      <c r="D204" s="1044"/>
      <c r="E204" s="1044"/>
      <c r="F204" s="1045"/>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c r="AY204" s="34">
        <f t="shared" si="15"/>
        <v>0</v>
      </c>
    </row>
    <row r="205" spans="1:51" ht="24.75" customHeight="1">
      <c r="A205" s="1043"/>
      <c r="B205" s="1044"/>
      <c r="C205" s="1044"/>
      <c r="D205" s="1044"/>
      <c r="E205" s="1044"/>
      <c r="F205" s="1045"/>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c r="AY205" s="34">
        <f t="shared" si="15"/>
        <v>0</v>
      </c>
    </row>
    <row r="206" spans="1:51" ht="24.75" customHeight="1">
      <c r="A206" s="1043"/>
      <c r="B206" s="1044"/>
      <c r="C206" s="1044"/>
      <c r="D206" s="1044"/>
      <c r="E206" s="1044"/>
      <c r="F206" s="1045"/>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c r="AY206" s="34">
        <f t="shared" si="15"/>
        <v>0</v>
      </c>
    </row>
    <row r="207" spans="1:51" ht="24.75" customHeight="1">
      <c r="A207" s="1043"/>
      <c r="B207" s="1044"/>
      <c r="C207" s="1044"/>
      <c r="D207" s="1044"/>
      <c r="E207" s="1044"/>
      <c r="F207" s="1045"/>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c r="AY207" s="34">
        <f t="shared" si="15"/>
        <v>0</v>
      </c>
    </row>
    <row r="208" spans="1:51" ht="24.75" customHeight="1">
      <c r="A208" s="1043"/>
      <c r="B208" s="1044"/>
      <c r="C208" s="1044"/>
      <c r="D208" s="1044"/>
      <c r="E208" s="1044"/>
      <c r="F208" s="1045"/>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c r="AY208" s="34">
        <f t="shared" si="15"/>
        <v>0</v>
      </c>
    </row>
    <row r="209" spans="1:51" ht="24.75" customHeight="1">
      <c r="A209" s="1043"/>
      <c r="B209" s="1044"/>
      <c r="C209" s="1044"/>
      <c r="D209" s="1044"/>
      <c r="E209" s="1044"/>
      <c r="F209" s="1045"/>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c r="AY209" s="34">
        <f t="shared" si="15"/>
        <v>0</v>
      </c>
    </row>
    <row r="210" spans="1:51" ht="24.75" customHeight="1">
      <c r="A210" s="1043"/>
      <c r="B210" s="1044"/>
      <c r="C210" s="1044"/>
      <c r="D210" s="1044"/>
      <c r="E210" s="1044"/>
      <c r="F210" s="1045"/>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c r="AY210" s="34">
        <f t="shared" si="15"/>
        <v>0</v>
      </c>
    </row>
    <row r="211" spans="1:51" ht="24.75" customHeight="1">
      <c r="A211" s="1043"/>
      <c r="B211" s="1044"/>
      <c r="C211" s="1044"/>
      <c r="D211" s="1044"/>
      <c r="E211" s="1044"/>
      <c r="F211" s="1045"/>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c r="AY211" s="34">
        <f t="shared" si="15"/>
        <v>0</v>
      </c>
    </row>
    <row r="212" spans="1:51"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row r="214" spans="1:51" ht="30" customHeight="1">
      <c r="A214" s="1040" t="s">
        <v>28</v>
      </c>
      <c r="B214" s="1041"/>
      <c r="C214" s="1041"/>
      <c r="D214" s="1041"/>
      <c r="E214" s="1041"/>
      <c r="F214" s="1042"/>
      <c r="G214" s="653" t="s">
        <v>189</v>
      </c>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t="s">
        <v>289</v>
      </c>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793"/>
      <c r="AY214">
        <f>COUNTA($G$216,$AC$216)</f>
        <v>0</v>
      </c>
    </row>
    <row r="215" spans="1:51" ht="24.75" customHeight="1">
      <c r="A215" s="1043"/>
      <c r="B215" s="1044"/>
      <c r="C215" s="1044"/>
      <c r="D215" s="1044"/>
      <c r="E215" s="1044"/>
      <c r="F215" s="1045"/>
      <c r="G215" s="812" t="s">
        <v>17</v>
      </c>
      <c r="H215" s="673"/>
      <c r="I215" s="673"/>
      <c r="J215" s="673"/>
      <c r="K215" s="673"/>
      <c r="L215" s="672" t="s">
        <v>18</v>
      </c>
      <c r="M215" s="673"/>
      <c r="N215" s="673"/>
      <c r="O215" s="673"/>
      <c r="P215" s="673"/>
      <c r="Q215" s="673"/>
      <c r="R215" s="673"/>
      <c r="S215" s="673"/>
      <c r="T215" s="673"/>
      <c r="U215" s="673"/>
      <c r="V215" s="673"/>
      <c r="W215" s="673"/>
      <c r="X215" s="674"/>
      <c r="Y215" s="649" t="s">
        <v>19</v>
      </c>
      <c r="Z215" s="650"/>
      <c r="AA215" s="650"/>
      <c r="AB215" s="798"/>
      <c r="AC215" s="812" t="s">
        <v>17</v>
      </c>
      <c r="AD215" s="673"/>
      <c r="AE215" s="673"/>
      <c r="AF215" s="673"/>
      <c r="AG215" s="673"/>
      <c r="AH215" s="672" t="s">
        <v>18</v>
      </c>
      <c r="AI215" s="673"/>
      <c r="AJ215" s="673"/>
      <c r="AK215" s="673"/>
      <c r="AL215" s="673"/>
      <c r="AM215" s="673"/>
      <c r="AN215" s="673"/>
      <c r="AO215" s="673"/>
      <c r="AP215" s="673"/>
      <c r="AQ215" s="673"/>
      <c r="AR215" s="673"/>
      <c r="AS215" s="673"/>
      <c r="AT215" s="674"/>
      <c r="AU215" s="649" t="s">
        <v>19</v>
      </c>
      <c r="AV215" s="650"/>
      <c r="AW215" s="650"/>
      <c r="AX215" s="651"/>
      <c r="AY215" s="34">
        <f>$AY$214</f>
        <v>0</v>
      </c>
    </row>
    <row r="216" spans="1:51" ht="24.75" customHeight="1">
      <c r="A216" s="1043"/>
      <c r="B216" s="1044"/>
      <c r="C216" s="1044"/>
      <c r="D216" s="1044"/>
      <c r="E216" s="1044"/>
      <c r="F216" s="1045"/>
      <c r="G216" s="675"/>
      <c r="H216" s="676"/>
      <c r="I216" s="676"/>
      <c r="J216" s="676"/>
      <c r="K216" s="677"/>
      <c r="L216" s="669"/>
      <c r="M216" s="670"/>
      <c r="N216" s="670"/>
      <c r="O216" s="670"/>
      <c r="P216" s="670"/>
      <c r="Q216" s="670"/>
      <c r="R216" s="670"/>
      <c r="S216" s="670"/>
      <c r="T216" s="670"/>
      <c r="U216" s="670"/>
      <c r="V216" s="670"/>
      <c r="W216" s="670"/>
      <c r="X216" s="671"/>
      <c r="Y216" s="383"/>
      <c r="Z216" s="384"/>
      <c r="AA216" s="384"/>
      <c r="AB216" s="802"/>
      <c r="AC216" s="675"/>
      <c r="AD216" s="676"/>
      <c r="AE216" s="676"/>
      <c r="AF216" s="676"/>
      <c r="AG216" s="677"/>
      <c r="AH216" s="669"/>
      <c r="AI216" s="670"/>
      <c r="AJ216" s="670"/>
      <c r="AK216" s="670"/>
      <c r="AL216" s="670"/>
      <c r="AM216" s="670"/>
      <c r="AN216" s="670"/>
      <c r="AO216" s="670"/>
      <c r="AP216" s="670"/>
      <c r="AQ216" s="670"/>
      <c r="AR216" s="670"/>
      <c r="AS216" s="670"/>
      <c r="AT216" s="671"/>
      <c r="AU216" s="383"/>
      <c r="AV216" s="384"/>
      <c r="AW216" s="384"/>
      <c r="AX216" s="385"/>
      <c r="AY216" s="34">
        <f t="shared" ref="AY216:AY226" si="16">$AY$214</f>
        <v>0</v>
      </c>
    </row>
    <row r="217" spans="1:51" ht="24.75" customHeight="1">
      <c r="A217" s="1043"/>
      <c r="B217" s="1044"/>
      <c r="C217" s="1044"/>
      <c r="D217" s="1044"/>
      <c r="E217" s="1044"/>
      <c r="F217" s="1045"/>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c r="AY217" s="34">
        <f t="shared" si="16"/>
        <v>0</v>
      </c>
    </row>
    <row r="218" spans="1:51" ht="24.75" customHeight="1">
      <c r="A218" s="1043"/>
      <c r="B218" s="1044"/>
      <c r="C218" s="1044"/>
      <c r="D218" s="1044"/>
      <c r="E218" s="1044"/>
      <c r="F218" s="1045"/>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c r="AY218" s="34">
        <f t="shared" si="16"/>
        <v>0</v>
      </c>
    </row>
    <row r="219" spans="1:51" ht="24.75" customHeight="1">
      <c r="A219" s="1043"/>
      <c r="B219" s="1044"/>
      <c r="C219" s="1044"/>
      <c r="D219" s="1044"/>
      <c r="E219" s="1044"/>
      <c r="F219" s="1045"/>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c r="AY219" s="34">
        <f t="shared" si="16"/>
        <v>0</v>
      </c>
    </row>
    <row r="220" spans="1:51" ht="24.75" customHeight="1">
      <c r="A220" s="1043"/>
      <c r="B220" s="1044"/>
      <c r="C220" s="1044"/>
      <c r="D220" s="1044"/>
      <c r="E220" s="1044"/>
      <c r="F220" s="1045"/>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c r="AY220" s="34">
        <f t="shared" si="16"/>
        <v>0</v>
      </c>
    </row>
    <row r="221" spans="1:51" ht="24.75" customHeight="1">
      <c r="A221" s="1043"/>
      <c r="B221" s="1044"/>
      <c r="C221" s="1044"/>
      <c r="D221" s="1044"/>
      <c r="E221" s="1044"/>
      <c r="F221" s="1045"/>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c r="AY221" s="34">
        <f t="shared" si="16"/>
        <v>0</v>
      </c>
    </row>
    <row r="222" spans="1:51" ht="24.75" customHeight="1">
      <c r="A222" s="1043"/>
      <c r="B222" s="1044"/>
      <c r="C222" s="1044"/>
      <c r="D222" s="1044"/>
      <c r="E222" s="1044"/>
      <c r="F222" s="1045"/>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c r="AY222" s="34">
        <f t="shared" si="16"/>
        <v>0</v>
      </c>
    </row>
    <row r="223" spans="1:51" ht="24.75" customHeight="1">
      <c r="A223" s="1043"/>
      <c r="B223" s="1044"/>
      <c r="C223" s="1044"/>
      <c r="D223" s="1044"/>
      <c r="E223" s="1044"/>
      <c r="F223" s="1045"/>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c r="AY223" s="34">
        <f t="shared" si="16"/>
        <v>0</v>
      </c>
    </row>
    <row r="224" spans="1:51" ht="24.75" customHeight="1">
      <c r="A224" s="1043"/>
      <c r="B224" s="1044"/>
      <c r="C224" s="1044"/>
      <c r="D224" s="1044"/>
      <c r="E224" s="1044"/>
      <c r="F224" s="1045"/>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c r="AY224" s="34">
        <f t="shared" si="16"/>
        <v>0</v>
      </c>
    </row>
    <row r="225" spans="1:51" ht="24.75" customHeight="1">
      <c r="A225" s="1043"/>
      <c r="B225" s="1044"/>
      <c r="C225" s="1044"/>
      <c r="D225" s="1044"/>
      <c r="E225" s="1044"/>
      <c r="F225" s="1045"/>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c r="AY225" s="34">
        <f t="shared" si="16"/>
        <v>0</v>
      </c>
    </row>
    <row r="226" spans="1:51" ht="24.75" customHeight="1" thickBot="1">
      <c r="A226" s="1043"/>
      <c r="B226" s="1044"/>
      <c r="C226" s="1044"/>
      <c r="D226" s="1044"/>
      <c r="E226" s="1044"/>
      <c r="F226" s="1045"/>
      <c r="G226" s="829" t="s">
        <v>20</v>
      </c>
      <c r="H226" s="830"/>
      <c r="I226" s="830"/>
      <c r="J226" s="830"/>
      <c r="K226" s="830"/>
      <c r="L226" s="823"/>
      <c r="M226" s="824"/>
      <c r="N226" s="824"/>
      <c r="O226" s="824"/>
      <c r="P226" s="824"/>
      <c r="Q226" s="824"/>
      <c r="R226" s="824"/>
      <c r="S226" s="824"/>
      <c r="T226" s="824"/>
      <c r="U226" s="824"/>
      <c r="V226" s="824"/>
      <c r="W226" s="824"/>
      <c r="X226" s="825"/>
      <c r="Y226" s="826">
        <f>SUM(Y216:AB225)</f>
        <v>0</v>
      </c>
      <c r="Z226" s="827"/>
      <c r="AA226" s="827"/>
      <c r="AB226" s="828"/>
      <c r="AC226" s="829" t="s">
        <v>20</v>
      </c>
      <c r="AD226" s="830"/>
      <c r="AE226" s="830"/>
      <c r="AF226" s="830"/>
      <c r="AG226" s="830"/>
      <c r="AH226" s="823"/>
      <c r="AI226" s="824"/>
      <c r="AJ226" s="824"/>
      <c r="AK226" s="824"/>
      <c r="AL226" s="824"/>
      <c r="AM226" s="824"/>
      <c r="AN226" s="824"/>
      <c r="AO226" s="824"/>
      <c r="AP226" s="824"/>
      <c r="AQ226" s="824"/>
      <c r="AR226" s="824"/>
      <c r="AS226" s="824"/>
      <c r="AT226" s="825"/>
      <c r="AU226" s="826">
        <f>SUM(AU216:AX225)</f>
        <v>0</v>
      </c>
      <c r="AV226" s="827"/>
      <c r="AW226" s="827"/>
      <c r="AX226" s="831"/>
      <c r="AY226" s="34">
        <f t="shared" si="16"/>
        <v>0</v>
      </c>
    </row>
    <row r="227" spans="1:51" ht="30" customHeight="1">
      <c r="A227" s="1043"/>
      <c r="B227" s="1044"/>
      <c r="C227" s="1044"/>
      <c r="D227" s="1044"/>
      <c r="E227" s="1044"/>
      <c r="F227" s="1045"/>
      <c r="G227" s="653" t="s">
        <v>290</v>
      </c>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t="s">
        <v>291</v>
      </c>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793"/>
      <c r="AY227">
        <f>COUNTA($G$229,$AC$229)</f>
        <v>0</v>
      </c>
    </row>
    <row r="228" spans="1:51" ht="25.5" customHeight="1">
      <c r="A228" s="1043"/>
      <c r="B228" s="1044"/>
      <c r="C228" s="1044"/>
      <c r="D228" s="1044"/>
      <c r="E228" s="1044"/>
      <c r="F228" s="1045"/>
      <c r="G228" s="812" t="s">
        <v>17</v>
      </c>
      <c r="H228" s="673"/>
      <c r="I228" s="673"/>
      <c r="J228" s="673"/>
      <c r="K228" s="673"/>
      <c r="L228" s="672" t="s">
        <v>18</v>
      </c>
      <c r="M228" s="673"/>
      <c r="N228" s="673"/>
      <c r="O228" s="673"/>
      <c r="P228" s="673"/>
      <c r="Q228" s="673"/>
      <c r="R228" s="673"/>
      <c r="S228" s="673"/>
      <c r="T228" s="673"/>
      <c r="U228" s="673"/>
      <c r="V228" s="673"/>
      <c r="W228" s="673"/>
      <c r="X228" s="674"/>
      <c r="Y228" s="649" t="s">
        <v>19</v>
      </c>
      <c r="Z228" s="650"/>
      <c r="AA228" s="650"/>
      <c r="AB228" s="798"/>
      <c r="AC228" s="812" t="s">
        <v>17</v>
      </c>
      <c r="AD228" s="673"/>
      <c r="AE228" s="673"/>
      <c r="AF228" s="673"/>
      <c r="AG228" s="673"/>
      <c r="AH228" s="672" t="s">
        <v>18</v>
      </c>
      <c r="AI228" s="673"/>
      <c r="AJ228" s="673"/>
      <c r="AK228" s="673"/>
      <c r="AL228" s="673"/>
      <c r="AM228" s="673"/>
      <c r="AN228" s="673"/>
      <c r="AO228" s="673"/>
      <c r="AP228" s="673"/>
      <c r="AQ228" s="673"/>
      <c r="AR228" s="673"/>
      <c r="AS228" s="673"/>
      <c r="AT228" s="674"/>
      <c r="AU228" s="649" t="s">
        <v>19</v>
      </c>
      <c r="AV228" s="650"/>
      <c r="AW228" s="650"/>
      <c r="AX228" s="651"/>
      <c r="AY228" s="34">
        <f>$AY$227</f>
        <v>0</v>
      </c>
    </row>
    <row r="229" spans="1:51" ht="24.75" customHeight="1">
      <c r="A229" s="1043"/>
      <c r="B229" s="1044"/>
      <c r="C229" s="1044"/>
      <c r="D229" s="1044"/>
      <c r="E229" s="1044"/>
      <c r="F229" s="1045"/>
      <c r="G229" s="675"/>
      <c r="H229" s="676"/>
      <c r="I229" s="676"/>
      <c r="J229" s="676"/>
      <c r="K229" s="677"/>
      <c r="L229" s="669"/>
      <c r="M229" s="670"/>
      <c r="N229" s="670"/>
      <c r="O229" s="670"/>
      <c r="P229" s="670"/>
      <c r="Q229" s="670"/>
      <c r="R229" s="670"/>
      <c r="S229" s="670"/>
      <c r="T229" s="670"/>
      <c r="U229" s="670"/>
      <c r="V229" s="670"/>
      <c r="W229" s="670"/>
      <c r="X229" s="671"/>
      <c r="Y229" s="383"/>
      <c r="Z229" s="384"/>
      <c r="AA229" s="384"/>
      <c r="AB229" s="802"/>
      <c r="AC229" s="675"/>
      <c r="AD229" s="676"/>
      <c r="AE229" s="676"/>
      <c r="AF229" s="676"/>
      <c r="AG229" s="677"/>
      <c r="AH229" s="669"/>
      <c r="AI229" s="670"/>
      <c r="AJ229" s="670"/>
      <c r="AK229" s="670"/>
      <c r="AL229" s="670"/>
      <c r="AM229" s="670"/>
      <c r="AN229" s="670"/>
      <c r="AO229" s="670"/>
      <c r="AP229" s="670"/>
      <c r="AQ229" s="670"/>
      <c r="AR229" s="670"/>
      <c r="AS229" s="670"/>
      <c r="AT229" s="671"/>
      <c r="AU229" s="383"/>
      <c r="AV229" s="384"/>
      <c r="AW229" s="384"/>
      <c r="AX229" s="385"/>
      <c r="AY229" s="34">
        <f t="shared" ref="AY229:AY239" si="17">$AY$227</f>
        <v>0</v>
      </c>
    </row>
    <row r="230" spans="1:51" ht="24.75" customHeight="1">
      <c r="A230" s="1043"/>
      <c r="B230" s="1044"/>
      <c r="C230" s="1044"/>
      <c r="D230" s="1044"/>
      <c r="E230" s="1044"/>
      <c r="F230" s="1045"/>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c r="AY230" s="34">
        <f t="shared" si="17"/>
        <v>0</v>
      </c>
    </row>
    <row r="231" spans="1:51" ht="24.75" customHeight="1">
      <c r="A231" s="1043"/>
      <c r="B231" s="1044"/>
      <c r="C231" s="1044"/>
      <c r="D231" s="1044"/>
      <c r="E231" s="1044"/>
      <c r="F231" s="1045"/>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c r="AY231" s="34">
        <f t="shared" si="17"/>
        <v>0</v>
      </c>
    </row>
    <row r="232" spans="1:51" ht="24.75" customHeight="1">
      <c r="A232" s="1043"/>
      <c r="B232" s="1044"/>
      <c r="C232" s="1044"/>
      <c r="D232" s="1044"/>
      <c r="E232" s="1044"/>
      <c r="F232" s="1045"/>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c r="AY232" s="34">
        <f t="shared" si="17"/>
        <v>0</v>
      </c>
    </row>
    <row r="233" spans="1:51" ht="24.75" customHeight="1">
      <c r="A233" s="1043"/>
      <c r="B233" s="1044"/>
      <c r="C233" s="1044"/>
      <c r="D233" s="1044"/>
      <c r="E233" s="1044"/>
      <c r="F233" s="1045"/>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c r="AY233" s="34">
        <f t="shared" si="17"/>
        <v>0</v>
      </c>
    </row>
    <row r="234" spans="1:51" ht="24.75" customHeight="1">
      <c r="A234" s="1043"/>
      <c r="B234" s="1044"/>
      <c r="C234" s="1044"/>
      <c r="D234" s="1044"/>
      <c r="E234" s="1044"/>
      <c r="F234" s="1045"/>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c r="AY234" s="34">
        <f t="shared" si="17"/>
        <v>0</v>
      </c>
    </row>
    <row r="235" spans="1:51" ht="24.75" customHeight="1">
      <c r="A235" s="1043"/>
      <c r="B235" s="1044"/>
      <c r="C235" s="1044"/>
      <c r="D235" s="1044"/>
      <c r="E235" s="1044"/>
      <c r="F235" s="1045"/>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c r="AY235" s="34">
        <f t="shared" si="17"/>
        <v>0</v>
      </c>
    </row>
    <row r="236" spans="1:51" ht="24.75" customHeight="1">
      <c r="A236" s="1043"/>
      <c r="B236" s="1044"/>
      <c r="C236" s="1044"/>
      <c r="D236" s="1044"/>
      <c r="E236" s="1044"/>
      <c r="F236" s="1045"/>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c r="AY236" s="34">
        <f t="shared" si="17"/>
        <v>0</v>
      </c>
    </row>
    <row r="237" spans="1:51" ht="24.75" customHeight="1">
      <c r="A237" s="1043"/>
      <c r="B237" s="1044"/>
      <c r="C237" s="1044"/>
      <c r="D237" s="1044"/>
      <c r="E237" s="1044"/>
      <c r="F237" s="1045"/>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c r="AY237" s="34">
        <f t="shared" si="17"/>
        <v>0</v>
      </c>
    </row>
    <row r="238" spans="1:51" ht="24.75" customHeight="1">
      <c r="A238" s="1043"/>
      <c r="B238" s="1044"/>
      <c r="C238" s="1044"/>
      <c r="D238" s="1044"/>
      <c r="E238" s="1044"/>
      <c r="F238" s="1045"/>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c r="AY238" s="34">
        <f t="shared" si="17"/>
        <v>0</v>
      </c>
    </row>
    <row r="239" spans="1:51" ht="24.75" customHeight="1" thickBot="1">
      <c r="A239" s="1043"/>
      <c r="B239" s="1044"/>
      <c r="C239" s="1044"/>
      <c r="D239" s="1044"/>
      <c r="E239" s="1044"/>
      <c r="F239" s="1045"/>
      <c r="G239" s="829" t="s">
        <v>20</v>
      </c>
      <c r="H239" s="830"/>
      <c r="I239" s="830"/>
      <c r="J239" s="830"/>
      <c r="K239" s="830"/>
      <c r="L239" s="823"/>
      <c r="M239" s="824"/>
      <c r="N239" s="824"/>
      <c r="O239" s="824"/>
      <c r="P239" s="824"/>
      <c r="Q239" s="824"/>
      <c r="R239" s="824"/>
      <c r="S239" s="824"/>
      <c r="T239" s="824"/>
      <c r="U239" s="824"/>
      <c r="V239" s="824"/>
      <c r="W239" s="824"/>
      <c r="X239" s="825"/>
      <c r="Y239" s="826">
        <f>SUM(Y229:AB238)</f>
        <v>0</v>
      </c>
      <c r="Z239" s="827"/>
      <c r="AA239" s="827"/>
      <c r="AB239" s="828"/>
      <c r="AC239" s="829" t="s">
        <v>20</v>
      </c>
      <c r="AD239" s="830"/>
      <c r="AE239" s="830"/>
      <c r="AF239" s="830"/>
      <c r="AG239" s="830"/>
      <c r="AH239" s="823"/>
      <c r="AI239" s="824"/>
      <c r="AJ239" s="824"/>
      <c r="AK239" s="824"/>
      <c r="AL239" s="824"/>
      <c r="AM239" s="824"/>
      <c r="AN239" s="824"/>
      <c r="AO239" s="824"/>
      <c r="AP239" s="824"/>
      <c r="AQ239" s="824"/>
      <c r="AR239" s="824"/>
      <c r="AS239" s="824"/>
      <c r="AT239" s="825"/>
      <c r="AU239" s="826">
        <f>SUM(AU229:AX238)</f>
        <v>0</v>
      </c>
      <c r="AV239" s="827"/>
      <c r="AW239" s="827"/>
      <c r="AX239" s="831"/>
      <c r="AY239" s="34">
        <f t="shared" si="17"/>
        <v>0</v>
      </c>
    </row>
    <row r="240" spans="1:51" ht="30" customHeight="1">
      <c r="A240" s="1043"/>
      <c r="B240" s="1044"/>
      <c r="C240" s="1044"/>
      <c r="D240" s="1044"/>
      <c r="E240" s="1044"/>
      <c r="F240" s="1045"/>
      <c r="G240" s="653" t="s">
        <v>292</v>
      </c>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t="s">
        <v>293</v>
      </c>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793"/>
      <c r="AY240">
        <f>COUNTA($G$242,$AC$242)</f>
        <v>0</v>
      </c>
    </row>
    <row r="241" spans="1:51" ht="24.75" customHeight="1">
      <c r="A241" s="1043"/>
      <c r="B241" s="1044"/>
      <c r="C241" s="1044"/>
      <c r="D241" s="1044"/>
      <c r="E241" s="1044"/>
      <c r="F241" s="1045"/>
      <c r="G241" s="812" t="s">
        <v>17</v>
      </c>
      <c r="H241" s="673"/>
      <c r="I241" s="673"/>
      <c r="J241" s="673"/>
      <c r="K241" s="673"/>
      <c r="L241" s="672" t="s">
        <v>18</v>
      </c>
      <c r="M241" s="673"/>
      <c r="N241" s="673"/>
      <c r="O241" s="673"/>
      <c r="P241" s="673"/>
      <c r="Q241" s="673"/>
      <c r="R241" s="673"/>
      <c r="S241" s="673"/>
      <c r="T241" s="673"/>
      <c r="U241" s="673"/>
      <c r="V241" s="673"/>
      <c r="W241" s="673"/>
      <c r="X241" s="674"/>
      <c r="Y241" s="649" t="s">
        <v>19</v>
      </c>
      <c r="Z241" s="650"/>
      <c r="AA241" s="650"/>
      <c r="AB241" s="798"/>
      <c r="AC241" s="812" t="s">
        <v>17</v>
      </c>
      <c r="AD241" s="673"/>
      <c r="AE241" s="673"/>
      <c r="AF241" s="673"/>
      <c r="AG241" s="673"/>
      <c r="AH241" s="672" t="s">
        <v>18</v>
      </c>
      <c r="AI241" s="673"/>
      <c r="AJ241" s="673"/>
      <c r="AK241" s="673"/>
      <c r="AL241" s="673"/>
      <c r="AM241" s="673"/>
      <c r="AN241" s="673"/>
      <c r="AO241" s="673"/>
      <c r="AP241" s="673"/>
      <c r="AQ241" s="673"/>
      <c r="AR241" s="673"/>
      <c r="AS241" s="673"/>
      <c r="AT241" s="674"/>
      <c r="AU241" s="649" t="s">
        <v>19</v>
      </c>
      <c r="AV241" s="650"/>
      <c r="AW241" s="650"/>
      <c r="AX241" s="651"/>
      <c r="AY241" s="34">
        <f>$AY$240</f>
        <v>0</v>
      </c>
    </row>
    <row r="242" spans="1:51" ht="24.75" customHeight="1">
      <c r="A242" s="1043"/>
      <c r="B242" s="1044"/>
      <c r="C242" s="1044"/>
      <c r="D242" s="1044"/>
      <c r="E242" s="1044"/>
      <c r="F242" s="1045"/>
      <c r="G242" s="675"/>
      <c r="H242" s="676"/>
      <c r="I242" s="676"/>
      <c r="J242" s="676"/>
      <c r="K242" s="677"/>
      <c r="L242" s="669"/>
      <c r="M242" s="670"/>
      <c r="N242" s="670"/>
      <c r="O242" s="670"/>
      <c r="P242" s="670"/>
      <c r="Q242" s="670"/>
      <c r="R242" s="670"/>
      <c r="S242" s="670"/>
      <c r="T242" s="670"/>
      <c r="U242" s="670"/>
      <c r="V242" s="670"/>
      <c r="W242" s="670"/>
      <c r="X242" s="671"/>
      <c r="Y242" s="383"/>
      <c r="Z242" s="384"/>
      <c r="AA242" s="384"/>
      <c r="AB242" s="802"/>
      <c r="AC242" s="675"/>
      <c r="AD242" s="676"/>
      <c r="AE242" s="676"/>
      <c r="AF242" s="676"/>
      <c r="AG242" s="677"/>
      <c r="AH242" s="669"/>
      <c r="AI242" s="670"/>
      <c r="AJ242" s="670"/>
      <c r="AK242" s="670"/>
      <c r="AL242" s="670"/>
      <c r="AM242" s="670"/>
      <c r="AN242" s="670"/>
      <c r="AO242" s="670"/>
      <c r="AP242" s="670"/>
      <c r="AQ242" s="670"/>
      <c r="AR242" s="670"/>
      <c r="AS242" s="670"/>
      <c r="AT242" s="671"/>
      <c r="AU242" s="383"/>
      <c r="AV242" s="384"/>
      <c r="AW242" s="384"/>
      <c r="AX242" s="385"/>
      <c r="AY242" s="34">
        <f t="shared" ref="AY242:AY252" si="18">$AY$240</f>
        <v>0</v>
      </c>
    </row>
    <row r="243" spans="1:51" ht="24.75" customHeight="1">
      <c r="A243" s="1043"/>
      <c r="B243" s="1044"/>
      <c r="C243" s="1044"/>
      <c r="D243" s="1044"/>
      <c r="E243" s="1044"/>
      <c r="F243" s="1045"/>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c r="AY243" s="34">
        <f t="shared" si="18"/>
        <v>0</v>
      </c>
    </row>
    <row r="244" spans="1:51" ht="24.75" customHeight="1">
      <c r="A244" s="1043"/>
      <c r="B244" s="1044"/>
      <c r="C244" s="1044"/>
      <c r="D244" s="1044"/>
      <c r="E244" s="1044"/>
      <c r="F244" s="1045"/>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c r="AY244" s="34">
        <f t="shared" si="18"/>
        <v>0</v>
      </c>
    </row>
    <row r="245" spans="1:51" ht="24.75" customHeight="1">
      <c r="A245" s="1043"/>
      <c r="B245" s="1044"/>
      <c r="C245" s="1044"/>
      <c r="D245" s="1044"/>
      <c r="E245" s="1044"/>
      <c r="F245" s="1045"/>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c r="AY245" s="34">
        <f t="shared" si="18"/>
        <v>0</v>
      </c>
    </row>
    <row r="246" spans="1:51" ht="24.75" customHeight="1">
      <c r="A246" s="1043"/>
      <c r="B246" s="1044"/>
      <c r="C246" s="1044"/>
      <c r="D246" s="1044"/>
      <c r="E246" s="1044"/>
      <c r="F246" s="1045"/>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c r="AY246" s="34">
        <f t="shared" si="18"/>
        <v>0</v>
      </c>
    </row>
    <row r="247" spans="1:51" ht="24.75" customHeight="1">
      <c r="A247" s="1043"/>
      <c r="B247" s="1044"/>
      <c r="C247" s="1044"/>
      <c r="D247" s="1044"/>
      <c r="E247" s="1044"/>
      <c r="F247" s="1045"/>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c r="AY247" s="34">
        <f t="shared" si="18"/>
        <v>0</v>
      </c>
    </row>
    <row r="248" spans="1:51" ht="24.75" customHeight="1">
      <c r="A248" s="1043"/>
      <c r="B248" s="1044"/>
      <c r="C248" s="1044"/>
      <c r="D248" s="1044"/>
      <c r="E248" s="1044"/>
      <c r="F248" s="1045"/>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c r="AY248" s="34">
        <f t="shared" si="18"/>
        <v>0</v>
      </c>
    </row>
    <row r="249" spans="1:51" ht="24.75" customHeight="1">
      <c r="A249" s="1043"/>
      <c r="B249" s="1044"/>
      <c r="C249" s="1044"/>
      <c r="D249" s="1044"/>
      <c r="E249" s="1044"/>
      <c r="F249" s="1045"/>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c r="AY249" s="34">
        <f t="shared" si="18"/>
        <v>0</v>
      </c>
    </row>
    <row r="250" spans="1:51" ht="24.75" customHeight="1">
      <c r="A250" s="1043"/>
      <c r="B250" s="1044"/>
      <c r="C250" s="1044"/>
      <c r="D250" s="1044"/>
      <c r="E250" s="1044"/>
      <c r="F250" s="1045"/>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c r="AY250" s="34">
        <f t="shared" si="18"/>
        <v>0</v>
      </c>
    </row>
    <row r="251" spans="1:51" ht="24.75" customHeight="1">
      <c r="A251" s="1043"/>
      <c r="B251" s="1044"/>
      <c r="C251" s="1044"/>
      <c r="D251" s="1044"/>
      <c r="E251" s="1044"/>
      <c r="F251" s="1045"/>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c r="AY251" s="34">
        <f t="shared" si="18"/>
        <v>0</v>
      </c>
    </row>
    <row r="252" spans="1:51" ht="24.75" customHeight="1" thickBot="1">
      <c r="A252" s="1043"/>
      <c r="B252" s="1044"/>
      <c r="C252" s="1044"/>
      <c r="D252" s="1044"/>
      <c r="E252" s="1044"/>
      <c r="F252" s="1045"/>
      <c r="G252" s="829" t="s">
        <v>20</v>
      </c>
      <c r="H252" s="830"/>
      <c r="I252" s="830"/>
      <c r="J252" s="830"/>
      <c r="K252" s="830"/>
      <c r="L252" s="823"/>
      <c r="M252" s="824"/>
      <c r="N252" s="824"/>
      <c r="O252" s="824"/>
      <c r="P252" s="824"/>
      <c r="Q252" s="824"/>
      <c r="R252" s="824"/>
      <c r="S252" s="824"/>
      <c r="T252" s="824"/>
      <c r="U252" s="824"/>
      <c r="V252" s="824"/>
      <c r="W252" s="824"/>
      <c r="X252" s="825"/>
      <c r="Y252" s="826">
        <f>SUM(Y242:AB251)</f>
        <v>0</v>
      </c>
      <c r="Z252" s="827"/>
      <c r="AA252" s="827"/>
      <c r="AB252" s="828"/>
      <c r="AC252" s="829" t="s">
        <v>20</v>
      </c>
      <c r="AD252" s="830"/>
      <c r="AE252" s="830"/>
      <c r="AF252" s="830"/>
      <c r="AG252" s="830"/>
      <c r="AH252" s="823"/>
      <c r="AI252" s="824"/>
      <c r="AJ252" s="824"/>
      <c r="AK252" s="824"/>
      <c r="AL252" s="824"/>
      <c r="AM252" s="824"/>
      <c r="AN252" s="824"/>
      <c r="AO252" s="824"/>
      <c r="AP252" s="824"/>
      <c r="AQ252" s="824"/>
      <c r="AR252" s="824"/>
      <c r="AS252" s="824"/>
      <c r="AT252" s="825"/>
      <c r="AU252" s="826">
        <f>SUM(AU242:AX251)</f>
        <v>0</v>
      </c>
      <c r="AV252" s="827"/>
      <c r="AW252" s="827"/>
      <c r="AX252" s="831"/>
      <c r="AY252" s="34">
        <f t="shared" si="18"/>
        <v>0</v>
      </c>
    </row>
    <row r="253" spans="1:51" ht="30" customHeight="1">
      <c r="A253" s="1043"/>
      <c r="B253" s="1044"/>
      <c r="C253" s="1044"/>
      <c r="D253" s="1044"/>
      <c r="E253" s="1044"/>
      <c r="F253" s="1045"/>
      <c r="G253" s="653" t="s">
        <v>294</v>
      </c>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t="s">
        <v>190</v>
      </c>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793"/>
      <c r="AY253">
        <f>COUNTA($G$255,$AC$255)</f>
        <v>0</v>
      </c>
    </row>
    <row r="254" spans="1:51" ht="24.75" customHeight="1">
      <c r="A254" s="1043"/>
      <c r="B254" s="1044"/>
      <c r="C254" s="1044"/>
      <c r="D254" s="1044"/>
      <c r="E254" s="1044"/>
      <c r="F254" s="1045"/>
      <c r="G254" s="812" t="s">
        <v>17</v>
      </c>
      <c r="H254" s="673"/>
      <c r="I254" s="673"/>
      <c r="J254" s="673"/>
      <c r="K254" s="673"/>
      <c r="L254" s="672" t="s">
        <v>18</v>
      </c>
      <c r="M254" s="673"/>
      <c r="N254" s="673"/>
      <c r="O254" s="673"/>
      <c r="P254" s="673"/>
      <c r="Q254" s="673"/>
      <c r="R254" s="673"/>
      <c r="S254" s="673"/>
      <c r="T254" s="673"/>
      <c r="U254" s="673"/>
      <c r="V254" s="673"/>
      <c r="W254" s="673"/>
      <c r="X254" s="674"/>
      <c r="Y254" s="649" t="s">
        <v>19</v>
      </c>
      <c r="Z254" s="650"/>
      <c r="AA254" s="650"/>
      <c r="AB254" s="798"/>
      <c r="AC254" s="812" t="s">
        <v>17</v>
      </c>
      <c r="AD254" s="673"/>
      <c r="AE254" s="673"/>
      <c r="AF254" s="673"/>
      <c r="AG254" s="673"/>
      <c r="AH254" s="672" t="s">
        <v>18</v>
      </c>
      <c r="AI254" s="673"/>
      <c r="AJ254" s="673"/>
      <c r="AK254" s="673"/>
      <c r="AL254" s="673"/>
      <c r="AM254" s="673"/>
      <c r="AN254" s="673"/>
      <c r="AO254" s="673"/>
      <c r="AP254" s="673"/>
      <c r="AQ254" s="673"/>
      <c r="AR254" s="673"/>
      <c r="AS254" s="673"/>
      <c r="AT254" s="674"/>
      <c r="AU254" s="649" t="s">
        <v>19</v>
      </c>
      <c r="AV254" s="650"/>
      <c r="AW254" s="650"/>
      <c r="AX254" s="651"/>
      <c r="AY254" s="34">
        <f>$AY$253</f>
        <v>0</v>
      </c>
    </row>
    <row r="255" spans="1:51" ht="24.75" customHeight="1">
      <c r="A255" s="1043"/>
      <c r="B255" s="1044"/>
      <c r="C255" s="1044"/>
      <c r="D255" s="1044"/>
      <c r="E255" s="1044"/>
      <c r="F255" s="1045"/>
      <c r="G255" s="675"/>
      <c r="H255" s="676"/>
      <c r="I255" s="676"/>
      <c r="J255" s="676"/>
      <c r="K255" s="677"/>
      <c r="L255" s="669"/>
      <c r="M255" s="670"/>
      <c r="N255" s="670"/>
      <c r="O255" s="670"/>
      <c r="P255" s="670"/>
      <c r="Q255" s="670"/>
      <c r="R255" s="670"/>
      <c r="S255" s="670"/>
      <c r="T255" s="670"/>
      <c r="U255" s="670"/>
      <c r="V255" s="670"/>
      <c r="W255" s="670"/>
      <c r="X255" s="671"/>
      <c r="Y255" s="383"/>
      <c r="Z255" s="384"/>
      <c r="AA255" s="384"/>
      <c r="AB255" s="802"/>
      <c r="AC255" s="675"/>
      <c r="AD255" s="676"/>
      <c r="AE255" s="676"/>
      <c r="AF255" s="676"/>
      <c r="AG255" s="677"/>
      <c r="AH255" s="669"/>
      <c r="AI255" s="670"/>
      <c r="AJ255" s="670"/>
      <c r="AK255" s="670"/>
      <c r="AL255" s="670"/>
      <c r="AM255" s="670"/>
      <c r="AN255" s="670"/>
      <c r="AO255" s="670"/>
      <c r="AP255" s="670"/>
      <c r="AQ255" s="670"/>
      <c r="AR255" s="670"/>
      <c r="AS255" s="670"/>
      <c r="AT255" s="671"/>
      <c r="AU255" s="383"/>
      <c r="AV255" s="384"/>
      <c r="AW255" s="384"/>
      <c r="AX255" s="385"/>
      <c r="AY255" s="34">
        <f t="shared" ref="AY255:AY265" si="19">$AY$253</f>
        <v>0</v>
      </c>
    </row>
    <row r="256" spans="1:51" ht="24.75" customHeight="1">
      <c r="A256" s="1043"/>
      <c r="B256" s="1044"/>
      <c r="C256" s="1044"/>
      <c r="D256" s="1044"/>
      <c r="E256" s="1044"/>
      <c r="F256" s="1045"/>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c r="AY256" s="34">
        <f t="shared" si="19"/>
        <v>0</v>
      </c>
    </row>
    <row r="257" spans="1:51" ht="24.75" customHeight="1">
      <c r="A257" s="1043"/>
      <c r="B257" s="1044"/>
      <c r="C257" s="1044"/>
      <c r="D257" s="1044"/>
      <c r="E257" s="1044"/>
      <c r="F257" s="1045"/>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c r="AY257" s="34">
        <f t="shared" si="19"/>
        <v>0</v>
      </c>
    </row>
    <row r="258" spans="1:51" ht="24.75" customHeight="1">
      <c r="A258" s="1043"/>
      <c r="B258" s="1044"/>
      <c r="C258" s="1044"/>
      <c r="D258" s="1044"/>
      <c r="E258" s="1044"/>
      <c r="F258" s="1045"/>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c r="AY258" s="34">
        <f t="shared" si="19"/>
        <v>0</v>
      </c>
    </row>
    <row r="259" spans="1:51" ht="24.75" customHeight="1">
      <c r="A259" s="1043"/>
      <c r="B259" s="1044"/>
      <c r="C259" s="1044"/>
      <c r="D259" s="1044"/>
      <c r="E259" s="1044"/>
      <c r="F259" s="1045"/>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c r="AY259" s="34">
        <f t="shared" si="19"/>
        <v>0</v>
      </c>
    </row>
    <row r="260" spans="1:51" ht="24.75" customHeight="1">
      <c r="A260" s="1043"/>
      <c r="B260" s="1044"/>
      <c r="C260" s="1044"/>
      <c r="D260" s="1044"/>
      <c r="E260" s="1044"/>
      <c r="F260" s="1045"/>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c r="AY260" s="34">
        <f t="shared" si="19"/>
        <v>0</v>
      </c>
    </row>
    <row r="261" spans="1:51" ht="24.75" customHeight="1">
      <c r="A261" s="1043"/>
      <c r="B261" s="1044"/>
      <c r="C261" s="1044"/>
      <c r="D261" s="1044"/>
      <c r="E261" s="1044"/>
      <c r="F261" s="1045"/>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c r="AY261" s="34">
        <f t="shared" si="19"/>
        <v>0</v>
      </c>
    </row>
    <row r="262" spans="1:51" ht="24.75" customHeight="1">
      <c r="A262" s="1043"/>
      <c r="B262" s="1044"/>
      <c r="C262" s="1044"/>
      <c r="D262" s="1044"/>
      <c r="E262" s="1044"/>
      <c r="F262" s="1045"/>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c r="AY262" s="34">
        <f t="shared" si="19"/>
        <v>0</v>
      </c>
    </row>
    <row r="263" spans="1:51" ht="24.75" customHeight="1">
      <c r="A263" s="1043"/>
      <c r="B263" s="1044"/>
      <c r="C263" s="1044"/>
      <c r="D263" s="1044"/>
      <c r="E263" s="1044"/>
      <c r="F263" s="1045"/>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c r="AY263" s="34">
        <f t="shared" si="19"/>
        <v>0</v>
      </c>
    </row>
    <row r="264" spans="1:51" ht="24.75" customHeight="1">
      <c r="A264" s="1043"/>
      <c r="B264" s="1044"/>
      <c r="C264" s="1044"/>
      <c r="D264" s="1044"/>
      <c r="E264" s="1044"/>
      <c r="F264" s="1045"/>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c r="AY264" s="34">
        <f t="shared" si="19"/>
        <v>0</v>
      </c>
    </row>
    <row r="265" spans="1:51"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2" sqref="P12:X12"/>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352</v>
      </c>
      <c r="Z3" s="364"/>
      <c r="AA3" s="364"/>
      <c r="AB3" s="364"/>
      <c r="AC3" s="152" t="s">
        <v>337</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352</v>
      </c>
      <c r="Z36" s="364"/>
      <c r="AA36" s="364"/>
      <c r="AB36" s="364"/>
      <c r="AC36" s="152" t="s">
        <v>337</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352</v>
      </c>
      <c r="Z69" s="364"/>
      <c r="AA69" s="364"/>
      <c r="AB69" s="364"/>
      <c r="AC69" s="152" t="s">
        <v>337</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352</v>
      </c>
      <c r="Z102" s="364"/>
      <c r="AA102" s="364"/>
      <c r="AB102" s="364"/>
      <c r="AC102" s="152" t="s">
        <v>337</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352</v>
      </c>
      <c r="Z135" s="364"/>
      <c r="AA135" s="364"/>
      <c r="AB135" s="364"/>
      <c r="AC135" s="152" t="s">
        <v>337</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352</v>
      </c>
      <c r="Z168" s="364"/>
      <c r="AA168" s="364"/>
      <c r="AB168" s="364"/>
      <c r="AC168" s="152" t="s">
        <v>337</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352</v>
      </c>
      <c r="Z201" s="364"/>
      <c r="AA201" s="364"/>
      <c r="AB201" s="364"/>
      <c r="AC201" s="152" t="s">
        <v>337</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352</v>
      </c>
      <c r="Z234" s="364"/>
      <c r="AA234" s="364"/>
      <c r="AB234" s="364"/>
      <c r="AC234" s="152" t="s">
        <v>337</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352</v>
      </c>
      <c r="Z267" s="364"/>
      <c r="AA267" s="364"/>
      <c r="AB267" s="364"/>
      <c r="AC267" s="152" t="s">
        <v>337</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352</v>
      </c>
      <c r="Z300" s="364"/>
      <c r="AA300" s="364"/>
      <c r="AB300" s="364"/>
      <c r="AC300" s="152" t="s">
        <v>337</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352</v>
      </c>
      <c r="Z333" s="364"/>
      <c r="AA333" s="364"/>
      <c r="AB333" s="364"/>
      <c r="AC333" s="152" t="s">
        <v>337</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352</v>
      </c>
      <c r="Z366" s="364"/>
      <c r="AA366" s="364"/>
      <c r="AB366" s="364"/>
      <c r="AC366" s="152" t="s">
        <v>337</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352</v>
      </c>
      <c r="Z399" s="364"/>
      <c r="AA399" s="364"/>
      <c r="AB399" s="364"/>
      <c r="AC399" s="152" t="s">
        <v>337</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352</v>
      </c>
      <c r="Z432" s="364"/>
      <c r="AA432" s="364"/>
      <c r="AB432" s="364"/>
      <c r="AC432" s="152" t="s">
        <v>337</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352</v>
      </c>
      <c r="Z465" s="364"/>
      <c r="AA465" s="364"/>
      <c r="AB465" s="364"/>
      <c r="AC465" s="152" t="s">
        <v>337</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352</v>
      </c>
      <c r="Z498" s="364"/>
      <c r="AA498" s="364"/>
      <c r="AB498" s="364"/>
      <c r="AC498" s="152" t="s">
        <v>337</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352</v>
      </c>
      <c r="Z531" s="364"/>
      <c r="AA531" s="364"/>
      <c r="AB531" s="364"/>
      <c r="AC531" s="152" t="s">
        <v>337</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352</v>
      </c>
      <c r="Z564" s="364"/>
      <c r="AA564" s="364"/>
      <c r="AB564" s="364"/>
      <c r="AC564" s="152" t="s">
        <v>337</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352</v>
      </c>
      <c r="Z597" s="364"/>
      <c r="AA597" s="364"/>
      <c r="AB597" s="364"/>
      <c r="AC597" s="152" t="s">
        <v>337</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352</v>
      </c>
      <c r="Z630" s="364"/>
      <c r="AA630" s="364"/>
      <c r="AB630" s="364"/>
      <c r="AC630" s="152" t="s">
        <v>337</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352</v>
      </c>
      <c r="Z663" s="364"/>
      <c r="AA663" s="364"/>
      <c r="AB663" s="364"/>
      <c r="AC663" s="152" t="s">
        <v>337</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352</v>
      </c>
      <c r="Z696" s="364"/>
      <c r="AA696" s="364"/>
      <c r="AB696" s="364"/>
      <c r="AC696" s="152" t="s">
        <v>337</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352</v>
      </c>
      <c r="Z729" s="364"/>
      <c r="AA729" s="364"/>
      <c r="AB729" s="364"/>
      <c r="AC729" s="152" t="s">
        <v>337</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352</v>
      </c>
      <c r="Z762" s="364"/>
      <c r="AA762" s="364"/>
      <c r="AB762" s="364"/>
      <c r="AC762" s="152" t="s">
        <v>337</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352</v>
      </c>
      <c r="Z795" s="364"/>
      <c r="AA795" s="364"/>
      <c r="AB795" s="364"/>
      <c r="AC795" s="152" t="s">
        <v>337</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352</v>
      </c>
      <c r="Z828" s="364"/>
      <c r="AA828" s="364"/>
      <c r="AB828" s="364"/>
      <c r="AC828" s="152" t="s">
        <v>337</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352</v>
      </c>
      <c r="Z861" s="364"/>
      <c r="AA861" s="364"/>
      <c r="AB861" s="364"/>
      <c r="AC861" s="152" t="s">
        <v>337</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352</v>
      </c>
      <c r="Z894" s="364"/>
      <c r="AA894" s="364"/>
      <c r="AB894" s="364"/>
      <c r="AC894" s="152" t="s">
        <v>337</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352</v>
      </c>
      <c r="Z927" s="364"/>
      <c r="AA927" s="364"/>
      <c r="AB927" s="364"/>
      <c r="AC927" s="152" t="s">
        <v>337</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352</v>
      </c>
      <c r="Z960" s="364"/>
      <c r="AA960" s="364"/>
      <c r="AB960" s="364"/>
      <c r="AC960" s="152" t="s">
        <v>337</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352</v>
      </c>
      <c r="Z993" s="364"/>
      <c r="AA993" s="364"/>
      <c r="AB993" s="364"/>
      <c r="AC993" s="152" t="s">
        <v>337</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352</v>
      </c>
      <c r="Z1026" s="364"/>
      <c r="AA1026" s="364"/>
      <c r="AB1026" s="364"/>
      <c r="AC1026" s="152" t="s">
        <v>337</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352</v>
      </c>
      <c r="Z1059" s="364"/>
      <c r="AA1059" s="364"/>
      <c r="AB1059" s="364"/>
      <c r="AC1059" s="152" t="s">
        <v>337</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352</v>
      </c>
      <c r="Z1092" s="364"/>
      <c r="AA1092" s="364"/>
      <c r="AB1092" s="364"/>
      <c r="AC1092" s="152" t="s">
        <v>337</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352</v>
      </c>
      <c r="Z1125" s="364"/>
      <c r="AA1125" s="364"/>
      <c r="AB1125" s="364"/>
      <c r="AC1125" s="152" t="s">
        <v>337</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352</v>
      </c>
      <c r="Z1158" s="364"/>
      <c r="AA1158" s="364"/>
      <c r="AB1158" s="364"/>
      <c r="AC1158" s="152" t="s">
        <v>337</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352</v>
      </c>
      <c r="Z1191" s="364"/>
      <c r="AA1191" s="364"/>
      <c r="AB1191" s="364"/>
      <c r="AC1191" s="152" t="s">
        <v>337</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352</v>
      </c>
      <c r="Z1224" s="364"/>
      <c r="AA1224" s="364"/>
      <c r="AB1224" s="364"/>
      <c r="AC1224" s="152" t="s">
        <v>337</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352</v>
      </c>
      <c r="Z1257" s="364"/>
      <c r="AA1257" s="364"/>
      <c r="AB1257" s="364"/>
      <c r="AC1257" s="152" t="s">
        <v>337</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352</v>
      </c>
      <c r="Z1290" s="364"/>
      <c r="AA1290" s="364"/>
      <c r="AB1290" s="364"/>
      <c r="AC1290" s="152" t="s">
        <v>337</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坂上 大(sakagami-dai.pt5)</dc:creator>
  <cp:lastModifiedBy>厚生労働省ネットワークシステム</cp:lastModifiedBy>
  <cp:lastPrinted>2021-05-20T10:20:57Z</cp:lastPrinted>
  <dcterms:created xsi:type="dcterms:W3CDTF">2012-03-13T00:50:25Z</dcterms:created>
  <dcterms:modified xsi:type="dcterms:W3CDTF">2021-05-20T10:40:59Z</dcterms:modified>
</cp:coreProperties>
</file>