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6 結核\"/>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<sst xmlns="http://schemas.openxmlformats.org/spreadsheetml/2006/main" count="3152" uniqueCount="826">
  <si>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</si>
  <si>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</si>
  <si>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</si>
  <si>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</si>
  <si>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</si>
  <si>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</si>
  <si>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</si>
  <si>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</si>
  <si>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</si>
  <si>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</si>
  <si>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</si>
  <si>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</si>
  <si>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</si>
  <si>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</si>
  <si>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</si>
  <si>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</si>
  <si>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</si>
  <si>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</si>
  <si>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</si>
  <si>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</si>
  <si>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</si>
  <si>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</si>
  <si>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</si>
  <si>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</si>
  <si>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</si>
  <si>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</si>
  <si>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</si>
  <si>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</si>
  <si>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</si>
  <si>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</si>
  <si>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</si>
  <si>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</si>
  <si>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</si>
  <si>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</si>
  <si>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</si>
  <si>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</si>
  <si>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</si>
  <si>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</si>
  <si>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</si>
  <si>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</si>
  <si>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</si>
  <si>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</si>
  <si>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</si>
  <si>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</si>
  <si>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</si>
  <si>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</si>
  <si>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</si>
  <si>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</si>
  <si>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</si>
  <si>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</si>
  <si>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</si>
  <si>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</si>
  <si>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</si>
  <si>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</si>
  <si>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</si>
  <si>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</si>
  <si>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</si>
  <si>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</si>
  <si>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</si>
  <si>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</si>
  <si>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</si>
  <si>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</si>
  <si>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</si>
  <si>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</si>
  <si>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</si>
  <si>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</si>
  <si>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</si>
  <si>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</si>
  <si>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</si>
  <si>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</si>
  <si>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</si>
  <si>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</si>
  <si>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</si>
  <si>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</si>
  <si>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</si>
  <si>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</si>
  <si>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</si>
  <si>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</si>
  <si>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</si>
  <si>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</si>
  <si>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</si>
  <si>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</si>
  <si>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</si>
  <si>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</si>
  <si>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</si>
  <si>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</si>
  <si>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</si>
  <si>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</si>
  <si>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</si>
  <si>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</si>
  <si>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</si>
  <si>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</si>
  <si>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</si>
  <si>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</si>
  <si>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</si>
  <si>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</si>
  <si>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</si>
  <si>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</si>
  <si>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</si>
  <si>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</si>
  <si>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</si>
  <si>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</si>
  <si>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</si>
  <si>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</si>
  <si>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</si>
  <si>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</si>
  <si>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</si>
  <si>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</si>
  <si>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</si>
  <si>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</si>
  <si>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</si>
  <si>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</si>
  <si>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</si>
  <si>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</si>
  <si>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</si>
  <si>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</si>
  <si>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</si>
  <si>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</si>
  <si>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</si>
  <si>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</si>
  <si>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</si>
  <si>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</si>
  <si>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</si>
  <si>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</si>
  <si>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</si>
  <si>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</si>
  <si>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</si>
  <si>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</si>
  <si>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</si>
  <si>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</si>
  <si>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</si>
  <si>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</si>
  <si>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</si>
  <si>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</si>
  <si>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</si>
  <si>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</si>
  <si>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</si>
  <si>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</si>
  <si>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</si>
  <si>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</si>
  <si>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</si>
  <si>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</si>
  <si>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</si>
  <si>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</si>
  <si>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</si>
  <si>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</si>
  <si>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</si>
  <si>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</si>
  <si>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</si>
  <si>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</si>
  <si>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</si>
  <si>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</si>
  <si>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</si>
  <si>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</si>
  <si>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</si>
  <si>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</si>
  <si>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</si>
  <si>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</si>
  <si>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</si>
  <si>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</si>
  <si>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</si>
  <si>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</si>
  <si>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</si>
  <si>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</si>
  <si>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</si>
  <si>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</si>
  <si>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</si>
  <si>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</si>
  <si>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</si>
  <si>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</si>
  <si>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</si>
  <si>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</si>
  <si>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</si>
  <si>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</si>
  <si>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</si>
  <si>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</si>
  <si>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</si>
  <si>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</si>
  <si>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</si>
  <si>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</si>
  <si>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</si>
  <si>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</si>
  <si>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</si>
  <si>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</si>
  <si>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</si>
  <si>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</si>
  <si>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</si>
  <si>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</si>
  <si>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</si>
  <si>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</si>
  <si>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</si>
  <si>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</si>
  <si>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</si>
  <si>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</si>
  <si>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</si>
  <si>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</si>
  <si>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</si>
  <si>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</si>
  <si>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</si>
  <si>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</si>
  <si>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</si>
  <si>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</si>
  <si>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</si>
  <si>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</si>
  <si>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</si>
  <si>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</si>
  <si>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</si>
  <si>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</si>
  <si>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</si>
  <si>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</si>
  <si>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</si>
  <si>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</si>
  <si>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</si>
  <si>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</si>
  <si>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</si>
  <si>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</si>
  <si>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</si>
  <si>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</si>
  <si>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</si>
  <si>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</si>
  <si>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</si>
  <si>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</si>
  <si>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</si>
  <si>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</si>
  <si>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</si>
  <si>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</si>
  <si>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</si>
  <si>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</si>
  <si>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</si>
  <si>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</si>
  <si>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</si>
  <si>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</si>
  <si>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</si>
  <si>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</si>
  <si>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</si>
  <si>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</si>
  <si>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</si>
  <si>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</si>
  <si>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</si>
  <si>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</si>
  <si>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</si>
  <si>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</si>
  <si>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</si>
  <si>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</si>
  <si>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</si>
  <si>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</si>
  <si>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</si>
  <si>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</si>
  <si>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</si>
  <si>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</si>
  <si>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</si>
  <si>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</si>
  <si>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</si>
  <si>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</si>
  <si>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</si>
  <si>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</si>
  <si>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</si>
  <si>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</si>
  <si>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</si>
  <si>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</si>
  <si>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</si>
  <si>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</si>
  <si>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</si>
  <si>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</si>
  <si>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</si>
  <si>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</si>
  <si>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</si>
  <si>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</si>
  <si>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</si>
  <si>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</si>
  <si>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</si>
  <si>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</si>
  <si>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</si>
  <si>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</si>
  <si>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</si>
  <si>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</si>
  <si>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</si>
  <si>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</si>
  <si>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</si>
  <si>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</si>
  <si>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</si>
  <si>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</si>
  <si>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</si>
  <si>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</si>
  <si>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</si>
  <si>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</si>
  <si>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</si>
  <si>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</si>
  <si>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</si>
  <si>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</si>
  <si>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</si>
  <si>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</si>
  <si>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</si>
  <si>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</si>
  <si>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</si>
  <si>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</si>
  <si>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</si>
  <si>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</si>
  <si>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</si>
  <si>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</si>
  <si>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</si>
  <si>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</si>
  <si>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</si>
  <si>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</si>
  <si>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</si>
  <si>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</si>
  <si>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</si>
  <si>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</si>
  <si>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</si>
  <si>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</si>
  <si>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</si>
  <si>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</si>
  <si>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</si>
  <si>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</si>
  <si>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</si>
  <si>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</si>
  <si>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</si>
  <si>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</si>
  <si>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</si>
  <si>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</si>
  <si>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</si>
  <si>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</si>
  <si>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</si>
  <si>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</si>
  <si>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</si>
  <si>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</si>
  <si>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</si>
  <si>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</si>
  <si>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</si>
  <si>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</si>
  <si>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</si>
  <si>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</si>
  <si>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</si>
  <si>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</si>
  <si>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</si>
  <si>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</si>
  <si>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</si>
  <si>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</si>
  <si>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</si>
  <si>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</si>
  <si>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</si>
  <si>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</si>
  <si>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</si>
  <si>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</si>
  <si>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</si>
  <si>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</si>
  <si>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</si>
  <si>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</si>
  <si>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</si>
  <si>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</si>
  <si>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</si>
  <si>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</si>
  <si>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</si>
  <si>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</si>
  <si>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</si>
  <si>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</si>
  <si>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</si>
  <si>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</si>
  <si>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</si>
  <si>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</si>
  <si>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</si>
  <si>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</si>
  <si>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</si>
  <si>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</si>
  <si>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</si>
  <si>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</si>
  <si>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</si>
  <si>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</si>
  <si>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</si>
  <si>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</si>
  <si>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</si>
  <si>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</si>
  <si>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</si>
  <si>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</si>
  <si>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</si>
  <si>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</si>
  <si>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</si>
  <si>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</si>
  <si>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</si>
  <si>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</si>
  <si>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</si>
  <si>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</si>
  <si>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</si>
  <si>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</si>
  <si>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</si>
  <si>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</si>
  <si>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</si>
  <si>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</si>
  <si>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</si>
  <si>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</si>
  <si>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</si>
  <si>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</si>
  <si>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</si>
  <si>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</si>
  <si>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</si>
  <si>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</si>
  <si>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</si>
  <si>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</si>
  <si>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</si>
  <si>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</si>
  <si>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</si>
  <si>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</si>
  <si>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</si>
  <si>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</si>
  <si>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</si>
  <si>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</si>
  <si>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</si>
  <si>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</si>
  <si>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</si>
  <si>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</si>
  <si>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</si>
  <si>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</si>
  <si>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</si>
  <si>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</si>
  <si>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</si>
  <si>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</si>
  <si>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</si>
  <si>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</si>
  <si>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</si>
  <si>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</si>
  <si>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</si>
  <si>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</si>
  <si>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</si>
  <si>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</si>
  <si>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</si>
  <si>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</si>
  <si>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</si>
  <si>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</si>
  <si>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</si>
  <si>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</si>
  <si>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</si>
  <si>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</si>
  <si>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</si>
  <si>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</si>
  <si>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</si>
  <si>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</si>
  <si>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</si>
  <si>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</si>
  <si>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</si>
  <si>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</si>
  <si>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</si>
  <si>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</si>
  <si>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</si>
  <si>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</si>
  <si>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</si>
  <si>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</si>
  <si>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</si>
  <si>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</si>
  <si>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</si>
  <si>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</si>
  <si>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</si>
  <si>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</si>
  <si>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</si>
  <si>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</si>
  <si>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</si>
  <si>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</si>
  <si>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</si>
  <si>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</si>
  <si>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</si>
  <si>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</si>
  <si>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</si>
  <si>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</si>
  <si>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</si>
  <si>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</si>
  <si>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</si>
  <si>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</si>
  <si>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</si>
  <si>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</si>
  <si>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</si>
  <si>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</si>
  <si>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</si>
  <si>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</si>
  <si>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</si>
  <si>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</si>
  <si>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</si>
  <si>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</si>
  <si>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</si>
  <si>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</si>
  <si>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</si>
  <si>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</si>
  <si>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</si>
  <si>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</si>
  <si>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</si>
  <si>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</si>
  <si>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</si>
  <si>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</si>
  <si>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</si>
  <si>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</si>
  <si>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</si>
  <si>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</si>
  <si>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</si>
  <si>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</si>
  <si>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</si>
  <si>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</si>
  <si>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</si>
  <si>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</si>
  <si>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</si>
  <si>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</si>
  <si>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</si>
  <si>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</si>
  <si>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</si>
  <si>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</si>
  <si>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</si>
  <si>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</si>
  <si>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</si>
  <si>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</si>
  <si>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</si>
  <si>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</si>
  <si>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</si>
  <si>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</si>
  <si>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</si>
  <si>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</si>
  <si>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</si>
  <si>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</si>
  <si>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</si>
  <si>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</si>
  <si>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</si>
  <si>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</si>
  <si>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</si>
  <si>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</si>
  <si>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</si>
  <si>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</si>
  <si>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</si>
  <si>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</si>
  <si>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</si>
  <si>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</si>
  <si>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</si>
  <si>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</si>
  <si>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</si>
  <si>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</si>
  <si>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</si>
  <si>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</si>
  <si>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</si>
  <si>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</si>
  <si>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</si>
  <si>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</si>
  <si>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</si>
  <si>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</si>
  <si>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</si>
  <si>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</si>
  <si>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</si>
  <si>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</si>
  <si>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</si>
  <si>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</si>
  <si>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</si>
  <si>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</si>
  <si>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</si>
  <si>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</si>
  <si>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</si>
  <si>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</si>
  <si>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</si>
  <si>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</si>
  <si>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</si>
  <si>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</si>
  <si>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</si>
  <si>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</si>
  <si>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</si>
  <si>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</si>
  <si>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</si>
  <si>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</si>
  <si>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</si>
  <si>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</si>
  <si>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</si>
  <si>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</si>
  <si>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</si>
  <si>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</si>
  <si>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</si>
  <si>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</si>
  <si>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</si>
  <si>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</si>
  <si>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</si>
  <si>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</si>
  <si>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</si>
  <si>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</si>
  <si>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</si>
  <si>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</si>
  <si>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</si>
  <si>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</si>
  <si>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</si>
  <si>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</si>
  <si>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</si>
  <si>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</si>
  <si>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</si>
  <si>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</si>
  <si>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</si>
  <si>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</si>
  <si>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</si>
  <si>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</si>
  <si>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</si>
  <si>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</si>
  <si>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</si>
  <si>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</si>
  <si>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</si>
  <si>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</si>
  <si>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</si>
  <si>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</si>
  <si>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</si>
  <si>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</si>
  <si>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</si>
  <si>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</si>
  <si>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</si>
  <si>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</si>
  <si>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</si>
  <si>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</si>
  <si>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</si>
  <si>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</si>
  <si>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</si>
  <si>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</si>
  <si>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</si>
  <si>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</si>
  <si>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</si>
  <si>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</si>
  <si>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</si>
  <si>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</si>
  <si>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</si>
  <si>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</si>
  <si>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</si>
  <si>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</si>
  <si>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</si>
  <si>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</si>
  <si>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</si>
  <si>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</si>
  <si>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</si>
  <si>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</si>
  <si>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</si>
  <si>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</si>
  <si>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</si>
  <si>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</si>
  <si>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</si>
  <si>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</si>
  <si>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</si>
  <si>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</si>
  <si>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</si>
  <si>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</si>
  <si>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</si>
  <si>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</si>
  <si>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</si>
  <si>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</si>
  <si>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</si>
  <si>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</si>
  <si>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</si>
  <si>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</si>
  <si>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</si>
  <si>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</si>
  <si>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</si>
  <si>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</si>
  <si>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</si>
  <si>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</si>
  <si>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</si>
  <si>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</si>
  <si>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</si>
  <si>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</si>
  <si>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</si>
  <si>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</si>
  <si>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</si>
  <si>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</si>
  <si>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</si>
  <si>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</si>
  <si>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</si>
  <si>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</si>
  <si>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</si>
  <si>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</si>
  <si>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</si>
  <si>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</si>
  <si>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</si>
  <si>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</si>
  <si>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</si>
  <si>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</si>
  <si>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</si>
  <si>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</si>
  <si>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</si>
  <si>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</si>
  <si>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</si>
  <si>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</si>
  <si>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</si>
  <si>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</si>
  <si>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</si>
  <si>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</si>
  <si>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</si>
  <si>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</si>
  <si>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</si>
  <si>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</si>
  <si>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</si>
  <si>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</si>
  <si>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</si>
  <si>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</si>
  <si>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</si>
  <si>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</si>
  <si>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</si>
  <si>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</si>
  <si>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</si>
  <si>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</si>
  <si>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</si>
  <si>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</si>
  <si>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</si>
  <si>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</si>
  <si>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</si>
  <si>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</si>
  <si>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</si>
  <si>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</si>
  <si>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</si>
  <si>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</si>
  <si>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エイズ予防対策事業委託費</t>
    <phoneticPr fontId="5"/>
  </si>
  <si>
    <t>健康局</t>
    <phoneticPr fontId="5"/>
  </si>
  <si>
    <t>結核感染症課</t>
    <phoneticPr fontId="5"/>
  </si>
  <si>
    <t>江浪　武志</t>
    <rPh sb="0" eb="1">
      <t>エ</t>
    </rPh>
    <rPh sb="1" eb="2">
      <t>ナミ</t>
    </rPh>
    <rPh sb="3" eb="5">
      <t>タケシ</t>
    </rPh>
    <phoneticPr fontId="5"/>
  </si>
  <si>
    <t>感染症の予防及び感染症の患者に対する医療に関する法律（平成10年法律第114号）第11条</t>
    <phoneticPr fontId="5"/>
  </si>
  <si>
    <t>「後天性免疫不全症候群に関する特定感染症予防指針」
平成24年厚生労働省告示第21号</t>
    <phoneticPr fontId="5"/>
  </si>
  <si>
    <t>○</t>
  </si>
  <si>
    <t>　広く国民がHIVやエイズに理解と関心を深め、またHIV感染者・エイズ患者の社会生活を支援し、生活の質を高めるとともに、医療従事者への研修を通じた人材育成、個別施策層である同性愛者等に対するエイズに関する正しい知識の普及等を推進することにより国民の保健福祉の向上に寄与する。</t>
    <phoneticPr fontId="5"/>
  </si>
  <si>
    <t>・ＨＩＶ感染やエイズの発症予防のため、広く国民にエイズ予防の啓発を行うと同時に同性愛者等に焦点を絞った普及啓発や、HIV感染者・エイズ患者等の生活の質を高めるため、電話相談やカウンセリング等保健福祉相談を行う。
・地方ブロック拠点病院に患者等が集中する事態の解消及び適切な医療の確保のため、中核拠点病院の看護師等を養成し、ＨＩＶ診療に必要なチーム医療の調整等の能力の習得を図る。
・HIV治療の進歩により長期存命が可能となった感染者・患者の在宅医療・介護の環境を整備するため、実地研修や医療講習会等を実施する。</t>
    <phoneticPr fontId="5"/>
  </si>
  <si>
    <t>-</t>
  </si>
  <si>
    <t>-</t>
    <phoneticPr fontId="5"/>
  </si>
  <si>
    <t>前年度のHIV検査相談件数を上回る</t>
    <phoneticPr fontId="5"/>
  </si>
  <si>
    <t>HIV検査相談件数</t>
    <phoneticPr fontId="5"/>
  </si>
  <si>
    <t>件</t>
    <rPh sb="0" eb="1">
      <t>ケン</t>
    </rPh>
    <phoneticPr fontId="5"/>
  </si>
  <si>
    <t>エイズ動向委員会資料</t>
    <phoneticPr fontId="5"/>
  </si>
  <si>
    <t>新規HIV感染者及びエイズ患者年間報告数</t>
    <phoneticPr fontId="5"/>
  </si>
  <si>
    <t>単位当たりコスト ＝ Ｘ ／ Ｙ
Ｘ：「執行額」 
Ｙ：「事業数」　　　</t>
    <phoneticPr fontId="5"/>
  </si>
  <si>
    <t>百万円</t>
    <rPh sb="0" eb="2">
      <t>ヒャクマン</t>
    </rPh>
    <rPh sb="2" eb="3">
      <t>エン</t>
    </rPh>
    <phoneticPr fontId="5"/>
  </si>
  <si>
    <t>　　X/Y</t>
    <phoneticPr fontId="5"/>
  </si>
  <si>
    <t>291,225,812/14</t>
    <phoneticPr fontId="5"/>
  </si>
  <si>
    <t>Ⅰ-5 感染症など健康を脅かす疾病を予防・防止するとともに、感染者等に必要な医療等を確保すること</t>
    <phoneticPr fontId="5"/>
  </si>
  <si>
    <t>Ⅰ-5-1 感染症の発生・まん延の防止を図ること</t>
    <phoneticPr fontId="5"/>
  </si>
  <si>
    <t>ＨＩＶ感染やエイズの発症予防のため、広く国民にエイズ予防の啓発を行うと同時に同性愛者等に焦点を絞った普及啓発や、夜間・休日などの利用者の利便性に配慮した検査・相談を行う。また、エイズ患者等の生活の質を高めるため、電話相談やカウンセリング等を行う。これらの事業によりエイズ対策を推進し、目標達成に寄与する。</t>
    <phoneticPr fontId="5"/>
  </si>
  <si>
    <t>△</t>
  </si>
  <si>
    <t>有</t>
  </si>
  <si>
    <t>‐</t>
  </si>
  <si>
    <t>普及啓発によるHIV感染・エイズ発症の予防、感染者等に対する医療体制の整備は、個人における早期発見・早期治療及び社会における感染拡大防止の観点、感染者等の安心・安全な社会の実現の観点から国民や社会のニーズを反映している。</t>
  </si>
  <si>
    <t>国及び都道府県等は、ＨＩＶ/エイズに係る各種施策を推進する責務を負っており、特に、治療法開発のための研究支援や差別・偏見の解消を図るための普及啓発、人材の育成及び均てん化等については国が率先して推進すべきものであり、これらの施策を行う本事業は、国が実施すべきものである。</t>
  </si>
  <si>
    <t>「後天性免疫不全症候群に関する特定感染症予防指針」において、発生の予防及びまん延の防止、普及啓発及び教育等が重要であるとされており、これらを実施する手段として優先度が高く必要な事業である。</t>
  </si>
  <si>
    <t>一般競争入札及び公募により事業者を選定している。
一者応募を解消するため、ＨＰ等において調達情報の周知を行うともに、入札や公募係る説明会を実施している。
エイズという疾患の特殊性から、競争性のない随意契約があった。</t>
    <rPh sb="0" eb="2">
      <t>イッパン</t>
    </rPh>
    <rPh sb="2" eb="4">
      <t>キョウソウ</t>
    </rPh>
    <rPh sb="4" eb="6">
      <t>ニュウサツ</t>
    </rPh>
    <rPh sb="6" eb="7">
      <t>オヨ</t>
    </rPh>
    <rPh sb="8" eb="10">
      <t>コウボ</t>
    </rPh>
    <rPh sb="58" eb="60">
      <t>ニュウサツ</t>
    </rPh>
    <rPh sb="61" eb="63">
      <t>コウボ</t>
    </rPh>
    <rPh sb="63" eb="64">
      <t>カカ</t>
    </rPh>
    <rPh sb="83" eb="85">
      <t>シッカン</t>
    </rPh>
    <rPh sb="86" eb="89">
      <t>トクシュセイ</t>
    </rPh>
    <rPh sb="92" eb="95">
      <t>キョウソウセイ</t>
    </rPh>
    <rPh sb="98" eb="102">
      <t>ズイイケイヤク</t>
    </rPh>
    <phoneticPr fontId="6"/>
  </si>
  <si>
    <t>必要な予算を確保し事業を実施している。</t>
  </si>
  <si>
    <t>保健福祉相談を行うカウンセラーの人件費や普及啓発資材、各種講習会の実施に係る事務費等、真に必要なものに限定されている。</t>
  </si>
  <si>
    <t>インターネット動画やSNS等を利用することによりコストを節約し、より広い地域に普及啓発を行っている。</t>
  </si>
  <si>
    <t>成果目標をおおむね同水準であり、成果実績は見合っている。</t>
    <rPh sb="9" eb="12">
      <t>ドウスイジュン</t>
    </rPh>
    <phoneticPr fontId="6"/>
  </si>
  <si>
    <t>未だに根強く残る差別・偏見等により、感染者・患者の心理ケアや生活支援、感染リスクの高い同性愛者等への啓発等を実施する医療機関、団体は少なく、他の手段による効果的な実施は困難であり、本事業が最も実効性のある手段となっている。</t>
  </si>
  <si>
    <t>新規HIV感染者及びエイズ患者年間報告数は、1990年～2000年代は増加傾向にあったものの、近年は横ばい傾向となっており、本事業が国民のHIV/エイズに関する意識の向上に寄与しているものと考えられる。</t>
  </si>
  <si>
    <t>エイズ対策促進事業については、都道府県等におけるエイズ対策を支援するものであり、当事業は、後天性免疫不全症候群に関する特定感染症予防指針を踏まえて厚生労働省として取り組んでいる事業である。
また、エイズ対策費については、エイズに関する医療提供体制確保、エイズ発生動向調査経費については、エイズ動向委員会の開催経費等であり適切な役割分担を行っている。</t>
    <rPh sb="129" eb="137">
      <t>ハッセイドウコウチョウサケイヒ</t>
    </rPh>
    <phoneticPr fontId="6"/>
  </si>
  <si>
    <t>エイズ対策促進事業</t>
    <rPh sb="3" eb="5">
      <t>タイサク</t>
    </rPh>
    <rPh sb="5" eb="7">
      <t>ソクシン</t>
    </rPh>
    <rPh sb="7" eb="9">
      <t>ジギョウ</t>
    </rPh>
    <phoneticPr fontId="6"/>
  </si>
  <si>
    <t>エイズ対策費</t>
    <rPh sb="3" eb="6">
      <t>タイサクヒ</t>
    </rPh>
    <phoneticPr fontId="6"/>
  </si>
  <si>
    <t>エイズ発生動向調査経費</t>
    <rPh sb="3" eb="5">
      <t>ハッセイ</t>
    </rPh>
    <rPh sb="5" eb="7">
      <t>ドウコウ</t>
    </rPh>
    <rPh sb="7" eb="9">
      <t>チョウサ</t>
    </rPh>
    <rPh sb="9" eb="11">
      <t>ケイヒ</t>
    </rPh>
    <phoneticPr fontId="6"/>
  </si>
  <si>
    <t>引き続き、感染者等が安心して生活できる環境の整備や、医療従事者への研修等の各事業をエイズ予防指針の趣旨を踏まえ実施し、エイズの医療体制等の構築を行っていく。</t>
  </si>
  <si>
    <t>153</t>
    <phoneticPr fontId="5"/>
  </si>
  <si>
    <t>130</t>
    <phoneticPr fontId="5"/>
  </si>
  <si>
    <t>104</t>
    <phoneticPr fontId="5"/>
  </si>
  <si>
    <t>121</t>
    <phoneticPr fontId="5"/>
  </si>
  <si>
    <t>139</t>
    <phoneticPr fontId="5"/>
  </si>
  <si>
    <t>134</t>
    <phoneticPr fontId="5"/>
  </si>
  <si>
    <t>138</t>
    <phoneticPr fontId="5"/>
  </si>
  <si>
    <t>新規HIV感染者及びエイズ患者年間報告数は、1990年～2000年代は増加傾向にあったものの、近年は3横ばい傾向となっており、本事業が国民のHIV/エイズに関する意識の向上に寄与しているものと考えられる。</t>
    <rPh sb="0" eb="2">
      <t>シンキ</t>
    </rPh>
    <rPh sb="26" eb="27">
      <t>ネン</t>
    </rPh>
    <rPh sb="32" eb="33">
      <t>ネン</t>
    </rPh>
    <rPh sb="33" eb="34">
      <t>ダイ</t>
    </rPh>
    <rPh sb="35" eb="37">
      <t>ゾウカ</t>
    </rPh>
    <rPh sb="37" eb="39">
      <t>ケイコウ</t>
    </rPh>
    <rPh sb="47" eb="49">
      <t>キンネン</t>
    </rPh>
    <rPh sb="63" eb="64">
      <t>ホン</t>
    </rPh>
    <phoneticPr fontId="6"/>
  </si>
  <si>
    <t>132</t>
    <phoneticPr fontId="5"/>
  </si>
  <si>
    <t>0148</t>
    <phoneticPr fontId="5"/>
  </si>
  <si>
    <t>A.公益財団法人エイズ予防財団</t>
    <rPh sb="2" eb="4">
      <t>コウエキ</t>
    </rPh>
    <rPh sb="4" eb="8">
      <t>ザイダンホウジン</t>
    </rPh>
    <rPh sb="11" eb="13">
      <t>ヨボウ</t>
    </rPh>
    <rPh sb="13" eb="15">
      <t>ザイダン</t>
    </rPh>
    <phoneticPr fontId="5"/>
  </si>
  <si>
    <t>委託費</t>
    <rPh sb="0" eb="3">
      <t>イタクヒ</t>
    </rPh>
    <phoneticPr fontId="5"/>
  </si>
  <si>
    <t>役務費</t>
    <rPh sb="0" eb="2">
      <t>エキム</t>
    </rPh>
    <phoneticPr fontId="5"/>
  </si>
  <si>
    <t>その他</t>
    <rPh sb="2" eb="3">
      <t>ホカ</t>
    </rPh>
    <phoneticPr fontId="5"/>
  </si>
  <si>
    <t>人件費</t>
    <rPh sb="0" eb="3">
      <t>ジンケンヒ</t>
    </rPh>
    <phoneticPr fontId="5"/>
  </si>
  <si>
    <t>旅費</t>
    <rPh sb="0" eb="2">
      <t>リョヒ</t>
    </rPh>
    <phoneticPr fontId="5"/>
  </si>
  <si>
    <t>諸謝金</t>
    <rPh sb="0" eb="1">
      <t>ショ</t>
    </rPh>
    <rPh sb="1" eb="3">
      <t>シャキン</t>
    </rPh>
    <phoneticPr fontId="5"/>
  </si>
  <si>
    <t>相談事業等の委託</t>
    <rPh sb="0" eb="2">
      <t>ソウダン</t>
    </rPh>
    <rPh sb="2" eb="4">
      <t>ジギョウ</t>
    </rPh>
    <rPh sb="4" eb="5">
      <t>ナド</t>
    </rPh>
    <rPh sb="6" eb="8">
      <t>イタク</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</si>
  <si>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ナド</t>
    </rPh>
    <phoneticPr fontId="5"/>
  </si>
  <si>
    <t>情報支援費、消費税、管理費等</t>
    <rPh sb="0" eb="2">
      <t>ジョウホウ</t>
    </rPh>
    <rPh sb="2" eb="5">
      <t>シエンヒ</t>
    </rPh>
    <rPh sb="6" eb="9">
      <t>ショウヒゼイ</t>
    </rPh>
    <rPh sb="10" eb="13">
      <t>カンリヒ</t>
    </rPh>
    <rPh sb="13" eb="14">
      <t>ナド</t>
    </rPh>
    <phoneticPr fontId="5"/>
  </si>
  <si>
    <t>職員給料等</t>
    <rPh sb="0" eb="2">
      <t>ショクイン</t>
    </rPh>
    <rPh sb="2" eb="4">
      <t>キュウリョウ</t>
    </rPh>
    <rPh sb="4" eb="5">
      <t>ナド</t>
    </rPh>
    <phoneticPr fontId="5"/>
  </si>
  <si>
    <t>スタッフ旅費等</t>
    <rPh sb="4" eb="6">
      <t>リョヒ</t>
    </rPh>
    <rPh sb="6" eb="7">
      <t>ナド</t>
    </rPh>
    <phoneticPr fontId="5"/>
  </si>
  <si>
    <t>講師謝金等</t>
    <rPh sb="0" eb="2">
      <t>コウシ</t>
    </rPh>
    <rPh sb="2" eb="4">
      <t>シャキン</t>
    </rPh>
    <rPh sb="4" eb="5">
      <t>ナド</t>
    </rPh>
    <phoneticPr fontId="5"/>
  </si>
  <si>
    <t>I.認定NPO法人魅惑的倶楽部</t>
    <rPh sb="2" eb="4">
      <t>ニンテイ</t>
    </rPh>
    <rPh sb="7" eb="9">
      <t>ホウジン</t>
    </rPh>
    <rPh sb="9" eb="12">
      <t>ミワクテキ</t>
    </rPh>
    <rPh sb="12" eb="15">
      <t>クラブ</t>
    </rPh>
    <phoneticPr fontId="5"/>
  </si>
  <si>
    <t>J.特定非営利活動法人akta</t>
    <rPh sb="2" eb="4">
      <t>トクテイ</t>
    </rPh>
    <rPh sb="4" eb="7">
      <t>ヒエイリ</t>
    </rPh>
    <rPh sb="7" eb="9">
      <t>カツドウ</t>
    </rPh>
    <rPh sb="9" eb="11">
      <t>ホウジン</t>
    </rPh>
    <phoneticPr fontId="5"/>
  </si>
  <si>
    <t>K.特定非営利活動法人チャーム</t>
    <rPh sb="2" eb="4">
      <t>トクテイ</t>
    </rPh>
    <rPh sb="4" eb="7">
      <t>ヒエイリ</t>
    </rPh>
    <rPh sb="7" eb="9">
      <t>カツドウ</t>
    </rPh>
    <rPh sb="9" eb="11">
      <t>ホウジン</t>
    </rPh>
    <phoneticPr fontId="5"/>
  </si>
  <si>
    <t>L.特定非営利活動法人　ぷれいす東京</t>
    <rPh sb="2" eb="4">
      <t>トクテイ</t>
    </rPh>
    <rPh sb="4" eb="5">
      <t>ヒ</t>
    </rPh>
    <rPh sb="5" eb="7">
      <t>エイリ</t>
    </rPh>
    <rPh sb="7" eb="9">
      <t>カツドウ</t>
    </rPh>
    <rPh sb="9" eb="11">
      <t>ホウジン</t>
    </rPh>
    <rPh sb="16" eb="18">
      <t>トウキョウ</t>
    </rPh>
    <phoneticPr fontId="5"/>
  </si>
  <si>
    <t>N.特定非営利活動法人　SHARE</t>
    <rPh sb="2" eb="4">
      <t>トクテイ</t>
    </rPh>
    <rPh sb="4" eb="5">
      <t>ヒ</t>
    </rPh>
    <rPh sb="5" eb="7">
      <t>エイリ</t>
    </rPh>
    <rPh sb="7" eb="9">
      <t>カツドウ</t>
    </rPh>
    <rPh sb="9" eb="11">
      <t>ホウジン</t>
    </rPh>
    <phoneticPr fontId="5"/>
  </si>
  <si>
    <t>O.株式会社TBSラジオ</t>
    <rPh sb="2" eb="4">
      <t>カブシキ</t>
    </rPh>
    <rPh sb="4" eb="6">
      <t>カイシャ</t>
    </rPh>
    <phoneticPr fontId="5"/>
  </si>
  <si>
    <t>スタッフ旅費</t>
    <rPh sb="4" eb="6">
      <t>リョヒ</t>
    </rPh>
    <phoneticPr fontId="5"/>
  </si>
  <si>
    <t>公益財団法人エイズ予防財団</t>
    <phoneticPr fontId="5"/>
  </si>
  <si>
    <t>血液凝固異常症実態調査事業等</t>
    <phoneticPr fontId="5"/>
  </si>
  <si>
    <t>-</t>
    <phoneticPr fontId="5"/>
  </si>
  <si>
    <t>コミュニティセンターの設置・運営</t>
    <phoneticPr fontId="5"/>
  </si>
  <si>
    <t>認定ＮＰＯ法人魅惑的倶楽部</t>
    <phoneticPr fontId="5"/>
  </si>
  <si>
    <t>　</t>
  </si>
  <si>
    <t>B.公益財団法人エイズ予防財団</t>
    <rPh sb="2" eb="4">
      <t>コウエキ</t>
    </rPh>
    <rPh sb="4" eb="8">
      <t>ザイダンホウジン</t>
    </rPh>
    <rPh sb="11" eb="13">
      <t>ヨボウ</t>
    </rPh>
    <rPh sb="13" eb="15">
      <t>ザイダン</t>
    </rPh>
    <phoneticPr fontId="5"/>
  </si>
  <si>
    <t>D.認定ＮＰＯ法人魅惑的倶楽部</t>
    <phoneticPr fontId="5"/>
  </si>
  <si>
    <t>E.特定非営利活動法人akta</t>
    <phoneticPr fontId="5"/>
  </si>
  <si>
    <t>F. 特定非営利活動法人チャーム</t>
    <phoneticPr fontId="5"/>
  </si>
  <si>
    <t>G.特定非営利活動法人ぷれいす東京</t>
    <phoneticPr fontId="5"/>
  </si>
  <si>
    <t>H.株式会社ＴＢＳラジオ</t>
    <phoneticPr fontId="5"/>
  </si>
  <si>
    <t>特定非営利活動法人akta</t>
    <rPh sb="0" eb="2">
      <t>トクテイ</t>
    </rPh>
    <rPh sb="2" eb="5">
      <t>ヒエイリ</t>
    </rPh>
    <rPh sb="5" eb="7">
      <t>カツドウ</t>
    </rPh>
    <rPh sb="7" eb="9">
      <t>ホウジン</t>
    </rPh>
    <phoneticPr fontId="5"/>
  </si>
  <si>
    <t>特定非営利活動法人チャーム</t>
    <rPh sb="0" eb="2">
      <t>トクテイ</t>
    </rPh>
    <rPh sb="2" eb="5">
      <t>ヒエイリ</t>
    </rPh>
    <rPh sb="5" eb="7">
      <t>カツドウ</t>
    </rPh>
    <rPh sb="7" eb="9">
      <t>ホウジン</t>
    </rPh>
    <phoneticPr fontId="6"/>
  </si>
  <si>
    <t>特定非営利活動法人ぷれいす東京</t>
    <phoneticPr fontId="5"/>
  </si>
  <si>
    <t>株式会社ＴＢＳラジオ</t>
    <phoneticPr fontId="5"/>
  </si>
  <si>
    <t>コミュニティセンターの設置・運営</t>
    <phoneticPr fontId="5"/>
  </si>
  <si>
    <t>同性愛者等向けＨＰによる情報提供</t>
    <phoneticPr fontId="5"/>
  </si>
  <si>
    <t>公益財団法人エイズ予防財団</t>
  </si>
  <si>
    <t>諸謝金</t>
    <rPh sb="0" eb="1">
      <t>ショ</t>
    </rPh>
    <rPh sb="1" eb="3">
      <t>シャキン</t>
    </rPh>
    <phoneticPr fontId="5"/>
  </si>
  <si>
    <t>旅費</t>
    <rPh sb="0" eb="2">
      <t>リョヒ</t>
    </rPh>
    <phoneticPr fontId="5"/>
  </si>
  <si>
    <t>給料等</t>
    <rPh sb="0" eb="2">
      <t>キュウリョウ</t>
    </rPh>
    <rPh sb="2" eb="3">
      <t>ナド</t>
    </rPh>
    <phoneticPr fontId="5"/>
  </si>
  <si>
    <t>講師謝金等</t>
    <rPh sb="0" eb="2">
      <t>コウシ</t>
    </rPh>
    <rPh sb="2" eb="4">
      <t>シャキン</t>
    </rPh>
    <rPh sb="4" eb="5">
      <t>ナド</t>
    </rPh>
    <phoneticPr fontId="5"/>
  </si>
  <si>
    <t>スタッフ旅費</t>
    <rPh sb="4" eb="6">
      <t>リョヒ</t>
    </rPh>
    <phoneticPr fontId="5"/>
  </si>
  <si>
    <t>その他</t>
    <rPh sb="2" eb="3">
      <t>ホカ</t>
    </rPh>
    <phoneticPr fontId="5"/>
  </si>
  <si>
    <t>消耗品、損害保険、管理費等</t>
    <rPh sb="0" eb="3">
      <t>ショウモウヒン</t>
    </rPh>
    <rPh sb="4" eb="6">
      <t>ソンガイ</t>
    </rPh>
    <rPh sb="6" eb="8">
      <t>ホケン</t>
    </rPh>
    <rPh sb="9" eb="12">
      <t>カンリヒ</t>
    </rPh>
    <rPh sb="12" eb="13">
      <t>ナド</t>
    </rPh>
    <phoneticPr fontId="5"/>
  </si>
  <si>
    <t>C.一般社団法人JHC</t>
    <rPh sb="2" eb="4">
      <t>イッパン</t>
    </rPh>
    <rPh sb="4" eb="6">
      <t>シャダン</t>
    </rPh>
    <rPh sb="6" eb="8">
      <t>ホウジン</t>
    </rPh>
    <phoneticPr fontId="5"/>
  </si>
  <si>
    <t>賃料及び損料</t>
    <rPh sb="0" eb="2">
      <t>チンリョウ</t>
    </rPh>
    <rPh sb="2" eb="3">
      <t>オヨ</t>
    </rPh>
    <rPh sb="4" eb="6">
      <t>ソンリョウ</t>
    </rPh>
    <phoneticPr fontId="5"/>
  </si>
  <si>
    <t>賃金職員</t>
    <rPh sb="0" eb="2">
      <t>チンギン</t>
    </rPh>
    <rPh sb="2" eb="4">
      <t>ショクイン</t>
    </rPh>
    <phoneticPr fontId="5"/>
  </si>
  <si>
    <t>賃借料</t>
    <rPh sb="0" eb="3">
      <t>チンシャクリョウ</t>
    </rPh>
    <phoneticPr fontId="5"/>
  </si>
  <si>
    <t>講師謝金</t>
    <rPh sb="0" eb="2">
      <t>コウシ</t>
    </rPh>
    <rPh sb="2" eb="4">
      <t>シャキン</t>
    </rPh>
    <phoneticPr fontId="5"/>
  </si>
  <si>
    <t>消耗品、管理費、消費税</t>
    <rPh sb="0" eb="3">
      <t>ショウモウヒン</t>
    </rPh>
    <rPh sb="4" eb="7">
      <t>カンリヒ</t>
    </rPh>
    <rPh sb="8" eb="11">
      <t>ショウヒゼイ</t>
    </rPh>
    <phoneticPr fontId="5"/>
  </si>
  <si>
    <t>職員給与等</t>
    <rPh sb="0" eb="2">
      <t>ショクイン</t>
    </rPh>
    <rPh sb="2" eb="4">
      <t>キュウヨ</t>
    </rPh>
    <rPh sb="4" eb="5">
      <t>ナド</t>
    </rPh>
    <phoneticPr fontId="5"/>
  </si>
  <si>
    <t>消耗品、印刷製本、一般管理費等</t>
    <rPh sb="0" eb="3">
      <t>ショウモウヒン</t>
    </rPh>
    <rPh sb="4" eb="6">
      <t>インサツ</t>
    </rPh>
    <rPh sb="6" eb="8">
      <t>セイホン</t>
    </rPh>
    <rPh sb="9" eb="11">
      <t>イッパン</t>
    </rPh>
    <rPh sb="11" eb="14">
      <t>カンリヒ</t>
    </rPh>
    <rPh sb="14" eb="15">
      <t>ナド</t>
    </rPh>
    <phoneticPr fontId="5"/>
  </si>
  <si>
    <t>Webデザイン等</t>
    <rPh sb="7" eb="8">
      <t>ナド</t>
    </rPh>
    <phoneticPr fontId="5"/>
  </si>
  <si>
    <t>職員給与、通訳謝礼</t>
    <rPh sb="0" eb="2">
      <t>ショクイン</t>
    </rPh>
    <rPh sb="2" eb="4">
      <t>キュウヨ</t>
    </rPh>
    <rPh sb="5" eb="7">
      <t>ツウヤク</t>
    </rPh>
    <rPh sb="7" eb="9">
      <t>シャレイ</t>
    </rPh>
    <phoneticPr fontId="5"/>
  </si>
  <si>
    <t>消耗品、通信運搬費、管理費、消費税等</t>
    <rPh sb="0" eb="3">
      <t>ショウモウヒン</t>
    </rPh>
    <rPh sb="4" eb="6">
      <t>ツウシン</t>
    </rPh>
    <rPh sb="6" eb="9">
      <t>ウンパンヒ</t>
    </rPh>
    <rPh sb="10" eb="13">
      <t>カンリヒ</t>
    </rPh>
    <rPh sb="14" eb="17">
      <t>ショウヒゼイ</t>
    </rPh>
    <rPh sb="17" eb="18">
      <t>ナド</t>
    </rPh>
    <phoneticPr fontId="5"/>
  </si>
  <si>
    <t>消耗品、通信運搬費、消費税等</t>
    <rPh sb="0" eb="3">
      <t>ショウモウヒン</t>
    </rPh>
    <rPh sb="4" eb="6">
      <t>ツウシン</t>
    </rPh>
    <rPh sb="6" eb="9">
      <t>ウンパンヒ</t>
    </rPh>
    <rPh sb="10" eb="13">
      <t>ショウヒゼイ</t>
    </rPh>
    <rPh sb="13" eb="14">
      <t>ナド</t>
    </rPh>
    <phoneticPr fontId="5"/>
  </si>
  <si>
    <t>講師謝金</t>
    <rPh sb="0" eb="2">
      <t>コウシ</t>
    </rPh>
    <rPh sb="2" eb="4">
      <t>シャキン</t>
    </rPh>
    <phoneticPr fontId="5"/>
  </si>
  <si>
    <t>消耗品、通信運搬費、管理費、消費税等</t>
    <rPh sb="0" eb="2">
      <t>ショウモウ</t>
    </rPh>
    <rPh sb="2" eb="3">
      <t>ヒン</t>
    </rPh>
    <rPh sb="4" eb="6">
      <t>ツウシン</t>
    </rPh>
    <rPh sb="6" eb="8">
      <t>ウンパン</t>
    </rPh>
    <rPh sb="8" eb="9">
      <t>ヒ</t>
    </rPh>
    <rPh sb="10" eb="13">
      <t>カンリヒ</t>
    </rPh>
    <rPh sb="14" eb="17">
      <t>ショウヒゼイ</t>
    </rPh>
    <rPh sb="17" eb="18">
      <t>トウ</t>
    </rPh>
    <phoneticPr fontId="5"/>
  </si>
  <si>
    <t>スタッフ給与</t>
    <rPh sb="4" eb="6">
      <t>キュウヨ</t>
    </rPh>
    <phoneticPr fontId="5"/>
  </si>
  <si>
    <t>消耗品、通信運搬費、管理費、消費税等</t>
    <rPh sb="0" eb="2">
      <t>ショウモウ</t>
    </rPh>
    <rPh sb="2" eb="3">
      <t>ヒン</t>
    </rPh>
    <rPh sb="4" eb="6">
      <t>ツウシン</t>
    </rPh>
    <rPh sb="6" eb="8">
      <t>ウンパン</t>
    </rPh>
    <rPh sb="8" eb="9">
      <t>ヒ</t>
    </rPh>
    <rPh sb="10" eb="13">
      <t>カンリヒ</t>
    </rPh>
    <rPh sb="14" eb="17">
      <t>ショウヒゼイ</t>
    </rPh>
    <rPh sb="17" eb="18">
      <t>トウ</t>
    </rPh>
    <phoneticPr fontId="5"/>
  </si>
  <si>
    <t>ＨＩＶ感染者等保健福祉相談事業等</t>
    <phoneticPr fontId="5"/>
  </si>
  <si>
    <t>-</t>
    <phoneticPr fontId="5"/>
  </si>
  <si>
    <t>一般社団法人JHC</t>
    <rPh sb="0" eb="2">
      <t>イッパン</t>
    </rPh>
    <rPh sb="2" eb="6">
      <t>シャダンホウジン</t>
    </rPh>
    <phoneticPr fontId="5"/>
  </si>
  <si>
    <t>HIV陽性者に関する相談支援</t>
    <rPh sb="3" eb="5">
      <t>ヨウセイ</t>
    </rPh>
    <rPh sb="5" eb="6">
      <t>シャ</t>
    </rPh>
    <rPh sb="7" eb="8">
      <t>カン</t>
    </rPh>
    <rPh sb="10" eb="12">
      <t>ソウダン</t>
    </rPh>
    <rPh sb="12" eb="14">
      <t>シエン</t>
    </rPh>
    <phoneticPr fontId="6"/>
  </si>
  <si>
    <t>HIV陽性者に関する相談支援</t>
    <phoneticPr fontId="5"/>
  </si>
  <si>
    <t>「世界エイズデー」等の普及啓発</t>
    <rPh sb="11" eb="13">
      <t>フキュウ</t>
    </rPh>
    <rPh sb="13" eb="15">
      <t>ケイハツ</t>
    </rPh>
    <phoneticPr fontId="5"/>
  </si>
  <si>
    <t>-</t>
    <phoneticPr fontId="5"/>
  </si>
  <si>
    <t>290,618,030/13</t>
    <phoneticPr fontId="5"/>
  </si>
  <si>
    <t>-</t>
    <phoneticPr fontId="5"/>
  </si>
  <si>
    <t>277,074,301/14</t>
    <phoneticPr fontId="5"/>
  </si>
  <si>
    <t>293,877,000/13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</si>
</sst>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54429</xdr:colOff>
      <xdr:row>30</xdr:row>
      <xdr:rowOff>0</xdr:rowOff>
    </xdr:from>
    <xdr:to>
      <xdr:col>48</xdr:col>
      <xdr:colOff>196329</xdr:colOff>
      <xdr:row>30</xdr:row>
      <xdr:rowOff>218817</xdr:rowOff>
    </xdr:to>
    <xdr:sp macro="" textlink="">
      <xdr:nvSpPr>
        <xdr:cNvPr id="3" name="正方形/長方形 2"/>
        <xdr:cNvSpPr/>
      </xdr:nvSpPr>
      <xdr:spPr>
        <a:xfrm>
          <a:off x="9443358" y="10042071"/>
          <a:ext cx="550114"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11</xdr:col>
      <xdr:colOff>81643</xdr:colOff>
      <xdr:row>748</xdr:row>
      <xdr:rowOff>176892</xdr:rowOff>
    </xdr:from>
    <xdr:to>
      <xdr:col>45</xdr:col>
      <xdr:colOff>66628</xdr:colOff>
      <xdr:row>749</xdr:row>
      <xdr:rowOff>327509</xdr:rowOff>
    </xdr:to>
    <xdr:sp macro="" textlink="">
      <xdr:nvSpPr>
        <xdr:cNvPr id="5" name="正方形/長方形 4"/>
        <xdr:cNvSpPr/>
      </xdr:nvSpPr>
      <xdr:spPr>
        <a:xfrm>
          <a:off x="2326822" y="48944892"/>
          <a:ext cx="6924627" cy="5044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エイズ予防対策事業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40822</xdr:colOff>
      <xdr:row>750</xdr:row>
      <xdr:rowOff>27215</xdr:rowOff>
    </xdr:from>
    <xdr:to>
      <xdr:col>45</xdr:col>
      <xdr:colOff>75821</xdr:colOff>
      <xdr:row>752</xdr:row>
      <xdr:rowOff>15281</xdr:rowOff>
    </xdr:to>
    <xdr:sp macro="" textlink="">
      <xdr:nvSpPr>
        <xdr:cNvPr id="6" name="正方形/長方形 5"/>
        <xdr:cNvSpPr/>
      </xdr:nvSpPr>
      <xdr:spPr>
        <a:xfrm>
          <a:off x="2286001" y="49502786"/>
          <a:ext cx="6974641" cy="69563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１３６．１百万円</a:t>
          </a:r>
        </a:p>
      </xdr:txBody>
    </xdr:sp>
    <xdr:clientData/>
  </xdr:twoCellAnchor>
  <xdr:twoCellAnchor>
    <xdr:from>
      <xdr:col>11</xdr:col>
      <xdr:colOff>81642</xdr:colOff>
      <xdr:row>752</xdr:row>
      <xdr:rowOff>190500</xdr:rowOff>
    </xdr:from>
    <xdr:to>
      <xdr:col>45</xdr:col>
      <xdr:colOff>25806</xdr:colOff>
      <xdr:row>753</xdr:row>
      <xdr:rowOff>287625</xdr:rowOff>
    </xdr:to>
    <xdr:sp macro="" textlink="">
      <xdr:nvSpPr>
        <xdr:cNvPr id="7" name="大かっこ 6"/>
        <xdr:cNvSpPr/>
      </xdr:nvSpPr>
      <xdr:spPr>
        <a:xfrm>
          <a:off x="2326821" y="50373643"/>
          <a:ext cx="6883806" cy="450911"/>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28</xdr:col>
      <xdr:colOff>0</xdr:colOff>
      <xdr:row>754</xdr:row>
      <xdr:rowOff>95250</xdr:rowOff>
    </xdr:from>
    <xdr:to>
      <xdr:col>28</xdr:col>
      <xdr:colOff>0</xdr:colOff>
      <xdr:row>755</xdr:row>
      <xdr:rowOff>199162</xdr:rowOff>
    </xdr:to>
    <xdr:cxnSp macro="">
      <xdr:nvCxnSpPr>
        <xdr:cNvPr id="8" name="直線矢印コネクタ 7"/>
        <xdr:cNvCxnSpPr/>
      </xdr:nvCxnSpPr>
      <xdr:spPr>
        <a:xfrm>
          <a:off x="5715000" y="50985964"/>
          <a:ext cx="0" cy="45769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756</xdr:row>
      <xdr:rowOff>27214</xdr:rowOff>
    </xdr:from>
    <xdr:to>
      <xdr:col>34</xdr:col>
      <xdr:colOff>42380</xdr:colOff>
      <xdr:row>757</xdr:row>
      <xdr:rowOff>121032</xdr:rowOff>
    </xdr:to>
    <xdr:sp macro="" textlink="">
      <xdr:nvSpPr>
        <xdr:cNvPr id="9" name="正方形/長方形 8"/>
        <xdr:cNvSpPr/>
      </xdr:nvSpPr>
      <xdr:spPr>
        <a:xfrm>
          <a:off x="4517571" y="51625500"/>
          <a:ext cx="2464452" cy="4476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40822</xdr:colOff>
      <xdr:row>757</xdr:row>
      <xdr:rowOff>163287</xdr:rowOff>
    </xdr:from>
    <xdr:to>
      <xdr:col>42</xdr:col>
      <xdr:colOff>136072</xdr:colOff>
      <xdr:row>759</xdr:row>
      <xdr:rowOff>165163</xdr:rowOff>
    </xdr:to>
    <xdr:sp macro="" textlink="">
      <xdr:nvSpPr>
        <xdr:cNvPr id="10" name="正方形/長方形 9"/>
        <xdr:cNvSpPr/>
      </xdr:nvSpPr>
      <xdr:spPr>
        <a:xfrm>
          <a:off x="2898322" y="52115358"/>
          <a:ext cx="5810250" cy="70944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公益財団法人エイズ予防財団</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１３６．１百万円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149678</xdr:colOff>
      <xdr:row>759</xdr:row>
      <xdr:rowOff>312964</xdr:rowOff>
    </xdr:from>
    <xdr:to>
      <xdr:col>33</xdr:col>
      <xdr:colOff>201986</xdr:colOff>
      <xdr:row>761</xdr:row>
      <xdr:rowOff>52057</xdr:rowOff>
    </xdr:to>
    <xdr:sp macro="" textlink="">
      <xdr:nvSpPr>
        <xdr:cNvPr id="11" name="正方形/長方形 10"/>
        <xdr:cNvSpPr/>
      </xdr:nvSpPr>
      <xdr:spPr>
        <a:xfrm>
          <a:off x="3007178" y="52972607"/>
          <a:ext cx="3930344" cy="4466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以下の事業を実施</a:t>
          </a:r>
        </a:p>
      </xdr:txBody>
    </xdr:sp>
    <xdr:clientData/>
  </xdr:twoCellAnchor>
  <xdr:twoCellAnchor>
    <xdr:from>
      <xdr:col>14</xdr:col>
      <xdr:colOff>163286</xdr:colOff>
      <xdr:row>761</xdr:row>
      <xdr:rowOff>13608</xdr:rowOff>
    </xdr:from>
    <xdr:to>
      <xdr:col>43</xdr:col>
      <xdr:colOff>27215</xdr:colOff>
      <xdr:row>766</xdr:row>
      <xdr:rowOff>244929</xdr:rowOff>
    </xdr:to>
    <xdr:sp macro="" textlink="">
      <xdr:nvSpPr>
        <xdr:cNvPr id="12" name="大かっこ 11"/>
        <xdr:cNvSpPr/>
      </xdr:nvSpPr>
      <xdr:spPr>
        <a:xfrm>
          <a:off x="3020786" y="53380822"/>
          <a:ext cx="5783036" cy="262617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血液凝固異常症実態調査事業</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ＨＩＶ感染者等保健福祉相談事業</a:t>
          </a:r>
          <a:r>
            <a:rPr kumimoji="1" lang="ja-JP" altLang="en-US" sz="1100">
              <a:solidFill>
                <a:schemeClr val="tx1"/>
              </a:solidFill>
              <a:effectLst/>
              <a:latin typeface="+mn-lt"/>
              <a:ea typeface="+mn-ea"/>
              <a:cs typeface="+mn-cs"/>
            </a:rPr>
            <a:t>等</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HIV</a:t>
          </a:r>
          <a:r>
            <a:rPr kumimoji="1" lang="ja-JP" altLang="en-US" sz="1100">
              <a:solidFill>
                <a:schemeClr val="tx1"/>
              </a:solidFill>
              <a:effectLst/>
              <a:latin typeface="+mn-lt"/>
              <a:ea typeface="+mn-ea"/>
              <a:cs typeface="+mn-cs"/>
            </a:rPr>
            <a:t>感染者等保健福祉事業</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HIV</a:t>
          </a:r>
          <a:r>
            <a:rPr kumimoji="1" lang="ja-JP" altLang="en-US" sz="1100">
              <a:solidFill>
                <a:schemeClr val="tx1"/>
              </a:solidFill>
              <a:effectLst/>
              <a:latin typeface="+mn-lt"/>
              <a:ea typeface="+mn-ea"/>
              <a:cs typeface="+mn-cs"/>
            </a:rPr>
            <a:t>診療医師情報網支援事業</a:t>
          </a:r>
          <a:endParaRPr lang="ja-JP" altLang="ja-JP">
            <a:effectLst/>
          </a:endParaRPr>
        </a:p>
        <a:p>
          <a:r>
            <a:rPr kumimoji="1" lang="ja-JP" altLang="ja-JP" sz="1100">
              <a:solidFill>
                <a:schemeClr val="tx1"/>
              </a:solidFill>
              <a:effectLst/>
              <a:latin typeface="+mn-lt"/>
              <a:ea typeface="+mn-ea"/>
              <a:cs typeface="+mn-cs"/>
            </a:rPr>
            <a:t>・エイズ国際協力計画推進検討事業</a:t>
          </a:r>
          <a:endParaRPr lang="ja-JP" altLang="ja-JP">
            <a:effectLst/>
          </a:endParaRPr>
        </a:p>
        <a:p>
          <a:r>
            <a:rPr kumimoji="1" lang="ja-JP" altLang="ja-JP" sz="1100">
              <a:solidFill>
                <a:schemeClr val="tx1"/>
              </a:solidFill>
              <a:effectLst/>
              <a:latin typeface="+mn-lt"/>
              <a:ea typeface="+mn-ea"/>
              <a:cs typeface="+mn-cs"/>
            </a:rPr>
            <a:t>・エイズ予防情報センター整備事業</a:t>
          </a:r>
          <a:endParaRPr lang="ja-JP" altLang="ja-JP">
            <a:effectLst/>
          </a:endParaRPr>
        </a:p>
        <a:p>
          <a:r>
            <a:rPr kumimoji="1" lang="ja-JP" altLang="ja-JP" sz="1100">
              <a:solidFill>
                <a:schemeClr val="tx1"/>
              </a:solidFill>
              <a:effectLst/>
              <a:latin typeface="+mn-lt"/>
              <a:ea typeface="+mn-ea"/>
              <a:cs typeface="+mn-cs"/>
            </a:rPr>
            <a:t>・青少年エイズ対策事業</a:t>
          </a:r>
          <a:endParaRPr lang="ja-JP" altLang="ja-JP">
            <a:effectLst/>
          </a:endParaRPr>
        </a:p>
        <a:p>
          <a:r>
            <a:rPr kumimoji="1" lang="ja-JP" altLang="ja-JP" sz="1100">
              <a:solidFill>
                <a:schemeClr val="tx1"/>
              </a:solidFill>
              <a:effectLst/>
              <a:latin typeface="+mn-lt"/>
              <a:ea typeface="+mn-ea"/>
              <a:cs typeface="+mn-cs"/>
            </a:rPr>
            <a:t>・ボランティア指導者育成事業</a:t>
          </a:r>
          <a:endParaRPr lang="ja-JP" altLang="ja-JP">
            <a:effectLst/>
          </a:endParaRPr>
        </a:p>
        <a:p>
          <a:r>
            <a:rPr kumimoji="1" lang="ja-JP" altLang="ja-JP" sz="1100">
              <a:solidFill>
                <a:schemeClr val="tx1"/>
              </a:solidFill>
              <a:effectLst/>
              <a:latin typeface="+mn-lt"/>
              <a:ea typeface="+mn-ea"/>
              <a:cs typeface="+mn-cs"/>
            </a:rPr>
            <a:t>・相談員養成研修事業</a:t>
          </a:r>
          <a:endParaRPr lang="ja-JP" altLang="ja-JP">
            <a:effectLst/>
          </a:endParaRPr>
        </a:p>
        <a:p>
          <a:r>
            <a:rPr kumimoji="1" lang="ja-JP" altLang="ja-JP" sz="1100">
              <a:solidFill>
                <a:schemeClr val="tx1"/>
              </a:solidFill>
              <a:effectLst/>
              <a:latin typeface="+mn-lt"/>
              <a:ea typeface="+mn-ea"/>
              <a:cs typeface="+mn-cs"/>
            </a:rPr>
            <a:t>・中核拠点病院連絡調整員養成事業</a:t>
          </a:r>
          <a:endParaRPr lang="ja-JP" altLang="ja-JP">
            <a:effectLst/>
          </a:endParaRPr>
        </a:p>
        <a:p>
          <a:r>
            <a:rPr kumimoji="1" lang="ja-JP" altLang="ja-JP" sz="1100">
              <a:solidFill>
                <a:schemeClr val="tx1"/>
              </a:solidFill>
              <a:effectLst/>
              <a:latin typeface="+mn-lt"/>
              <a:ea typeface="+mn-ea"/>
              <a:cs typeface="+mn-cs"/>
            </a:rPr>
            <a:t>・ＨＩＶ感染者・エイズ患者の在宅医療・介護の環境設備事業</a:t>
          </a:r>
          <a:endParaRPr kumimoji="1" lang="en-US" altLang="ja-JP" sz="1100">
            <a:solidFill>
              <a:schemeClr val="tx1"/>
            </a:solidFill>
            <a:effectLst/>
            <a:latin typeface="+mn-lt"/>
            <a:ea typeface="+mn-ea"/>
            <a:cs typeface="+mn-cs"/>
          </a:endParaRPr>
        </a:p>
        <a:p>
          <a:r>
            <a:rPr lang="ja-JP" altLang="en-US">
              <a:effectLst/>
            </a:rPr>
            <a:t>・エイズ国際会議研究者等派遣事業</a:t>
          </a:r>
          <a:endParaRPr lang="ja-JP" altLang="ja-JP">
            <a:effectLst/>
          </a:endParaRPr>
        </a:p>
      </xdr:txBody>
    </xdr:sp>
    <xdr:clientData/>
  </xdr:twoCellAnchor>
  <xdr:twoCellAnchor>
    <xdr:from>
      <xdr:col>12</xdr:col>
      <xdr:colOff>27214</xdr:colOff>
      <xdr:row>777</xdr:row>
      <xdr:rowOff>149679</xdr:rowOff>
    </xdr:from>
    <xdr:to>
      <xdr:col>46</xdr:col>
      <xdr:colOff>38728</xdr:colOff>
      <xdr:row>779</xdr:row>
      <xdr:rowOff>27214</xdr:rowOff>
    </xdr:to>
    <xdr:sp macro="" textlink="">
      <xdr:nvSpPr>
        <xdr:cNvPr id="46" name="正方形/長方形 45"/>
        <xdr:cNvSpPr/>
      </xdr:nvSpPr>
      <xdr:spPr>
        <a:xfrm>
          <a:off x="2476500" y="59885036"/>
          <a:ext cx="6951157" cy="5034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同性愛者等のＨＩＶに関する相談・支援事業</a:t>
          </a:r>
          <a:r>
            <a:rPr kumimoji="1" lang="en-US" altLang="ja-JP" sz="1100">
              <a:solidFill>
                <a:sysClr val="windowText" lastClr="000000"/>
              </a:solidFill>
            </a:rPr>
            <a:t>〉</a:t>
          </a:r>
        </a:p>
      </xdr:txBody>
    </xdr:sp>
    <xdr:clientData/>
  </xdr:twoCellAnchor>
  <xdr:twoCellAnchor>
    <xdr:from>
      <xdr:col>14</xdr:col>
      <xdr:colOff>54428</xdr:colOff>
      <xdr:row>779</xdr:row>
      <xdr:rowOff>13607</xdr:rowOff>
    </xdr:from>
    <xdr:to>
      <xdr:col>43</xdr:col>
      <xdr:colOff>31296</xdr:colOff>
      <xdr:row>780</xdr:row>
      <xdr:rowOff>408214</xdr:rowOff>
    </xdr:to>
    <xdr:sp macro="" textlink="">
      <xdr:nvSpPr>
        <xdr:cNvPr id="47" name="正方形/長方形 46"/>
        <xdr:cNvSpPr/>
      </xdr:nvSpPr>
      <xdr:spPr>
        <a:xfrm>
          <a:off x="2911928" y="60374893"/>
          <a:ext cx="5895975" cy="70757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９９．５百万円</a:t>
          </a:r>
        </a:p>
      </xdr:txBody>
    </xdr:sp>
    <xdr:clientData/>
  </xdr:twoCellAnchor>
  <xdr:twoCellAnchor>
    <xdr:from>
      <xdr:col>11</xdr:col>
      <xdr:colOff>40821</xdr:colOff>
      <xdr:row>780</xdr:row>
      <xdr:rowOff>449035</xdr:rowOff>
    </xdr:from>
    <xdr:to>
      <xdr:col>45</xdr:col>
      <xdr:colOff>92529</xdr:colOff>
      <xdr:row>780</xdr:row>
      <xdr:rowOff>898070</xdr:rowOff>
    </xdr:to>
    <xdr:sp macro="" textlink="">
      <xdr:nvSpPr>
        <xdr:cNvPr id="48" name="大かっこ 47"/>
        <xdr:cNvSpPr/>
      </xdr:nvSpPr>
      <xdr:spPr>
        <a:xfrm>
          <a:off x="2286000" y="61123285"/>
          <a:ext cx="6991350"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28</xdr:col>
      <xdr:colOff>0</xdr:colOff>
      <xdr:row>780</xdr:row>
      <xdr:rowOff>925286</xdr:rowOff>
    </xdr:from>
    <xdr:to>
      <xdr:col>28</xdr:col>
      <xdr:colOff>232</xdr:colOff>
      <xdr:row>780</xdr:row>
      <xdr:rowOff>1136426</xdr:rowOff>
    </xdr:to>
    <xdr:cxnSp macro="">
      <xdr:nvCxnSpPr>
        <xdr:cNvPr id="49" name="直線コネクタ 48"/>
        <xdr:cNvCxnSpPr/>
      </xdr:nvCxnSpPr>
      <xdr:spPr>
        <a:xfrm>
          <a:off x="5715000" y="61599536"/>
          <a:ext cx="232" cy="211140"/>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22411</xdr:colOff>
      <xdr:row>780</xdr:row>
      <xdr:rowOff>1133475</xdr:rowOff>
    </xdr:from>
    <xdr:to>
      <xdr:col>46</xdr:col>
      <xdr:colOff>1</xdr:colOff>
      <xdr:row>780</xdr:row>
      <xdr:rowOff>1143000</xdr:rowOff>
    </xdr:to>
    <xdr:cxnSp macro="">
      <xdr:nvCxnSpPr>
        <xdr:cNvPr id="50" name="直線コネクタ 49"/>
        <xdr:cNvCxnSpPr/>
      </xdr:nvCxnSpPr>
      <xdr:spPr>
        <a:xfrm flipH="1">
          <a:off x="2241176" y="61544387"/>
          <a:ext cx="7037296" cy="9525"/>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xdr:colOff>
      <xdr:row>780</xdr:row>
      <xdr:rowOff>1131795</xdr:rowOff>
    </xdr:from>
    <xdr:to>
      <xdr:col>11</xdr:col>
      <xdr:colOff>13779</xdr:colOff>
      <xdr:row>780</xdr:row>
      <xdr:rowOff>1554350</xdr:rowOff>
    </xdr:to>
    <xdr:cxnSp macro="">
      <xdr:nvCxnSpPr>
        <xdr:cNvPr id="53" name="直線矢印コネクタ 52"/>
        <xdr:cNvCxnSpPr/>
      </xdr:nvCxnSpPr>
      <xdr:spPr>
        <a:xfrm flipH="1">
          <a:off x="2229970" y="61542707"/>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780</xdr:row>
      <xdr:rowOff>1143000</xdr:rowOff>
    </xdr:from>
    <xdr:to>
      <xdr:col>20</xdr:col>
      <xdr:colOff>193074</xdr:colOff>
      <xdr:row>780</xdr:row>
      <xdr:rowOff>1565555</xdr:rowOff>
    </xdr:to>
    <xdr:cxnSp macro="">
      <xdr:nvCxnSpPr>
        <xdr:cNvPr id="54" name="直線矢印コネクタ 53"/>
        <xdr:cNvCxnSpPr/>
      </xdr:nvCxnSpPr>
      <xdr:spPr>
        <a:xfrm flipH="1">
          <a:off x="4224618" y="61553912"/>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11205</xdr:colOff>
      <xdr:row>780</xdr:row>
      <xdr:rowOff>1143000</xdr:rowOff>
    </xdr:from>
    <xdr:to>
      <xdr:col>35</xdr:col>
      <xdr:colOff>18838</xdr:colOff>
      <xdr:row>780</xdr:row>
      <xdr:rowOff>1529836</xdr:rowOff>
    </xdr:to>
    <xdr:cxnSp macro="">
      <xdr:nvCxnSpPr>
        <xdr:cNvPr id="55" name="直線矢印コネクタ 54"/>
        <xdr:cNvCxnSpPr/>
      </xdr:nvCxnSpPr>
      <xdr:spPr>
        <a:xfrm>
          <a:off x="7070911" y="61553912"/>
          <a:ext cx="7633" cy="38683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190500</xdr:colOff>
      <xdr:row>780</xdr:row>
      <xdr:rowOff>1120588</xdr:rowOff>
    </xdr:from>
    <xdr:to>
      <xdr:col>45</xdr:col>
      <xdr:colOff>193074</xdr:colOff>
      <xdr:row>780</xdr:row>
      <xdr:rowOff>1543143</xdr:rowOff>
    </xdr:to>
    <xdr:cxnSp macro="">
      <xdr:nvCxnSpPr>
        <xdr:cNvPr id="56" name="直線矢印コネクタ 55"/>
        <xdr:cNvCxnSpPr/>
      </xdr:nvCxnSpPr>
      <xdr:spPr>
        <a:xfrm flipH="1">
          <a:off x="9267265" y="61531500"/>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780</xdr:row>
      <xdr:rowOff>1602442</xdr:rowOff>
    </xdr:from>
    <xdr:to>
      <xdr:col>16</xdr:col>
      <xdr:colOff>177193</xdr:colOff>
      <xdr:row>780</xdr:row>
      <xdr:rowOff>2048168</xdr:rowOff>
    </xdr:to>
    <xdr:sp macro="" textlink="">
      <xdr:nvSpPr>
        <xdr:cNvPr id="57" name="正方形/長方形 56"/>
        <xdr:cNvSpPr/>
      </xdr:nvSpPr>
      <xdr:spPr>
        <a:xfrm>
          <a:off x="1344706" y="62013354"/>
          <a:ext cx="205978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16</xdr:col>
      <xdr:colOff>179295</xdr:colOff>
      <xdr:row>780</xdr:row>
      <xdr:rowOff>1602442</xdr:rowOff>
    </xdr:from>
    <xdr:to>
      <xdr:col>27</xdr:col>
      <xdr:colOff>20311</xdr:colOff>
      <xdr:row>780</xdr:row>
      <xdr:rowOff>2048168</xdr:rowOff>
    </xdr:to>
    <xdr:sp macro="" textlink="">
      <xdr:nvSpPr>
        <xdr:cNvPr id="58" name="正方形/長方形 57"/>
        <xdr:cNvSpPr/>
      </xdr:nvSpPr>
      <xdr:spPr>
        <a:xfrm>
          <a:off x="3406589" y="62013354"/>
          <a:ext cx="205978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11206</xdr:colOff>
      <xdr:row>780</xdr:row>
      <xdr:rowOff>1602442</xdr:rowOff>
    </xdr:from>
    <xdr:to>
      <xdr:col>40</xdr:col>
      <xdr:colOff>53928</xdr:colOff>
      <xdr:row>780</xdr:row>
      <xdr:rowOff>2048168</xdr:rowOff>
    </xdr:to>
    <xdr:sp macro="" textlink="">
      <xdr:nvSpPr>
        <xdr:cNvPr id="59" name="正方形/長方形 58"/>
        <xdr:cNvSpPr/>
      </xdr:nvSpPr>
      <xdr:spPr>
        <a:xfrm>
          <a:off x="6062382" y="62013354"/>
          <a:ext cx="205978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41</xdr:col>
      <xdr:colOff>2</xdr:colOff>
      <xdr:row>780</xdr:row>
      <xdr:rowOff>1602442</xdr:rowOff>
    </xdr:from>
    <xdr:to>
      <xdr:col>49</xdr:col>
      <xdr:colOff>446136</xdr:colOff>
      <xdr:row>780</xdr:row>
      <xdr:rowOff>2048168</xdr:rowOff>
    </xdr:to>
    <xdr:sp macro="" textlink="">
      <xdr:nvSpPr>
        <xdr:cNvPr id="60" name="正方形/長方形 59"/>
        <xdr:cNvSpPr/>
      </xdr:nvSpPr>
      <xdr:spPr>
        <a:xfrm>
          <a:off x="8269943" y="62013354"/>
          <a:ext cx="205978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56030</xdr:colOff>
      <xdr:row>780</xdr:row>
      <xdr:rowOff>2061882</xdr:rowOff>
    </xdr:from>
    <xdr:to>
      <xdr:col>15</xdr:col>
      <xdr:colOff>78299</xdr:colOff>
      <xdr:row>781</xdr:row>
      <xdr:rowOff>379398</xdr:rowOff>
    </xdr:to>
    <xdr:sp macro="" textlink="">
      <xdr:nvSpPr>
        <xdr:cNvPr id="62" name="正方形/長方形 61"/>
        <xdr:cNvSpPr/>
      </xdr:nvSpPr>
      <xdr:spPr>
        <a:xfrm>
          <a:off x="1467971" y="62472794"/>
          <a:ext cx="1635916"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公益財団法人エイズ予防財団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７７．３百万円</a:t>
          </a:r>
        </a:p>
      </xdr:txBody>
    </xdr:sp>
    <xdr:clientData/>
  </xdr:twoCellAnchor>
  <xdr:twoCellAnchor>
    <xdr:from>
      <xdr:col>17</xdr:col>
      <xdr:colOff>0</xdr:colOff>
      <xdr:row>780</xdr:row>
      <xdr:rowOff>2061883</xdr:rowOff>
    </xdr:from>
    <xdr:to>
      <xdr:col>25</xdr:col>
      <xdr:colOff>57991</xdr:colOff>
      <xdr:row>781</xdr:row>
      <xdr:rowOff>379399</xdr:rowOff>
    </xdr:to>
    <xdr:sp macro="" textlink="">
      <xdr:nvSpPr>
        <xdr:cNvPr id="63" name="正方形/長方形 62"/>
        <xdr:cNvSpPr/>
      </xdr:nvSpPr>
      <xdr:spPr>
        <a:xfrm>
          <a:off x="3429000" y="62472795"/>
          <a:ext cx="1671638"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一般社団法人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JHC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９．７百万円</a:t>
          </a:r>
        </a:p>
      </xdr:txBody>
    </xdr:sp>
    <xdr:clientData/>
  </xdr:twoCellAnchor>
  <xdr:twoCellAnchor>
    <xdr:from>
      <xdr:col>30</xdr:col>
      <xdr:colOff>190500</xdr:colOff>
      <xdr:row>780</xdr:row>
      <xdr:rowOff>2061882</xdr:rowOff>
    </xdr:from>
    <xdr:to>
      <xdr:col>39</xdr:col>
      <xdr:colOff>29773</xdr:colOff>
      <xdr:row>781</xdr:row>
      <xdr:rowOff>379398</xdr:rowOff>
    </xdr:to>
    <xdr:sp macro="" textlink="">
      <xdr:nvSpPr>
        <xdr:cNvPr id="64" name="正方形/長方形 63"/>
        <xdr:cNvSpPr/>
      </xdr:nvSpPr>
      <xdr:spPr>
        <a:xfrm>
          <a:off x="6241676" y="62472794"/>
          <a:ext cx="1654626"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認定ＮＰＯ法人魅惑的倶楽部</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８．５百万円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41</xdr:col>
      <xdr:colOff>145676</xdr:colOff>
      <xdr:row>780</xdr:row>
      <xdr:rowOff>2073088</xdr:rowOff>
    </xdr:from>
    <xdr:to>
      <xdr:col>49</xdr:col>
      <xdr:colOff>203667</xdr:colOff>
      <xdr:row>781</xdr:row>
      <xdr:rowOff>380999</xdr:rowOff>
    </xdr:to>
    <xdr:sp macro="" textlink="">
      <xdr:nvSpPr>
        <xdr:cNvPr id="66" name="正方形/長方形 65"/>
        <xdr:cNvSpPr/>
      </xdr:nvSpPr>
      <xdr:spPr>
        <a:xfrm>
          <a:off x="8415617" y="62484000"/>
          <a:ext cx="1671638" cy="99732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akta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p>
      </xdr:txBody>
    </xdr:sp>
    <xdr:clientData/>
  </xdr:twoCellAnchor>
  <xdr:twoCellAnchor>
    <xdr:from>
      <xdr:col>7</xdr:col>
      <xdr:colOff>44824</xdr:colOff>
      <xdr:row>781</xdr:row>
      <xdr:rowOff>437030</xdr:rowOff>
    </xdr:from>
    <xdr:to>
      <xdr:col>15</xdr:col>
      <xdr:colOff>94309</xdr:colOff>
      <xdr:row>781</xdr:row>
      <xdr:rowOff>1090175</xdr:rowOff>
    </xdr:to>
    <xdr:sp macro="" textlink="">
      <xdr:nvSpPr>
        <xdr:cNvPr id="67" name="大かっこ 66"/>
        <xdr:cNvSpPr/>
      </xdr:nvSpPr>
      <xdr:spPr>
        <a:xfrm>
          <a:off x="1456765" y="63537354"/>
          <a:ext cx="1663132"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・コミュニティセンターの設置・運営</a:t>
          </a:r>
          <a:endParaRPr lang="ja-JP" altLang="ja-JP">
            <a:effectLst/>
          </a:endParaRPr>
        </a:p>
      </xdr:txBody>
    </xdr:sp>
    <xdr:clientData/>
  </xdr:twoCellAnchor>
  <xdr:twoCellAnchor>
    <xdr:from>
      <xdr:col>17</xdr:col>
      <xdr:colOff>89647</xdr:colOff>
      <xdr:row>781</xdr:row>
      <xdr:rowOff>437030</xdr:rowOff>
    </xdr:from>
    <xdr:to>
      <xdr:col>24</xdr:col>
      <xdr:colOff>186739</xdr:colOff>
      <xdr:row>781</xdr:row>
      <xdr:rowOff>1090175</xdr:rowOff>
    </xdr:to>
    <xdr:sp macro="" textlink="">
      <xdr:nvSpPr>
        <xdr:cNvPr id="68" name="大かっこ 67"/>
        <xdr:cNvSpPr/>
      </xdr:nvSpPr>
      <xdr:spPr>
        <a:xfrm>
          <a:off x="3518647" y="63537354"/>
          <a:ext cx="1509033"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・コミュニティセンターの設置・運営</a:t>
          </a:r>
          <a:endParaRPr lang="ja-JP" altLang="ja-JP">
            <a:effectLst/>
          </a:endParaRPr>
        </a:p>
      </xdr:txBody>
    </xdr:sp>
    <xdr:clientData/>
  </xdr:twoCellAnchor>
  <xdr:twoCellAnchor>
    <xdr:from>
      <xdr:col>30</xdr:col>
      <xdr:colOff>112060</xdr:colOff>
      <xdr:row>781</xdr:row>
      <xdr:rowOff>425823</xdr:rowOff>
    </xdr:from>
    <xdr:to>
      <xdr:col>39</xdr:col>
      <xdr:colOff>141154</xdr:colOff>
      <xdr:row>781</xdr:row>
      <xdr:rowOff>1078968</xdr:rowOff>
    </xdr:to>
    <xdr:sp macro="" textlink="">
      <xdr:nvSpPr>
        <xdr:cNvPr id="69" name="大かっこ 68"/>
        <xdr:cNvSpPr/>
      </xdr:nvSpPr>
      <xdr:spPr>
        <a:xfrm>
          <a:off x="6163236" y="63526147"/>
          <a:ext cx="1844447"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・コミュニティセンターの設置・運営</a:t>
          </a:r>
          <a:endParaRPr lang="ja-JP" altLang="ja-JP">
            <a:effectLst/>
          </a:endParaRPr>
        </a:p>
      </xdr:txBody>
    </xdr:sp>
    <xdr:clientData/>
  </xdr:twoCellAnchor>
  <xdr:twoCellAnchor>
    <xdr:from>
      <xdr:col>41</xdr:col>
      <xdr:colOff>190500</xdr:colOff>
      <xdr:row>781</xdr:row>
      <xdr:rowOff>425823</xdr:rowOff>
    </xdr:from>
    <xdr:to>
      <xdr:col>49</xdr:col>
      <xdr:colOff>200864</xdr:colOff>
      <xdr:row>781</xdr:row>
      <xdr:rowOff>1078968</xdr:rowOff>
    </xdr:to>
    <xdr:sp macro="" textlink="">
      <xdr:nvSpPr>
        <xdr:cNvPr id="70" name="大かっこ 69"/>
        <xdr:cNvSpPr/>
      </xdr:nvSpPr>
      <xdr:spPr>
        <a:xfrm>
          <a:off x="8460441" y="63526147"/>
          <a:ext cx="1624011"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・同性愛者等向けＨＰによる情報提供</a:t>
          </a:r>
          <a:endParaRPr lang="ja-JP" altLang="ja-JP">
            <a:effectLst/>
          </a:endParaRPr>
        </a:p>
      </xdr:txBody>
    </xdr:sp>
    <xdr:clientData/>
  </xdr:twoCellAnchor>
  <xdr:twoCellAnchor>
    <xdr:from>
      <xdr:col>14</xdr:col>
      <xdr:colOff>0</xdr:colOff>
      <xdr:row>781</xdr:row>
      <xdr:rowOff>1627909</xdr:rowOff>
    </xdr:from>
    <xdr:to>
      <xdr:col>42</xdr:col>
      <xdr:colOff>195448</xdr:colOff>
      <xdr:row>781</xdr:row>
      <xdr:rowOff>2335480</xdr:rowOff>
    </xdr:to>
    <xdr:sp macro="" textlink="">
      <xdr:nvSpPr>
        <xdr:cNvPr id="71" name="正方形/長方形 70"/>
        <xdr:cNvSpPr/>
      </xdr:nvSpPr>
      <xdr:spPr>
        <a:xfrm>
          <a:off x="2909455" y="64735364"/>
          <a:ext cx="6014357" cy="70757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２２．４百万円</a:t>
          </a:r>
        </a:p>
      </xdr:txBody>
    </xdr:sp>
    <xdr:clientData/>
  </xdr:twoCellAnchor>
  <xdr:twoCellAnchor>
    <xdr:from>
      <xdr:col>11</xdr:col>
      <xdr:colOff>34637</xdr:colOff>
      <xdr:row>781</xdr:row>
      <xdr:rowOff>2424545</xdr:rowOff>
    </xdr:from>
    <xdr:to>
      <xdr:col>45</xdr:col>
      <xdr:colOff>98962</xdr:colOff>
      <xdr:row>782</xdr:row>
      <xdr:rowOff>189262</xdr:rowOff>
    </xdr:to>
    <xdr:sp macro="" textlink="">
      <xdr:nvSpPr>
        <xdr:cNvPr id="72" name="大かっこ 71"/>
        <xdr:cNvSpPr/>
      </xdr:nvSpPr>
      <xdr:spPr>
        <a:xfrm>
          <a:off x="2320637" y="65532000"/>
          <a:ext cx="7130143"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14</xdr:col>
      <xdr:colOff>69273</xdr:colOff>
      <xdr:row>782</xdr:row>
      <xdr:rowOff>242454</xdr:rowOff>
    </xdr:from>
    <xdr:to>
      <xdr:col>23</xdr:col>
      <xdr:colOff>90302</xdr:colOff>
      <xdr:row>782</xdr:row>
      <xdr:rowOff>688180</xdr:rowOff>
    </xdr:to>
    <xdr:sp macro="" textlink="">
      <xdr:nvSpPr>
        <xdr:cNvPr id="73" name="正方形/長方形 72"/>
        <xdr:cNvSpPr/>
      </xdr:nvSpPr>
      <xdr:spPr>
        <a:xfrm>
          <a:off x="2978728" y="66034227"/>
          <a:ext cx="189139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34</xdr:col>
      <xdr:colOff>155864</xdr:colOff>
      <xdr:row>782</xdr:row>
      <xdr:rowOff>259772</xdr:rowOff>
    </xdr:from>
    <xdr:to>
      <xdr:col>43</xdr:col>
      <xdr:colOff>176892</xdr:colOff>
      <xdr:row>782</xdr:row>
      <xdr:rowOff>705498</xdr:rowOff>
    </xdr:to>
    <xdr:sp macro="" textlink="">
      <xdr:nvSpPr>
        <xdr:cNvPr id="74" name="正方形/長方形 73"/>
        <xdr:cNvSpPr/>
      </xdr:nvSpPr>
      <xdr:spPr>
        <a:xfrm>
          <a:off x="7221682" y="66051545"/>
          <a:ext cx="189139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103910</xdr:colOff>
      <xdr:row>782</xdr:row>
      <xdr:rowOff>744682</xdr:rowOff>
    </xdr:from>
    <xdr:to>
      <xdr:col>25</xdr:col>
      <xdr:colOff>55665</xdr:colOff>
      <xdr:row>782</xdr:row>
      <xdr:rowOff>1751610</xdr:rowOff>
    </xdr:to>
    <xdr:sp macro="" textlink="">
      <xdr:nvSpPr>
        <xdr:cNvPr id="75" name="正方形/長方形 74"/>
        <xdr:cNvSpPr/>
      </xdr:nvSpPr>
      <xdr:spPr>
        <a:xfrm>
          <a:off x="2597728" y="66536455"/>
          <a:ext cx="2653392"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F</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特定非営利活動法人チャーム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６．１百万円</a:t>
          </a:r>
        </a:p>
      </xdr:txBody>
    </xdr:sp>
    <xdr:clientData/>
  </xdr:twoCellAnchor>
  <xdr:twoCellAnchor>
    <xdr:from>
      <xdr:col>33</xdr:col>
      <xdr:colOff>51955</xdr:colOff>
      <xdr:row>782</xdr:row>
      <xdr:rowOff>762000</xdr:rowOff>
    </xdr:from>
    <xdr:to>
      <xdr:col>46</xdr:col>
      <xdr:colOff>3711</xdr:colOff>
      <xdr:row>782</xdr:row>
      <xdr:rowOff>1768928</xdr:rowOff>
    </xdr:to>
    <xdr:sp macro="" textlink="">
      <xdr:nvSpPr>
        <xdr:cNvPr id="76" name="正方形/長方形 75"/>
        <xdr:cNvSpPr/>
      </xdr:nvSpPr>
      <xdr:spPr>
        <a:xfrm>
          <a:off x="6909955" y="66553773"/>
          <a:ext cx="2653392"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特定非営利活動法人ぷれいす東京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１６．３百万円</a:t>
          </a:r>
        </a:p>
      </xdr:txBody>
    </xdr:sp>
    <xdr:clientData/>
  </xdr:twoCellAnchor>
  <xdr:twoCellAnchor>
    <xdr:from>
      <xdr:col>12</xdr:col>
      <xdr:colOff>138546</xdr:colOff>
      <xdr:row>782</xdr:row>
      <xdr:rowOff>1801091</xdr:rowOff>
    </xdr:from>
    <xdr:to>
      <xdr:col>25</xdr:col>
      <xdr:colOff>35872</xdr:colOff>
      <xdr:row>782</xdr:row>
      <xdr:rowOff>2454236</xdr:rowOff>
    </xdr:to>
    <xdr:sp macro="" textlink="">
      <xdr:nvSpPr>
        <xdr:cNvPr id="77" name="大かっこ 76"/>
        <xdr:cNvSpPr/>
      </xdr:nvSpPr>
      <xdr:spPr>
        <a:xfrm>
          <a:off x="2632364" y="67592864"/>
          <a:ext cx="2598963"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・関西地域における支援事業</a:t>
          </a:r>
        </a:p>
      </xdr:txBody>
    </xdr:sp>
    <xdr:clientData/>
  </xdr:twoCellAnchor>
  <xdr:twoCellAnchor>
    <xdr:from>
      <xdr:col>33</xdr:col>
      <xdr:colOff>86591</xdr:colOff>
      <xdr:row>782</xdr:row>
      <xdr:rowOff>1835727</xdr:rowOff>
    </xdr:from>
    <xdr:to>
      <xdr:col>45</xdr:col>
      <xdr:colOff>191736</xdr:colOff>
      <xdr:row>782</xdr:row>
      <xdr:rowOff>2488872</xdr:rowOff>
    </xdr:to>
    <xdr:sp macro="" textlink="">
      <xdr:nvSpPr>
        <xdr:cNvPr id="78" name="大かっこ 77"/>
        <xdr:cNvSpPr/>
      </xdr:nvSpPr>
      <xdr:spPr>
        <a:xfrm>
          <a:off x="6944591" y="67627500"/>
          <a:ext cx="2598963" cy="6531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・ピア・カウンセリング等による支援事業</a:t>
          </a:r>
          <a:endParaRPr lang="ja-JP" altLang="ja-JP">
            <a:effectLst/>
          </a:endParaRPr>
        </a:p>
      </xdr:txBody>
    </xdr:sp>
    <xdr:clientData/>
  </xdr:twoCellAnchor>
  <xdr:twoCellAnchor>
    <xdr:from>
      <xdr:col>11</xdr:col>
      <xdr:colOff>0</xdr:colOff>
      <xdr:row>784</xdr:row>
      <xdr:rowOff>142875</xdr:rowOff>
    </xdr:from>
    <xdr:to>
      <xdr:col>46</xdr:col>
      <xdr:colOff>27214</xdr:colOff>
      <xdr:row>784</xdr:row>
      <xdr:rowOff>646339</xdr:rowOff>
    </xdr:to>
    <xdr:sp macro="" textlink="">
      <xdr:nvSpPr>
        <xdr:cNvPr id="90" name="正方形/長方形 89"/>
        <xdr:cNvSpPr/>
      </xdr:nvSpPr>
      <xdr:spPr>
        <a:xfrm>
          <a:off x="2095500" y="71127938"/>
          <a:ext cx="6694714" cy="5034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「世界エイズデー」等啓発普及事業</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13</xdr:col>
      <xdr:colOff>166687</xdr:colOff>
      <xdr:row>784</xdr:row>
      <xdr:rowOff>619125</xdr:rowOff>
    </xdr:from>
    <xdr:to>
      <xdr:col>43</xdr:col>
      <xdr:colOff>57830</xdr:colOff>
      <xdr:row>784</xdr:row>
      <xdr:rowOff>1326696</xdr:rowOff>
    </xdr:to>
    <xdr:sp macro="" textlink="">
      <xdr:nvSpPr>
        <xdr:cNvPr id="91" name="正方形/長方形 90"/>
        <xdr:cNvSpPr/>
      </xdr:nvSpPr>
      <xdr:spPr>
        <a:xfrm>
          <a:off x="2643187" y="71604188"/>
          <a:ext cx="5606143" cy="70757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１９．０百万円</a:t>
          </a:r>
        </a:p>
      </xdr:txBody>
    </xdr:sp>
    <xdr:clientData/>
  </xdr:twoCellAnchor>
  <xdr:twoCellAnchor>
    <xdr:from>
      <xdr:col>11</xdr:col>
      <xdr:colOff>0</xdr:colOff>
      <xdr:row>784</xdr:row>
      <xdr:rowOff>1381124</xdr:rowOff>
    </xdr:from>
    <xdr:to>
      <xdr:col>45</xdr:col>
      <xdr:colOff>176893</xdr:colOff>
      <xdr:row>784</xdr:row>
      <xdr:rowOff>1830159</xdr:rowOff>
    </xdr:to>
    <xdr:sp macro="" textlink="">
      <xdr:nvSpPr>
        <xdr:cNvPr id="92" name="大かっこ 91"/>
        <xdr:cNvSpPr/>
      </xdr:nvSpPr>
      <xdr:spPr>
        <a:xfrm>
          <a:off x="2095500" y="72366187"/>
          <a:ext cx="6653893"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委託先の決定、事業の内容審査、事業者の指揮監督</a:t>
          </a:r>
          <a:endParaRPr lang="ja-JP" altLang="ja-JP">
            <a:effectLst/>
          </a:endParaRPr>
        </a:p>
      </xdr:txBody>
    </xdr:sp>
    <xdr:clientData/>
  </xdr:twoCellAnchor>
  <xdr:twoCellAnchor>
    <xdr:from>
      <xdr:col>28</xdr:col>
      <xdr:colOff>190500</xdr:colOff>
      <xdr:row>784</xdr:row>
      <xdr:rowOff>1815353</xdr:rowOff>
    </xdr:from>
    <xdr:to>
      <xdr:col>28</xdr:col>
      <xdr:colOff>193074</xdr:colOff>
      <xdr:row>784</xdr:row>
      <xdr:rowOff>2237908</xdr:rowOff>
    </xdr:to>
    <xdr:cxnSp macro="">
      <xdr:nvCxnSpPr>
        <xdr:cNvPr id="94" name="直線矢印コネクタ 93"/>
        <xdr:cNvCxnSpPr/>
      </xdr:nvCxnSpPr>
      <xdr:spPr>
        <a:xfrm flipH="1">
          <a:off x="5838265" y="72983912"/>
          <a:ext cx="2574" cy="4225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xdr:colOff>
      <xdr:row>784</xdr:row>
      <xdr:rowOff>2229970</xdr:rowOff>
    </xdr:from>
    <xdr:to>
      <xdr:col>36</xdr:col>
      <xdr:colOff>117661</xdr:colOff>
      <xdr:row>784</xdr:row>
      <xdr:rowOff>2620163</xdr:rowOff>
    </xdr:to>
    <xdr:sp macro="" textlink="">
      <xdr:nvSpPr>
        <xdr:cNvPr id="95" name="正方形/長方形 94"/>
        <xdr:cNvSpPr/>
      </xdr:nvSpPr>
      <xdr:spPr>
        <a:xfrm>
          <a:off x="4247029" y="73398529"/>
          <a:ext cx="3132044" cy="39019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112060</xdr:colOff>
      <xdr:row>784</xdr:row>
      <xdr:rowOff>2588559</xdr:rowOff>
    </xdr:from>
    <xdr:to>
      <xdr:col>35</xdr:col>
      <xdr:colOff>112058</xdr:colOff>
      <xdr:row>785</xdr:row>
      <xdr:rowOff>906075</xdr:rowOff>
    </xdr:to>
    <xdr:sp macro="" textlink="">
      <xdr:nvSpPr>
        <xdr:cNvPr id="96" name="正方形/長方形 95"/>
        <xdr:cNvSpPr/>
      </xdr:nvSpPr>
      <xdr:spPr>
        <a:xfrm>
          <a:off x="4549589" y="73757118"/>
          <a:ext cx="2622175" cy="100692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株式会社ＴＢＳラジオ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１９．０百万円</a:t>
          </a:r>
        </a:p>
      </xdr:txBody>
    </xdr:sp>
    <xdr:clientData/>
  </xdr:twoCellAnchor>
  <xdr:twoCellAnchor>
    <xdr:from>
      <xdr:col>13</xdr:col>
      <xdr:colOff>123266</xdr:colOff>
      <xdr:row>785</xdr:row>
      <xdr:rowOff>986117</xdr:rowOff>
    </xdr:from>
    <xdr:to>
      <xdr:col>48</xdr:col>
      <xdr:colOff>109659</xdr:colOff>
      <xdr:row>785</xdr:row>
      <xdr:rowOff>1435152</xdr:rowOff>
    </xdr:to>
    <xdr:sp macro="" textlink="">
      <xdr:nvSpPr>
        <xdr:cNvPr id="97" name="大かっこ 96"/>
        <xdr:cNvSpPr/>
      </xdr:nvSpPr>
      <xdr:spPr>
        <a:xfrm>
          <a:off x="2745442" y="74844088"/>
          <a:ext cx="7046099" cy="449035"/>
        </a:xfrm>
        <a:prstGeom prst="bracketPair">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ＨＩＶ検査普及週間（６／１～７）及び世界エイズデー（１２／１）における普及啓発イベントの企画・運営</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0" zoomScale="130" zoomScaleNormal="75" zoomScaleSheetLayoutView="130" zoomScalePageLayoutView="85" workbookViewId="0">
      <selection activeCell="BD116" sqref="BD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394</v>
      </c>
      <c r="AJ2" s="942" t="s">
        <v>701</v>
      </c>
      <c r="AK2" s="942"/>
      <c r="AL2" s="942"/>
      <c r="AM2" s="942"/>
      <c r="AN2" s="98" t="s">
        <v>394</v>
      </c>
      <c r="AO2" s="942">
        <v>20</v>
      </c>
      <c r="AP2" s="942"/>
      <c r="AQ2" s="942"/>
      <c r="AR2" s="99" t="s">
        <v>699</v>
      </c>
      <c r="AS2" s="948">
        <v>188</v>
      </c>
      <c r="AT2" s="948"/>
      <c r="AU2" s="948"/>
      <c r="AV2" s="98" t="str">
        <f>IF(AW2="","","-")</f>
        <v/>
      </c>
      <c r="AW2" s="908"/>
      <c r="AX2" s="908"/>
    </row>
    <row r="3" spans="1:50" ht="21" customHeight="1" thickBot="1" x14ac:dyDescent="0.2">
      <c r="A3" s="864" t="s">
        <v>692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700</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702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467</v>
      </c>
      <c r="H5" s="837"/>
      <c r="I5" s="837"/>
      <c r="J5" s="837"/>
      <c r="K5" s="837"/>
      <c r="L5" s="837"/>
      <c r="M5" s="838" t="s">
        <v>66</v>
      </c>
      <c r="N5" s="839"/>
      <c r="O5" s="839"/>
      <c r="P5" s="839"/>
      <c r="Q5" s="839"/>
      <c r="R5" s="840"/>
      <c r="S5" s="841" t="s">
        <v>70</v>
      </c>
      <c r="T5" s="837"/>
      <c r="U5" s="837"/>
      <c r="V5" s="837"/>
      <c r="W5" s="837"/>
      <c r="X5" s="842"/>
      <c r="Y5" s="696" t="s">
        <v>3</v>
      </c>
      <c r="Z5" s="542"/>
      <c r="AA5" s="542"/>
      <c r="AB5" s="542"/>
      <c r="AC5" s="542"/>
      <c r="AD5" s="543"/>
      <c r="AE5" s="697" t="s">
        <v>704</v>
      </c>
      <c r="AF5" s="697"/>
      <c r="AG5" s="697"/>
      <c r="AH5" s="697"/>
      <c r="AI5" s="697"/>
      <c r="AJ5" s="697"/>
      <c r="AK5" s="697"/>
      <c r="AL5" s="697"/>
      <c r="AM5" s="697"/>
      <c r="AN5" s="697"/>
      <c r="AO5" s="697"/>
      <c r="AP5" s="698"/>
      <c r="AQ5" s="699" t="s">
        <v>705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706</v>
      </c>
      <c r="H7" s="498"/>
      <c r="I7" s="498"/>
      <c r="J7" s="498"/>
      <c r="K7" s="498"/>
      <c r="L7" s="498"/>
      <c r="M7" s="498"/>
      <c r="N7" s="498"/>
      <c r="O7" s="498"/>
      <c r="P7" s="498"/>
      <c r="Q7" s="498"/>
      <c r="R7" s="498"/>
      <c r="S7" s="498"/>
      <c r="T7" s="498"/>
      <c r="U7" s="498"/>
      <c r="V7" s="498"/>
      <c r="W7" s="498"/>
      <c r="X7" s="499"/>
      <c r="Y7" s="920" t="s">
        <v>377</v>
      </c>
      <c r="Z7" s="439"/>
      <c r="AA7" s="439"/>
      <c r="AB7" s="439"/>
      <c r="AC7" s="439"/>
      <c r="AD7" s="921"/>
      <c r="AE7" s="909" t="s">
        <v>707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255</v>
      </c>
      <c r="B8" s="495"/>
      <c r="C8" s="495"/>
      <c r="D8" s="495"/>
      <c r="E8" s="495"/>
      <c r="F8" s="496"/>
      <c r="G8" s="943" t="str">
        <f>入力規則等!A27</f>
        <v>男女共同参画</v>
      </c>
      <c r="H8" s="718"/>
      <c r="I8" s="718"/>
      <c r="J8" s="718"/>
      <c r="K8" s="718"/>
      <c r="L8" s="718"/>
      <c r="M8" s="718"/>
      <c r="N8" s="718"/>
      <c r="O8" s="718"/>
      <c r="P8" s="718"/>
      <c r="Q8" s="718"/>
      <c r="R8" s="718"/>
      <c r="S8" s="718"/>
      <c r="T8" s="718"/>
      <c r="U8" s="718"/>
      <c r="V8" s="718"/>
      <c r="W8" s="718"/>
      <c r="X8" s="944"/>
      <c r="Y8" s="843" t="s">
        <v>256</v>
      </c>
      <c r="Z8" s="844"/>
      <c r="AA8" s="844"/>
      <c r="AB8" s="844"/>
      <c r="AC8" s="844"/>
      <c r="AD8" s="845"/>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709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8" t="s">
        <v>30</v>
      </c>
      <c r="B10" s="659"/>
      <c r="C10" s="659"/>
      <c r="D10" s="659"/>
      <c r="E10" s="659"/>
      <c r="F10" s="659"/>
      <c r="G10" s="752" t="s">
        <v>710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378</v>
      </c>
      <c r="Q12" s="441"/>
      <c r="R12" s="441"/>
      <c r="S12" s="441"/>
      <c r="T12" s="441"/>
      <c r="U12" s="441"/>
      <c r="V12" s="442"/>
      <c r="W12" s="446" t="s">
        <v>400</v>
      </c>
      <c r="X12" s="441"/>
      <c r="Y12" s="441"/>
      <c r="Z12" s="441"/>
      <c r="AA12" s="441"/>
      <c r="AB12" s="441"/>
      <c r="AC12" s="442"/>
      <c r="AD12" s="446" t="s">
        <v>689</v>
      </c>
      <c r="AE12" s="441"/>
      <c r="AF12" s="441"/>
      <c r="AG12" s="441"/>
      <c r="AH12" s="441"/>
      <c r="AI12" s="441"/>
      <c r="AJ12" s="442"/>
      <c r="AK12" s="446" t="s">
        <v>693</v>
      </c>
      <c r="AL12" s="441"/>
      <c r="AM12" s="441"/>
      <c r="AN12" s="441"/>
      <c r="AO12" s="441"/>
      <c r="AP12" s="441"/>
      <c r="AQ12" s="442"/>
      <c r="AR12" s="446" t="s">
        <v>694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298</v>
      </c>
      <c r="Q13" s="656"/>
      <c r="R13" s="656"/>
      <c r="S13" s="656"/>
      <c r="T13" s="656"/>
      <c r="U13" s="656"/>
      <c r="V13" s="657"/>
      <c r="W13" s="655">
        <v>295</v>
      </c>
      <c r="X13" s="656"/>
      <c r="Y13" s="656"/>
      <c r="Z13" s="656"/>
      <c r="AA13" s="656"/>
      <c r="AB13" s="656"/>
      <c r="AC13" s="657"/>
      <c r="AD13" s="655">
        <v>294</v>
      </c>
      <c r="AE13" s="656"/>
      <c r="AF13" s="656"/>
      <c r="AG13" s="656"/>
      <c r="AH13" s="656"/>
      <c r="AI13" s="656"/>
      <c r="AJ13" s="657"/>
      <c r="AK13" s="655">
        <v>294</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712</v>
      </c>
      <c r="Q14" s="656"/>
      <c r="R14" s="656"/>
      <c r="S14" s="656"/>
      <c r="T14" s="656"/>
      <c r="U14" s="656"/>
      <c r="V14" s="657"/>
      <c r="W14" s="655" t="s">
        <v>712</v>
      </c>
      <c r="X14" s="656"/>
      <c r="Y14" s="656"/>
      <c r="Z14" s="656"/>
      <c r="AA14" s="656"/>
      <c r="AB14" s="656"/>
      <c r="AC14" s="657"/>
      <c r="AD14" s="655" t="s">
        <v>712</v>
      </c>
      <c r="AE14" s="656"/>
      <c r="AF14" s="656"/>
      <c r="AG14" s="656"/>
      <c r="AH14" s="656"/>
      <c r="AI14" s="656"/>
      <c r="AJ14" s="657"/>
      <c r="AK14" s="655" t="s">
        <v>712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712</v>
      </c>
      <c r="Q15" s="656"/>
      <c r="R15" s="656"/>
      <c r="S15" s="656"/>
      <c r="T15" s="656"/>
      <c r="U15" s="656"/>
      <c r="V15" s="657"/>
      <c r="W15" s="655" t="s">
        <v>712</v>
      </c>
      <c r="X15" s="656"/>
      <c r="Y15" s="656"/>
      <c r="Z15" s="656"/>
      <c r="AA15" s="656"/>
      <c r="AB15" s="656"/>
      <c r="AC15" s="657"/>
      <c r="AD15" s="655" t="s">
        <v>712</v>
      </c>
      <c r="AE15" s="656"/>
      <c r="AF15" s="656"/>
      <c r="AG15" s="656"/>
      <c r="AH15" s="656"/>
      <c r="AI15" s="656"/>
      <c r="AJ15" s="657"/>
      <c r="AK15" s="655" t="s">
        <v>712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712</v>
      </c>
      <c r="Q16" s="656"/>
      <c r="R16" s="656"/>
      <c r="S16" s="656"/>
      <c r="T16" s="656"/>
      <c r="U16" s="656"/>
      <c r="V16" s="657"/>
      <c r="W16" s="655" t="s">
        <v>712</v>
      </c>
      <c r="X16" s="656"/>
      <c r="Y16" s="656"/>
      <c r="Z16" s="656"/>
      <c r="AA16" s="656"/>
      <c r="AB16" s="656"/>
      <c r="AC16" s="657"/>
      <c r="AD16" s="655" t="s">
        <v>712</v>
      </c>
      <c r="AE16" s="656"/>
      <c r="AF16" s="656"/>
      <c r="AG16" s="656"/>
      <c r="AH16" s="656"/>
      <c r="AI16" s="656"/>
      <c r="AJ16" s="657"/>
      <c r="AK16" s="655" t="s">
        <v>712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712</v>
      </c>
      <c r="Q17" s="656"/>
      <c r="R17" s="656"/>
      <c r="S17" s="656"/>
      <c r="T17" s="656"/>
      <c r="U17" s="656"/>
      <c r="V17" s="657"/>
      <c r="W17" s="655" t="s">
        <v>712</v>
      </c>
      <c r="X17" s="656"/>
      <c r="Y17" s="656"/>
      <c r="Z17" s="656"/>
      <c r="AA17" s="656"/>
      <c r="AB17" s="656"/>
      <c r="AC17" s="657"/>
      <c r="AD17" s="655" t="s">
        <v>712</v>
      </c>
      <c r="AE17" s="656"/>
      <c r="AF17" s="656"/>
      <c r="AG17" s="656"/>
      <c r="AH17" s="656"/>
      <c r="AI17" s="656"/>
      <c r="AJ17" s="657"/>
      <c r="AK17" s="655" t="s">
        <v>712</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5">
        <f>SUM(P13:V17)</f>
        <v>298</v>
      </c>
      <c r="Q18" s="876"/>
      <c r="R18" s="876"/>
      <c r="S18" s="876"/>
      <c r="T18" s="876"/>
      <c r="U18" s="876"/>
      <c r="V18" s="877"/>
      <c r="W18" s="875">
        <f>SUM(W13:AC17)</f>
        <v>295</v>
      </c>
      <c r="X18" s="876"/>
      <c r="Y18" s="876"/>
      <c r="Z18" s="876"/>
      <c r="AA18" s="876"/>
      <c r="AB18" s="876"/>
      <c r="AC18" s="877"/>
      <c r="AD18" s="875">
        <f>SUM(AD13:AJ17)</f>
        <v>294</v>
      </c>
      <c r="AE18" s="876"/>
      <c r="AF18" s="876"/>
      <c r="AG18" s="876"/>
      <c r="AH18" s="876"/>
      <c r="AI18" s="876"/>
      <c r="AJ18" s="877"/>
      <c r="AK18" s="875">
        <f>SUM(AK13:AQ17)</f>
        <v>294</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5">
        <v>291</v>
      </c>
      <c r="Q19" s="656"/>
      <c r="R19" s="656"/>
      <c r="S19" s="656"/>
      <c r="T19" s="656"/>
      <c r="U19" s="656"/>
      <c r="V19" s="657"/>
      <c r="W19" s="655">
        <v>290</v>
      </c>
      <c r="X19" s="656"/>
      <c r="Y19" s="656"/>
      <c r="Z19" s="656"/>
      <c r="AA19" s="656"/>
      <c r="AB19" s="656"/>
      <c r="AC19" s="657"/>
      <c r="AD19" s="655">
        <v>277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0.97651006711409394</v>
      </c>
      <c r="Q20" s="316"/>
      <c r="R20" s="316"/>
      <c r="S20" s="316"/>
      <c r="T20" s="316"/>
      <c r="U20" s="316"/>
      <c r="V20" s="316"/>
      <c r="W20" s="316">
        <f t="shared" ref="W20" si="0">IF(W18=0, "-", SUM(W19)/W18)</f>
        <v>0.98305084745762716</v>
      </c>
      <c r="X20" s="316"/>
      <c r="Y20" s="316"/>
      <c r="Z20" s="316"/>
      <c r="AA20" s="316"/>
      <c r="AB20" s="316"/>
      <c r="AC20" s="316"/>
      <c r="AD20" s="316">
        <f t="shared" ref="AD20" si="1">IF(AD18=0, "-", SUM(AD19)/AD18)</f>
        <v>0.94217687074829937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343</v>
      </c>
      <c r="H21" s="315"/>
      <c r="I21" s="315"/>
      <c r="J21" s="315"/>
      <c r="K21" s="315"/>
      <c r="L21" s="315"/>
      <c r="M21" s="315"/>
      <c r="N21" s="315"/>
      <c r="O21" s="315"/>
      <c r="P21" s="316">
        <f>IF(P19=0, "-", SUM(P19)/SUM(P13,P14))</f>
        <v>0.97651006711409394</v>
      </c>
      <c r="Q21" s="316"/>
      <c r="R21" s="316"/>
      <c r="S21" s="316"/>
      <c r="T21" s="316"/>
      <c r="U21" s="316"/>
      <c r="V21" s="316"/>
      <c r="W21" s="316">
        <f t="shared" ref="W21" si="2">IF(W19=0, "-", SUM(W19)/SUM(W13,W14))</f>
        <v>0.98305084745762716</v>
      </c>
      <c r="X21" s="316"/>
      <c r="Y21" s="316"/>
      <c r="Z21" s="316"/>
      <c r="AA21" s="316"/>
      <c r="AB21" s="316"/>
      <c r="AC21" s="316"/>
      <c r="AD21" s="316">
        <f t="shared" ref="AD21" si="3">IF(AD19=0, "-", SUM(AD19)/SUM(AD13,AD14))</f>
        <v>0.94217687074829937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697</v>
      </c>
      <c r="B22" s="971"/>
      <c r="C22" s="971"/>
      <c r="D22" s="971"/>
      <c r="E22" s="971"/>
      <c r="F22" s="972"/>
      <c r="G22" s="966" t="s">
        <v>323</v>
      </c>
      <c r="H22" s="222"/>
      <c r="I22" s="222"/>
      <c r="J22" s="222"/>
      <c r="K22" s="222"/>
      <c r="L22" s="222"/>
      <c r="M22" s="222"/>
      <c r="N22" s="222"/>
      <c r="O22" s="223"/>
      <c r="P22" s="931" t="s">
        <v>695</v>
      </c>
      <c r="Q22" s="222"/>
      <c r="R22" s="222"/>
      <c r="S22" s="222"/>
      <c r="T22" s="222"/>
      <c r="U22" s="222"/>
      <c r="V22" s="223"/>
      <c r="W22" s="931" t="s">
        <v>696</v>
      </c>
      <c r="X22" s="222"/>
      <c r="Y22" s="222"/>
      <c r="Z22" s="222"/>
      <c r="AA22" s="222"/>
      <c r="AB22" s="222"/>
      <c r="AC22" s="223"/>
      <c r="AD22" s="931" t="s">
        <v>322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702</v>
      </c>
      <c r="H23" s="968"/>
      <c r="I23" s="968"/>
      <c r="J23" s="968"/>
      <c r="K23" s="968"/>
      <c r="L23" s="968"/>
      <c r="M23" s="968"/>
      <c r="N23" s="968"/>
      <c r="O23" s="969"/>
      <c r="P23" s="917">
        <v>294</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327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324</v>
      </c>
      <c r="H29" s="940"/>
      <c r="I29" s="940"/>
      <c r="J29" s="940"/>
      <c r="K29" s="940"/>
      <c r="L29" s="940"/>
      <c r="M29" s="940"/>
      <c r="N29" s="940"/>
      <c r="O29" s="941"/>
      <c r="P29" s="655">
        <f>AK13</f>
        <v>294</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338</v>
      </c>
      <c r="B30" s="859"/>
      <c r="C30" s="859"/>
      <c r="D30" s="859"/>
      <c r="E30" s="859"/>
      <c r="F30" s="860"/>
      <c r="G30" s="771" t="s">
        <v>146</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378</v>
      </c>
      <c r="AF30" s="856"/>
      <c r="AG30" s="856"/>
      <c r="AH30" s="857"/>
      <c r="AI30" s="912" t="s">
        <v>400</v>
      </c>
      <c r="AJ30" s="912"/>
      <c r="AK30" s="912"/>
      <c r="AL30" s="855"/>
      <c r="AM30" s="912" t="s">
        <v>497</v>
      </c>
      <c r="AN30" s="912"/>
      <c r="AO30" s="912"/>
      <c r="AP30" s="855"/>
      <c r="AQ30" s="765" t="s">
        <v>231</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712</v>
      </c>
      <c r="AR31" s="201"/>
      <c r="AS31" s="136" t="s">
        <v>232</v>
      </c>
      <c r="AT31" s="137"/>
      <c r="AU31" s="200"/>
      <c r="AV31" s="200"/>
      <c r="AW31" s="392" t="s">
        <v>179</v>
      </c>
      <c r="AX31" s="393"/>
    </row>
    <row r="32" spans="1:50" ht="23.25" customHeight="1" x14ac:dyDescent="0.15">
      <c r="A32" s="397"/>
      <c r="B32" s="395"/>
      <c r="C32" s="395"/>
      <c r="D32" s="395"/>
      <c r="E32" s="395"/>
      <c r="F32" s="396"/>
      <c r="G32" s="563" t="s">
        <v>713</v>
      </c>
      <c r="H32" s="564"/>
      <c r="I32" s="564"/>
      <c r="J32" s="564"/>
      <c r="K32" s="564"/>
      <c r="L32" s="564"/>
      <c r="M32" s="564"/>
      <c r="N32" s="564"/>
      <c r="O32" s="565"/>
      <c r="P32" s="108" t="s">
        <v>714</v>
      </c>
      <c r="Q32" s="108"/>
      <c r="R32" s="108"/>
      <c r="S32" s="108"/>
      <c r="T32" s="108"/>
      <c r="U32" s="108"/>
      <c r="V32" s="108"/>
      <c r="W32" s="108"/>
      <c r="X32" s="109"/>
      <c r="Y32" s="470" t="s">
        <v>12</v>
      </c>
      <c r="Z32" s="530"/>
      <c r="AA32" s="531"/>
      <c r="AB32" s="460" t="s">
        <v>715</v>
      </c>
      <c r="AC32" s="460"/>
      <c r="AD32" s="460"/>
      <c r="AE32" s="218">
        <v>258589</v>
      </c>
      <c r="AF32" s="219"/>
      <c r="AG32" s="219"/>
      <c r="AH32" s="219"/>
      <c r="AI32" s="218">
        <v>271522</v>
      </c>
      <c r="AJ32" s="219"/>
      <c r="AK32" s="219"/>
      <c r="AL32" s="219"/>
      <c r="AM32" s="218">
        <v>135517</v>
      </c>
      <c r="AN32" s="219"/>
      <c r="AO32" s="219"/>
      <c r="AP32" s="219"/>
      <c r="AQ32" s="336" t="s">
        <v>712</v>
      </c>
      <c r="AR32" s="208"/>
      <c r="AS32" s="208"/>
      <c r="AT32" s="337"/>
      <c r="AU32" s="219" t="s">
        <v>712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v>247200</v>
      </c>
      <c r="AF33" s="219"/>
      <c r="AG33" s="219"/>
      <c r="AH33" s="219"/>
      <c r="AI33" s="218">
        <v>258589</v>
      </c>
      <c r="AJ33" s="219"/>
      <c r="AK33" s="219"/>
      <c r="AL33" s="219"/>
      <c r="AM33" s="218">
        <v>271522</v>
      </c>
      <c r="AN33" s="219"/>
      <c r="AO33" s="219"/>
      <c r="AP33" s="219"/>
      <c r="AQ33" s="336" t="s">
        <v>712</v>
      </c>
      <c r="AR33" s="208"/>
      <c r="AS33" s="208"/>
      <c r="AT33" s="337"/>
      <c r="AU33" s="219" t="s">
        <v>821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104.6</v>
      </c>
      <c r="AF34" s="219"/>
      <c r="AG34" s="219"/>
      <c r="AH34" s="219"/>
      <c r="AI34" s="218">
        <v>105</v>
      </c>
      <c r="AJ34" s="219"/>
      <c r="AK34" s="219"/>
      <c r="AL34" s="219"/>
      <c r="AM34" s="218">
        <v>49.9</v>
      </c>
      <c r="AN34" s="219"/>
      <c r="AO34" s="219"/>
      <c r="AP34" s="219"/>
      <c r="AQ34" s="336" t="s">
        <v>712</v>
      </c>
      <c r="AR34" s="208"/>
      <c r="AS34" s="208"/>
      <c r="AT34" s="337"/>
      <c r="AU34" s="219" t="s">
        <v>712</v>
      </c>
      <c r="AV34" s="219"/>
      <c r="AW34" s="219"/>
      <c r="AX34" s="221"/>
    </row>
    <row r="35" spans="1:51" ht="23.25" customHeight="1" x14ac:dyDescent="0.15">
      <c r="A35" s="228" t="s">
        <v>368</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338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378</v>
      </c>
      <c r="AF37" s="247"/>
      <c r="AG37" s="247"/>
      <c r="AH37" s="247"/>
      <c r="AI37" s="247" t="s">
        <v>400</v>
      </c>
      <c r="AJ37" s="247"/>
      <c r="AK37" s="247"/>
      <c r="AL37" s="247"/>
      <c r="AM37" s="247" t="s">
        <v>497</v>
      </c>
      <c r="AN37" s="247"/>
      <c r="AO37" s="247"/>
      <c r="AP37" s="247"/>
      <c r="AQ37" s="154" t="s">
        <v>231</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338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378</v>
      </c>
      <c r="AF44" s="247"/>
      <c r="AG44" s="247"/>
      <c r="AH44" s="247"/>
      <c r="AI44" s="247" t="s">
        <v>400</v>
      </c>
      <c r="AJ44" s="247"/>
      <c r="AK44" s="247"/>
      <c r="AL44" s="247"/>
      <c r="AM44" s="247" t="s">
        <v>497</v>
      </c>
      <c r="AN44" s="247"/>
      <c r="AO44" s="247"/>
      <c r="AP44" s="247"/>
      <c r="AQ44" s="154" t="s">
        <v>231</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338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378</v>
      </c>
      <c r="AF51" s="247"/>
      <c r="AG51" s="247"/>
      <c r="AH51" s="247"/>
      <c r="AI51" s="247" t="s">
        <v>400</v>
      </c>
      <c r="AJ51" s="247"/>
      <c r="AK51" s="247"/>
      <c r="AL51" s="247"/>
      <c r="AM51" s="247" t="s">
        <v>497</v>
      </c>
      <c r="AN51" s="247"/>
      <c r="AO51" s="247"/>
      <c r="AP51" s="247"/>
      <c r="AQ51" s="154" t="s">
        <v>231</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338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378</v>
      </c>
      <c r="AF58" s="247"/>
      <c r="AG58" s="247"/>
      <c r="AH58" s="247"/>
      <c r="AI58" s="247" t="s">
        <v>400</v>
      </c>
      <c r="AJ58" s="247"/>
      <c r="AK58" s="247"/>
      <c r="AL58" s="247"/>
      <c r="AM58" s="247" t="s">
        <v>497</v>
      </c>
      <c r="AN58" s="247"/>
      <c r="AO58" s="247"/>
      <c r="AP58" s="247"/>
      <c r="AQ58" s="154" t="s">
        <v>231</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339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334</v>
      </c>
      <c r="X65" s="487"/>
      <c r="Y65" s="490"/>
      <c r="Z65" s="490"/>
      <c r="AA65" s="491"/>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339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371</v>
      </c>
      <c r="B78" s="330"/>
      <c r="C78" s="330"/>
      <c r="D78" s="330"/>
      <c r="E78" s="327" t="s">
        <v>318</v>
      </c>
      <c r="F78" s="328"/>
      <c r="G78" s="54" t="s">
        <v>234</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333</v>
      </c>
      <c r="AP79" s="274"/>
      <c r="AQ79" s="274"/>
      <c r="AR79" s="76"/>
      <c r="AS79" s="273"/>
      <c r="AT79" s="274"/>
      <c r="AU79" s="274"/>
      <c r="AV79" s="274"/>
      <c r="AW79" s="274"/>
      <c r="AX79" s="965"/>
      <c r="AY79">
        <f>COUNTIF($AR$79,"☑")</f>
        <v>0</v>
      </c>
    </row>
    <row r="80" spans="1:51" ht="18.75" hidden="1" customHeight="1" x14ac:dyDescent="0.15">
      <c r="A80" s="861" t="s">
        <v>147</v>
      </c>
      <c r="B80" s="523" t="s">
        <v>331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c r="AY82">
        <f t="shared" ref="AY82:AY89" si="10">$AY$80</f>
        <v>0</v>
      </c>
    </row>
    <row r="83" spans="1:60" ht="22.5" hidden="1" customHeight="1" x14ac:dyDescent="0.15">
      <c r="A83" s="862"/>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c r="AY83">
        <f t="shared" si="10"/>
        <v>0</v>
      </c>
    </row>
    <row r="84" spans="1:60" ht="19.5" hidden="1" customHeight="1" x14ac:dyDescent="0.15">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378</v>
      </c>
      <c r="AF85" s="247"/>
      <c r="AG85" s="247"/>
      <c r="AH85" s="247"/>
      <c r="AI85" s="247" t="s">
        <v>400</v>
      </c>
      <c r="AJ85" s="247"/>
      <c r="AK85" s="247"/>
      <c r="AL85" s="247"/>
      <c r="AM85" s="247" t="s">
        <v>497</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378</v>
      </c>
      <c r="AF90" s="247"/>
      <c r="AG90" s="247"/>
      <c r="AH90" s="247"/>
      <c r="AI90" s="247" t="s">
        <v>400</v>
      </c>
      <c r="AJ90" s="247"/>
      <c r="AK90" s="247"/>
      <c r="AL90" s="247"/>
      <c r="AM90" s="247" t="s">
        <v>497</v>
      </c>
      <c r="AN90" s="247"/>
      <c r="AO90" s="247"/>
      <c r="AP90" s="247"/>
      <c r="AQ90" s="158" t="s">
        <v>231</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378</v>
      </c>
      <c r="AF95" s="247"/>
      <c r="AG95" s="247"/>
      <c r="AH95" s="247"/>
      <c r="AI95" s="247" t="s">
        <v>400</v>
      </c>
      <c r="AJ95" s="247"/>
      <c r="AK95" s="247"/>
      <c r="AL95" s="247"/>
      <c r="AM95" s="247" t="s">
        <v>497</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378</v>
      </c>
      <c r="AF100" s="539"/>
      <c r="AG100" s="539"/>
      <c r="AH100" s="540"/>
      <c r="AI100" s="538" t="s">
        <v>400</v>
      </c>
      <c r="AJ100" s="539"/>
      <c r="AK100" s="539"/>
      <c r="AL100" s="540"/>
      <c r="AM100" s="538" t="s">
        <v>497</v>
      </c>
      <c r="AN100" s="539"/>
      <c r="AO100" s="539"/>
      <c r="AP100" s="540"/>
      <c r="AQ100" s="317" t="s">
        <v>405</v>
      </c>
      <c r="AR100" s="318"/>
      <c r="AS100" s="318"/>
      <c r="AT100" s="319"/>
      <c r="AU100" s="317" t="s">
        <v>531</v>
      </c>
      <c r="AV100" s="318"/>
      <c r="AW100" s="318"/>
      <c r="AX100" s="320"/>
    </row>
    <row r="101" spans="1:60" ht="23.25" customHeight="1" x14ac:dyDescent="0.15">
      <c r="A101" s="418"/>
      <c r="B101" s="419"/>
      <c r="C101" s="419"/>
      <c r="D101" s="419"/>
      <c r="E101" s="419"/>
      <c r="F101" s="420"/>
      <c r="G101" s="108" t="s">
        <v>717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715</v>
      </c>
      <c r="AC101" s="460"/>
      <c r="AD101" s="460"/>
      <c r="AE101" s="282">
        <v>1317</v>
      </c>
      <c r="AF101" s="282"/>
      <c r="AG101" s="282"/>
      <c r="AH101" s="282"/>
      <c r="AI101" s="282">
        <v>1219</v>
      </c>
      <c r="AJ101" s="282"/>
      <c r="AK101" s="282"/>
      <c r="AL101" s="282"/>
      <c r="AM101" s="282">
        <v>1076</v>
      </c>
      <c r="AN101" s="282"/>
      <c r="AO101" s="282"/>
      <c r="AP101" s="282"/>
      <c r="AQ101" s="282" t="s">
        <v>823</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715</v>
      </c>
      <c r="AC102" s="460"/>
      <c r="AD102" s="460"/>
      <c r="AE102" s="282">
        <v>1389</v>
      </c>
      <c r="AF102" s="282"/>
      <c r="AG102" s="282"/>
      <c r="AH102" s="282"/>
      <c r="AI102" s="282">
        <v>1317</v>
      </c>
      <c r="AJ102" s="282"/>
      <c r="AK102" s="282"/>
      <c r="AL102" s="282"/>
      <c r="AM102" s="282">
        <v>1219</v>
      </c>
      <c r="AN102" s="282"/>
      <c r="AO102" s="282"/>
      <c r="AP102" s="282"/>
      <c r="AQ102" s="282">
        <v>1076</v>
      </c>
      <c r="AR102" s="282"/>
      <c r="AS102" s="282"/>
      <c r="AT102" s="282"/>
      <c r="AU102" s="225"/>
      <c r="AV102" s="226"/>
      <c r="AW102" s="226"/>
      <c r="AX102" s="321"/>
    </row>
    <row r="103" spans="1:60" ht="31.5" hidden="1" customHeight="1" x14ac:dyDescent="0.15">
      <c r="A103" s="415" t="s">
        <v>340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531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531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531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531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378</v>
      </c>
      <c r="AF115" s="247"/>
      <c r="AG115" s="247"/>
      <c r="AH115" s="247"/>
      <c r="AI115" s="247" t="s">
        <v>400</v>
      </c>
      <c r="AJ115" s="247"/>
      <c r="AK115" s="247"/>
      <c r="AL115" s="247"/>
      <c r="AM115" s="247" t="s">
        <v>497</v>
      </c>
      <c r="AN115" s="247"/>
      <c r="AO115" s="247"/>
      <c r="AP115" s="247"/>
      <c r="AQ115" s="589" t="s">
        <v>532</v>
      </c>
      <c r="AR115" s="590"/>
      <c r="AS115" s="590"/>
      <c r="AT115" s="590"/>
      <c r="AU115" s="590"/>
      <c r="AV115" s="590"/>
      <c r="AW115" s="590"/>
      <c r="AX115" s="591"/>
    </row>
    <row r="116" spans="1:51" ht="23.25" customHeight="1" x14ac:dyDescent="0.15">
      <c r="A116" s="435"/>
      <c r="B116" s="436"/>
      <c r="C116" s="436"/>
      <c r="D116" s="436"/>
      <c r="E116" s="436"/>
      <c r="F116" s="437"/>
      <c r="G116" s="387" t="s">
        <v>718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v>21</v>
      </c>
      <c r="AF116" s="282"/>
      <c r="AG116" s="282"/>
      <c r="AH116" s="282"/>
      <c r="AI116" s="282">
        <v>24</v>
      </c>
      <c r="AJ116" s="282"/>
      <c r="AK116" s="282"/>
      <c r="AL116" s="282"/>
      <c r="AM116" s="282">
        <v>19.8</v>
      </c>
      <c r="AN116" s="282"/>
      <c r="AO116" s="282"/>
      <c r="AP116" s="282"/>
      <c r="AQ116" s="218">
        <v>22.6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720</v>
      </c>
      <c r="AC117" s="472"/>
      <c r="AD117" s="473"/>
      <c r="AE117" s="550" t="s">
        <v>721</v>
      </c>
      <c r="AF117" s="550"/>
      <c r="AG117" s="550"/>
      <c r="AH117" s="550"/>
      <c r="AI117" s="550" t="s">
        <v>822</v>
      </c>
      <c r="AJ117" s="550"/>
      <c r="AK117" s="550"/>
      <c r="AL117" s="550"/>
      <c r="AM117" s="550" t="s">
        <v>824</v>
      </c>
      <c r="AN117" s="550"/>
      <c r="AO117" s="550"/>
      <c r="AP117" s="550"/>
      <c r="AQ117" s="550" t="s">
        <v>825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378</v>
      </c>
      <c r="AF118" s="247"/>
      <c r="AG118" s="247"/>
      <c r="AH118" s="247"/>
      <c r="AI118" s="247" t="s">
        <v>400</v>
      </c>
      <c r="AJ118" s="247"/>
      <c r="AK118" s="247"/>
      <c r="AL118" s="247"/>
      <c r="AM118" s="247" t="s">
        <v>497</v>
      </c>
      <c r="AN118" s="247"/>
      <c r="AO118" s="247"/>
      <c r="AP118" s="247"/>
      <c r="AQ118" s="589" t="s">
        <v>532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348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347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378</v>
      </c>
      <c r="AF121" s="247"/>
      <c r="AG121" s="247"/>
      <c r="AH121" s="247"/>
      <c r="AI121" s="247" t="s">
        <v>400</v>
      </c>
      <c r="AJ121" s="247"/>
      <c r="AK121" s="247"/>
      <c r="AL121" s="247"/>
      <c r="AM121" s="247" t="s">
        <v>497</v>
      </c>
      <c r="AN121" s="247"/>
      <c r="AO121" s="247"/>
      <c r="AP121" s="247"/>
      <c r="AQ121" s="589" t="s">
        <v>532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349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378</v>
      </c>
      <c r="AF124" s="247"/>
      <c r="AG124" s="247"/>
      <c r="AH124" s="247"/>
      <c r="AI124" s="247" t="s">
        <v>400</v>
      </c>
      <c r="AJ124" s="247"/>
      <c r="AK124" s="247"/>
      <c r="AL124" s="247"/>
      <c r="AM124" s="247" t="s">
        <v>497</v>
      </c>
      <c r="AN124" s="247"/>
      <c r="AO124" s="247"/>
      <c r="AP124" s="247"/>
      <c r="AQ124" s="589" t="s">
        <v>532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528</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347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378</v>
      </c>
      <c r="AF127" s="247"/>
      <c r="AG127" s="247"/>
      <c r="AH127" s="247"/>
      <c r="AI127" s="247" t="s">
        <v>400</v>
      </c>
      <c r="AJ127" s="247"/>
      <c r="AK127" s="247"/>
      <c r="AL127" s="247"/>
      <c r="AM127" s="247" t="s">
        <v>497</v>
      </c>
      <c r="AN127" s="247"/>
      <c r="AO127" s="247"/>
      <c r="AP127" s="247"/>
      <c r="AQ127" s="589" t="s">
        <v>532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347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393</v>
      </c>
      <c r="B130" s="186"/>
      <c r="C130" s="185" t="s">
        <v>235</v>
      </c>
      <c r="D130" s="186"/>
      <c r="E130" s="170" t="s">
        <v>264</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689</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232</v>
      </c>
      <c r="AT133" s="137"/>
      <c r="AU133" s="201" t="s">
        <v>712</v>
      </c>
      <c r="AV133" s="201"/>
      <c r="AW133" s="136" t="s">
        <v>179</v>
      </c>
      <c r="AX133" s="196"/>
      <c r="AY133">
        <f>$AY$132</f>
        <v>1</v>
      </c>
    </row>
    <row r="134" spans="1:51" ht="39.75"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712</v>
      </c>
      <c r="AC134" s="206"/>
      <c r="AD134" s="206"/>
      <c r="AE134" s="207" t="s">
        <v>712</v>
      </c>
      <c r="AF134" s="208"/>
      <c r="AG134" s="208"/>
      <c r="AH134" s="208"/>
      <c r="AI134" s="207" t="s">
        <v>712</v>
      </c>
      <c r="AJ134" s="208"/>
      <c r="AK134" s="208"/>
      <c r="AL134" s="208"/>
      <c r="AM134" s="207" t="s">
        <v>712</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712</v>
      </c>
      <c r="AC135" s="214"/>
      <c r="AD135" s="214"/>
      <c r="AE135" s="207" t="s">
        <v>712</v>
      </c>
      <c r="AF135" s="208"/>
      <c r="AG135" s="208"/>
      <c r="AH135" s="208"/>
      <c r="AI135" s="207" t="s">
        <v>712</v>
      </c>
      <c r="AJ135" s="208"/>
      <c r="AK135" s="208"/>
      <c r="AL135" s="208"/>
      <c r="AM135" s="207" t="s">
        <v>712</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689</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689</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689</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689</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325</v>
      </c>
      <c r="R152" s="133"/>
      <c r="S152" s="133"/>
      <c r="T152" s="133"/>
      <c r="U152" s="133"/>
      <c r="V152" s="133"/>
      <c r="W152" s="133"/>
      <c r="X152" s="133"/>
      <c r="Y152" s="133"/>
      <c r="Z152" s="133"/>
      <c r="AA152" s="133"/>
      <c r="AB152" s="132" t="s">
        <v>326</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712</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712</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325</v>
      </c>
      <c r="R159" s="133"/>
      <c r="S159" s="133"/>
      <c r="T159" s="133"/>
      <c r="U159" s="133"/>
      <c r="V159" s="133"/>
      <c r="W159" s="133"/>
      <c r="X159" s="133"/>
      <c r="Y159" s="133"/>
      <c r="Z159" s="133"/>
      <c r="AA159" s="133"/>
      <c r="AB159" s="132" t="s">
        <v>326</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325</v>
      </c>
      <c r="R166" s="133"/>
      <c r="S166" s="133"/>
      <c r="T166" s="133"/>
      <c r="U166" s="133"/>
      <c r="V166" s="133"/>
      <c r="W166" s="133"/>
      <c r="X166" s="133"/>
      <c r="Y166" s="133"/>
      <c r="Z166" s="133"/>
      <c r="AA166" s="133"/>
      <c r="AB166" s="132" t="s">
        <v>326</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325</v>
      </c>
      <c r="R173" s="133"/>
      <c r="S173" s="133"/>
      <c r="T173" s="133"/>
      <c r="U173" s="133"/>
      <c r="V173" s="133"/>
      <c r="W173" s="133"/>
      <c r="X173" s="133"/>
      <c r="Y173" s="133"/>
      <c r="Z173" s="133"/>
      <c r="AA173" s="133"/>
      <c r="AB173" s="132" t="s">
        <v>326</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325</v>
      </c>
      <c r="R180" s="133"/>
      <c r="S180" s="133"/>
      <c r="T180" s="133"/>
      <c r="U180" s="133"/>
      <c r="V180" s="133"/>
      <c r="W180" s="133"/>
      <c r="X180" s="133"/>
      <c r="Y180" s="133"/>
      <c r="Z180" s="133"/>
      <c r="AA180" s="133"/>
      <c r="AB180" s="132" t="s">
        <v>326</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291</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689</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689</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689</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689</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689</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325</v>
      </c>
      <c r="R212" s="133"/>
      <c r="S212" s="133"/>
      <c r="T212" s="133"/>
      <c r="U212" s="133"/>
      <c r="V212" s="133"/>
      <c r="W212" s="133"/>
      <c r="X212" s="133"/>
      <c r="Y212" s="133"/>
      <c r="Z212" s="133"/>
      <c r="AA212" s="133"/>
      <c r="AB212" s="132" t="s">
        <v>326</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325</v>
      </c>
      <c r="R219" s="133"/>
      <c r="S219" s="133"/>
      <c r="T219" s="133"/>
      <c r="U219" s="133"/>
      <c r="V219" s="133"/>
      <c r="W219" s="133"/>
      <c r="X219" s="133"/>
      <c r="Y219" s="133"/>
      <c r="Z219" s="133"/>
      <c r="AA219" s="133"/>
      <c r="AB219" s="132" t="s">
        <v>326</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325</v>
      </c>
      <c r="R226" s="133"/>
      <c r="S226" s="133"/>
      <c r="T226" s="133"/>
      <c r="U226" s="133"/>
      <c r="V226" s="133"/>
      <c r="W226" s="133"/>
      <c r="X226" s="133"/>
      <c r="Y226" s="133"/>
      <c r="Z226" s="133"/>
      <c r="AA226" s="133"/>
      <c r="AB226" s="132" t="s">
        <v>326</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325</v>
      </c>
      <c r="R233" s="133"/>
      <c r="S233" s="133"/>
      <c r="T233" s="133"/>
      <c r="U233" s="133"/>
      <c r="V233" s="133"/>
      <c r="W233" s="133"/>
      <c r="X233" s="133"/>
      <c r="Y233" s="133"/>
      <c r="Z233" s="133"/>
      <c r="AA233" s="133"/>
      <c r="AB233" s="132" t="s">
        <v>326</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325</v>
      </c>
      <c r="R240" s="133"/>
      <c r="S240" s="133"/>
      <c r="T240" s="133"/>
      <c r="U240" s="133"/>
      <c r="V240" s="133"/>
      <c r="W240" s="133"/>
      <c r="X240" s="133"/>
      <c r="Y240" s="133"/>
      <c r="Z240" s="133"/>
      <c r="AA240" s="133"/>
      <c r="AB240" s="132" t="s">
        <v>326</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291</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689</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689</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689</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689</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689</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325</v>
      </c>
      <c r="R272" s="133"/>
      <c r="S272" s="133"/>
      <c r="T272" s="133"/>
      <c r="U272" s="133"/>
      <c r="V272" s="133"/>
      <c r="W272" s="133"/>
      <c r="X272" s="133"/>
      <c r="Y272" s="133"/>
      <c r="Z272" s="133"/>
      <c r="AA272" s="133"/>
      <c r="AB272" s="132" t="s">
        <v>326</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325</v>
      </c>
      <c r="R279" s="133"/>
      <c r="S279" s="133"/>
      <c r="T279" s="133"/>
      <c r="U279" s="133"/>
      <c r="V279" s="133"/>
      <c r="W279" s="133"/>
      <c r="X279" s="133"/>
      <c r="Y279" s="133"/>
      <c r="Z279" s="133"/>
      <c r="AA279" s="133"/>
      <c r="AB279" s="132" t="s">
        <v>326</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325</v>
      </c>
      <c r="R286" s="133"/>
      <c r="S286" s="133"/>
      <c r="T286" s="133"/>
      <c r="U286" s="133"/>
      <c r="V286" s="133"/>
      <c r="W286" s="133"/>
      <c r="X286" s="133"/>
      <c r="Y286" s="133"/>
      <c r="Z286" s="133"/>
      <c r="AA286" s="133"/>
      <c r="AB286" s="132" t="s">
        <v>326</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325</v>
      </c>
      <c r="R293" s="133"/>
      <c r="S293" s="133"/>
      <c r="T293" s="133"/>
      <c r="U293" s="133"/>
      <c r="V293" s="133"/>
      <c r="W293" s="133"/>
      <c r="X293" s="133"/>
      <c r="Y293" s="133"/>
      <c r="Z293" s="133"/>
      <c r="AA293" s="133"/>
      <c r="AB293" s="132" t="s">
        <v>326</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325</v>
      </c>
      <c r="R300" s="133"/>
      <c r="S300" s="133"/>
      <c r="T300" s="133"/>
      <c r="U300" s="133"/>
      <c r="V300" s="133"/>
      <c r="W300" s="133"/>
      <c r="X300" s="133"/>
      <c r="Y300" s="133"/>
      <c r="Z300" s="133"/>
      <c r="AA300" s="133"/>
      <c r="AB300" s="132" t="s">
        <v>326</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291</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689</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689</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689</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689</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689</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325</v>
      </c>
      <c r="R332" s="133"/>
      <c r="S332" s="133"/>
      <c r="T332" s="133"/>
      <c r="U332" s="133"/>
      <c r="V332" s="133"/>
      <c r="W332" s="133"/>
      <c r="X332" s="133"/>
      <c r="Y332" s="133"/>
      <c r="Z332" s="133"/>
      <c r="AA332" s="133"/>
      <c r="AB332" s="132" t="s">
        <v>326</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325</v>
      </c>
      <c r="R339" s="133"/>
      <c r="S339" s="133"/>
      <c r="T339" s="133"/>
      <c r="U339" s="133"/>
      <c r="V339" s="133"/>
      <c r="W339" s="133"/>
      <c r="X339" s="133"/>
      <c r="Y339" s="133"/>
      <c r="Z339" s="133"/>
      <c r="AA339" s="133"/>
      <c r="AB339" s="132" t="s">
        <v>326</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325</v>
      </c>
      <c r="R346" s="133"/>
      <c r="S346" s="133"/>
      <c r="T346" s="133"/>
      <c r="U346" s="133"/>
      <c r="V346" s="133"/>
      <c r="W346" s="133"/>
      <c r="X346" s="133"/>
      <c r="Y346" s="133"/>
      <c r="Z346" s="133"/>
      <c r="AA346" s="133"/>
      <c r="AB346" s="132" t="s">
        <v>326</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325</v>
      </c>
      <c r="R353" s="133"/>
      <c r="S353" s="133"/>
      <c r="T353" s="133"/>
      <c r="U353" s="133"/>
      <c r="V353" s="133"/>
      <c r="W353" s="133"/>
      <c r="X353" s="133"/>
      <c r="Y353" s="133"/>
      <c r="Z353" s="133"/>
      <c r="AA353" s="133"/>
      <c r="AB353" s="132" t="s">
        <v>326</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325</v>
      </c>
      <c r="R360" s="133"/>
      <c r="S360" s="133"/>
      <c r="T360" s="133"/>
      <c r="U360" s="133"/>
      <c r="V360" s="133"/>
      <c r="W360" s="133"/>
      <c r="X360" s="133"/>
      <c r="Y360" s="133"/>
      <c r="Z360" s="133"/>
      <c r="AA360" s="133"/>
      <c r="AB360" s="132" t="s">
        <v>326</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291</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689</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689</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689</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689</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689</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325</v>
      </c>
      <c r="R392" s="133"/>
      <c r="S392" s="133"/>
      <c r="T392" s="133"/>
      <c r="U392" s="133"/>
      <c r="V392" s="133"/>
      <c r="W392" s="133"/>
      <c r="X392" s="133"/>
      <c r="Y392" s="133"/>
      <c r="Z392" s="133"/>
      <c r="AA392" s="133"/>
      <c r="AB392" s="132" t="s">
        <v>326</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325</v>
      </c>
      <c r="R399" s="133"/>
      <c r="S399" s="133"/>
      <c r="T399" s="133"/>
      <c r="U399" s="133"/>
      <c r="V399" s="133"/>
      <c r="W399" s="133"/>
      <c r="X399" s="133"/>
      <c r="Y399" s="133"/>
      <c r="Z399" s="133"/>
      <c r="AA399" s="133"/>
      <c r="AB399" s="132" t="s">
        <v>326</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325</v>
      </c>
      <c r="R406" s="133"/>
      <c r="S406" s="133"/>
      <c r="T406" s="133"/>
      <c r="U406" s="133"/>
      <c r="V406" s="133"/>
      <c r="W406" s="133"/>
      <c r="X406" s="133"/>
      <c r="Y406" s="133"/>
      <c r="Z406" s="133"/>
      <c r="AA406" s="133"/>
      <c r="AB406" s="132" t="s">
        <v>326</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325</v>
      </c>
      <c r="R413" s="133"/>
      <c r="S413" s="133"/>
      <c r="T413" s="133"/>
      <c r="U413" s="133"/>
      <c r="V413" s="133"/>
      <c r="W413" s="133"/>
      <c r="X413" s="133"/>
      <c r="Y413" s="133"/>
      <c r="Z413" s="133"/>
      <c r="AA413" s="133"/>
      <c r="AB413" s="132" t="s">
        <v>326</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325</v>
      </c>
      <c r="R420" s="133"/>
      <c r="S420" s="133"/>
      <c r="T420" s="133"/>
      <c r="U420" s="133"/>
      <c r="V420" s="133"/>
      <c r="W420" s="133"/>
      <c r="X420" s="133"/>
      <c r="Y420" s="133"/>
      <c r="Z420" s="133"/>
      <c r="AA420" s="133"/>
      <c r="AB420" s="132" t="s">
        <v>326</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291</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661</v>
      </c>
      <c r="D430" s="929"/>
      <c r="E430" s="175" t="s">
        <v>387</v>
      </c>
      <c r="F430" s="895"/>
      <c r="G430" s="896" t="s">
        <v>251</v>
      </c>
      <c r="H430" s="126"/>
      <c r="I430" s="126"/>
      <c r="J430" s="897" t="s">
        <v>712</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533</v>
      </c>
      <c r="AJ431" s="334"/>
      <c r="AK431" s="334"/>
      <c r="AL431" s="158"/>
      <c r="AM431" s="334" t="s">
        <v>534</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232</v>
      </c>
      <c r="AH432" s="137"/>
      <c r="AI432" s="335"/>
      <c r="AJ432" s="335"/>
      <c r="AK432" s="335"/>
      <c r="AL432" s="157"/>
      <c r="AM432" s="335"/>
      <c r="AN432" s="335"/>
      <c r="AO432" s="335"/>
      <c r="AP432" s="157"/>
      <c r="AQ432" s="250" t="s">
        <v>712</v>
      </c>
      <c r="AR432" s="201"/>
      <c r="AS432" s="136" t="s">
        <v>232</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712</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712</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712</v>
      </c>
      <c r="AF435" s="208"/>
      <c r="AG435" s="208"/>
      <c r="AH435" s="337"/>
      <c r="AI435" s="336" t="s">
        <v>712</v>
      </c>
      <c r="AJ435" s="208"/>
      <c r="AK435" s="208"/>
      <c r="AL435" s="208"/>
      <c r="AM435" s="336" t="s">
        <v>712</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533</v>
      </c>
      <c r="AJ436" s="334"/>
      <c r="AK436" s="334"/>
      <c r="AL436" s="158"/>
      <c r="AM436" s="334" t="s">
        <v>534</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533</v>
      </c>
      <c r="AJ441" s="334"/>
      <c r="AK441" s="334"/>
      <c r="AL441" s="158"/>
      <c r="AM441" s="334" t="s">
        <v>534</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533</v>
      </c>
      <c r="AJ446" s="334"/>
      <c r="AK446" s="334"/>
      <c r="AL446" s="158"/>
      <c r="AM446" s="334" t="s">
        <v>534</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533</v>
      </c>
      <c r="AJ451" s="334"/>
      <c r="AK451" s="334"/>
      <c r="AL451" s="158"/>
      <c r="AM451" s="334" t="s">
        <v>534</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533</v>
      </c>
      <c r="AJ456" s="334"/>
      <c r="AK456" s="334"/>
      <c r="AL456" s="158"/>
      <c r="AM456" s="334" t="s">
        <v>534</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232</v>
      </c>
      <c r="AH457" s="137"/>
      <c r="AI457" s="335"/>
      <c r="AJ457" s="335"/>
      <c r="AK457" s="335"/>
      <c r="AL457" s="157"/>
      <c r="AM457" s="335"/>
      <c r="AN457" s="335"/>
      <c r="AO457" s="335"/>
      <c r="AP457" s="157"/>
      <c r="AQ457" s="250" t="s">
        <v>712</v>
      </c>
      <c r="AR457" s="201"/>
      <c r="AS457" s="136" t="s">
        <v>232</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712</v>
      </c>
      <c r="AN458" s="208"/>
      <c r="AO458" s="208"/>
      <c r="AP458" s="337"/>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t="s">
        <v>712</v>
      </c>
      <c r="AN459" s="208"/>
      <c r="AO459" s="208"/>
      <c r="AP459" s="337"/>
      <c r="AQ459" s="336" t="s">
        <v>712</v>
      </c>
      <c r="AR459" s="208"/>
      <c r="AS459" s="208"/>
      <c r="AT459" s="337"/>
      <c r="AU459" s="208" t="s">
        <v>712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712</v>
      </c>
      <c r="AF460" s="208"/>
      <c r="AG460" s="208"/>
      <c r="AH460" s="337"/>
      <c r="AI460" s="336" t="s">
        <v>712</v>
      </c>
      <c r="AJ460" s="208"/>
      <c r="AK460" s="208"/>
      <c r="AL460" s="208"/>
      <c r="AM460" s="336" t="s">
        <v>712</v>
      </c>
      <c r="AN460" s="208"/>
      <c r="AO460" s="208"/>
      <c r="AP460" s="337"/>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533</v>
      </c>
      <c r="AJ461" s="334"/>
      <c r="AK461" s="334"/>
      <c r="AL461" s="158"/>
      <c r="AM461" s="334" t="s">
        <v>534</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533</v>
      </c>
      <c r="AJ466" s="334"/>
      <c r="AK466" s="334"/>
      <c r="AL466" s="158"/>
      <c r="AM466" s="334" t="s">
        <v>534</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533</v>
      </c>
      <c r="AJ471" s="334"/>
      <c r="AK471" s="334"/>
      <c r="AL471" s="158"/>
      <c r="AM471" s="334" t="s">
        <v>534</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533</v>
      </c>
      <c r="AJ476" s="334"/>
      <c r="AK476" s="334"/>
      <c r="AL476" s="158"/>
      <c r="AM476" s="334" t="s">
        <v>534</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390</v>
      </c>
      <c r="F484" s="176"/>
      <c r="G484" s="896" t="s">
        <v>251</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533</v>
      </c>
      <c r="AJ485" s="334"/>
      <c r="AK485" s="334"/>
      <c r="AL485" s="158"/>
      <c r="AM485" s="334" t="s">
        <v>534</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533</v>
      </c>
      <c r="AJ490" s="334"/>
      <c r="AK490" s="334"/>
      <c r="AL490" s="158"/>
      <c r="AM490" s="334" t="s">
        <v>534</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533</v>
      </c>
      <c r="AJ495" s="334"/>
      <c r="AK495" s="334"/>
      <c r="AL495" s="158"/>
      <c r="AM495" s="334" t="s">
        <v>534</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533</v>
      </c>
      <c r="AJ500" s="334"/>
      <c r="AK500" s="334"/>
      <c r="AL500" s="158"/>
      <c r="AM500" s="334" t="s">
        <v>534</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533</v>
      </c>
      <c r="AJ505" s="334"/>
      <c r="AK505" s="334"/>
      <c r="AL505" s="158"/>
      <c r="AM505" s="334" t="s">
        <v>534</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533</v>
      </c>
      <c r="AJ510" s="334"/>
      <c r="AK510" s="334"/>
      <c r="AL510" s="158"/>
      <c r="AM510" s="334" t="s">
        <v>534</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533</v>
      </c>
      <c r="AJ515" s="334"/>
      <c r="AK515" s="334"/>
      <c r="AL515" s="158"/>
      <c r="AM515" s="334" t="s">
        <v>534</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533</v>
      </c>
      <c r="AJ520" s="334"/>
      <c r="AK520" s="334"/>
      <c r="AL520" s="158"/>
      <c r="AM520" s="334" t="s">
        <v>534</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533</v>
      </c>
      <c r="AJ525" s="334"/>
      <c r="AK525" s="334"/>
      <c r="AL525" s="158"/>
      <c r="AM525" s="334" t="s">
        <v>534</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533</v>
      </c>
      <c r="AJ530" s="334"/>
      <c r="AK530" s="334"/>
      <c r="AL530" s="158"/>
      <c r="AM530" s="334" t="s">
        <v>534</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391</v>
      </c>
      <c r="F538" s="176"/>
      <c r="G538" s="896" t="s">
        <v>251</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533</v>
      </c>
      <c r="AJ539" s="334"/>
      <c r="AK539" s="334"/>
      <c r="AL539" s="158"/>
      <c r="AM539" s="334" t="s">
        <v>534</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533</v>
      </c>
      <c r="AJ544" s="334"/>
      <c r="AK544" s="334"/>
      <c r="AL544" s="158"/>
      <c r="AM544" s="334" t="s">
        <v>534</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533</v>
      </c>
      <c r="AJ549" s="334"/>
      <c r="AK549" s="334"/>
      <c r="AL549" s="158"/>
      <c r="AM549" s="334" t="s">
        <v>534</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533</v>
      </c>
      <c r="AJ554" s="334"/>
      <c r="AK554" s="334"/>
      <c r="AL554" s="158"/>
      <c r="AM554" s="334" t="s">
        <v>534</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533</v>
      </c>
      <c r="AJ559" s="334"/>
      <c r="AK559" s="334"/>
      <c r="AL559" s="158"/>
      <c r="AM559" s="334" t="s">
        <v>534</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533</v>
      </c>
      <c r="AJ564" s="334"/>
      <c r="AK564" s="334"/>
      <c r="AL564" s="158"/>
      <c r="AM564" s="334" t="s">
        <v>534</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533</v>
      </c>
      <c r="AJ569" s="334"/>
      <c r="AK569" s="334"/>
      <c r="AL569" s="158"/>
      <c r="AM569" s="334" t="s">
        <v>534</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533</v>
      </c>
      <c r="AJ574" s="334"/>
      <c r="AK574" s="334"/>
      <c r="AL574" s="158"/>
      <c r="AM574" s="334" t="s">
        <v>534</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533</v>
      </c>
      <c r="AJ579" s="334"/>
      <c r="AK579" s="334"/>
      <c r="AL579" s="158"/>
      <c r="AM579" s="334" t="s">
        <v>534</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533</v>
      </c>
      <c r="AJ584" s="334"/>
      <c r="AK584" s="334"/>
      <c r="AL584" s="158"/>
      <c r="AM584" s="334" t="s">
        <v>534</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390</v>
      </c>
      <c r="F592" s="176"/>
      <c r="G592" s="896" t="s">
        <v>251</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533</v>
      </c>
      <c r="AJ593" s="334"/>
      <c r="AK593" s="334"/>
      <c r="AL593" s="158"/>
      <c r="AM593" s="334" t="s">
        <v>534</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533</v>
      </c>
      <c r="AJ598" s="334"/>
      <c r="AK598" s="334"/>
      <c r="AL598" s="158"/>
      <c r="AM598" s="334" t="s">
        <v>534</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533</v>
      </c>
      <c r="AJ603" s="334"/>
      <c r="AK603" s="334"/>
      <c r="AL603" s="158"/>
      <c r="AM603" s="334" t="s">
        <v>534</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533</v>
      </c>
      <c r="AJ608" s="334"/>
      <c r="AK608" s="334"/>
      <c r="AL608" s="158"/>
      <c r="AM608" s="334" t="s">
        <v>534</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533</v>
      </c>
      <c r="AJ613" s="334"/>
      <c r="AK613" s="334"/>
      <c r="AL613" s="158"/>
      <c r="AM613" s="334" t="s">
        <v>534</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533</v>
      </c>
      <c r="AJ618" s="334"/>
      <c r="AK618" s="334"/>
      <c r="AL618" s="158"/>
      <c r="AM618" s="334" t="s">
        <v>534</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533</v>
      </c>
      <c r="AJ623" s="334"/>
      <c r="AK623" s="334"/>
      <c r="AL623" s="158"/>
      <c r="AM623" s="334" t="s">
        <v>534</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533</v>
      </c>
      <c r="AJ628" s="334"/>
      <c r="AK628" s="334"/>
      <c r="AL628" s="158"/>
      <c r="AM628" s="334" t="s">
        <v>534</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533</v>
      </c>
      <c r="AJ633" s="334"/>
      <c r="AK633" s="334"/>
      <c r="AL633" s="158"/>
      <c r="AM633" s="334" t="s">
        <v>534</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533</v>
      </c>
      <c r="AJ638" s="334"/>
      <c r="AK638" s="334"/>
      <c r="AL638" s="158"/>
      <c r="AM638" s="334" t="s">
        <v>534</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391</v>
      </c>
      <c r="F646" s="176"/>
      <c r="G646" s="896" t="s">
        <v>251</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533</v>
      </c>
      <c r="AJ647" s="334"/>
      <c r="AK647" s="334"/>
      <c r="AL647" s="158"/>
      <c r="AM647" s="334" t="s">
        <v>534</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533</v>
      </c>
      <c r="AJ652" s="334"/>
      <c r="AK652" s="334"/>
      <c r="AL652" s="158"/>
      <c r="AM652" s="334" t="s">
        <v>534</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533</v>
      </c>
      <c r="AJ657" s="334"/>
      <c r="AK657" s="334"/>
      <c r="AL657" s="158"/>
      <c r="AM657" s="334" t="s">
        <v>534</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533</v>
      </c>
      <c r="AJ662" s="334"/>
      <c r="AK662" s="334"/>
      <c r="AL662" s="158"/>
      <c r="AM662" s="334" t="s">
        <v>534</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533</v>
      </c>
      <c r="AJ667" s="334"/>
      <c r="AK667" s="334"/>
      <c r="AL667" s="158"/>
      <c r="AM667" s="334" t="s">
        <v>534</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533</v>
      </c>
      <c r="AJ672" s="334"/>
      <c r="AK672" s="334"/>
      <c r="AL672" s="158"/>
      <c r="AM672" s="334" t="s">
        <v>534</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533</v>
      </c>
      <c r="AJ677" s="334"/>
      <c r="AK677" s="334"/>
      <c r="AL677" s="158"/>
      <c r="AM677" s="334" t="s">
        <v>534</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533</v>
      </c>
      <c r="AJ682" s="334"/>
      <c r="AK682" s="334"/>
      <c r="AL682" s="158"/>
      <c r="AM682" s="334" t="s">
        <v>534</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533</v>
      </c>
      <c r="AJ687" s="334"/>
      <c r="AK687" s="334"/>
      <c r="AL687" s="158"/>
      <c r="AM687" s="334" t="s">
        <v>534</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533</v>
      </c>
      <c r="AJ692" s="334"/>
      <c r="AK692" s="334"/>
      <c r="AL692" s="158"/>
      <c r="AM692" s="334" t="s">
        <v>534</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3.75" customHeight="1" x14ac:dyDescent="0.15">
      <c r="A702" s="867" t="s">
        <v>140</v>
      </c>
      <c r="B702" s="868"/>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708</v>
      </c>
      <c r="AE702" s="342"/>
      <c r="AF702" s="342"/>
      <c r="AG702" s="379" t="s">
        <v>728</v>
      </c>
      <c r="AH702" s="380"/>
      <c r="AI702" s="380"/>
      <c r="AJ702" s="380"/>
      <c r="AK702" s="380"/>
      <c r="AL702" s="380"/>
      <c r="AM702" s="380"/>
      <c r="AN702" s="380"/>
      <c r="AO702" s="380"/>
      <c r="AP702" s="380"/>
      <c r="AQ702" s="380"/>
      <c r="AR702" s="380"/>
      <c r="AS702" s="380"/>
      <c r="AT702" s="380"/>
      <c r="AU702" s="380"/>
      <c r="AV702" s="380"/>
      <c r="AW702" s="380"/>
      <c r="AX702" s="381"/>
    </row>
    <row r="703" spans="1:51" ht="93.75"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708</v>
      </c>
      <c r="AE703" s="323"/>
      <c r="AF703" s="323"/>
      <c r="AG703" s="104" t="s">
        <v>729</v>
      </c>
      <c r="AH703" s="105"/>
      <c r="AI703" s="105"/>
      <c r="AJ703" s="105"/>
      <c r="AK703" s="105"/>
      <c r="AL703" s="105"/>
      <c r="AM703" s="105"/>
      <c r="AN703" s="105"/>
      <c r="AO703" s="105"/>
      <c r="AP703" s="105"/>
      <c r="AQ703" s="105"/>
      <c r="AR703" s="105"/>
      <c r="AS703" s="105"/>
      <c r="AT703" s="105"/>
      <c r="AU703" s="105"/>
      <c r="AV703" s="105"/>
      <c r="AW703" s="105"/>
      <c r="AX703" s="106"/>
    </row>
    <row r="704" spans="1:51" ht="93.75"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708</v>
      </c>
      <c r="AE704" s="781"/>
      <c r="AF704" s="781"/>
      <c r="AG704" s="168" t="s">
        <v>730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725</v>
      </c>
      <c r="AE705" s="713"/>
      <c r="AF705" s="713"/>
      <c r="AG705" s="128" t="s">
        <v>731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369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726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310</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727</v>
      </c>
      <c r="AE708" s="603"/>
      <c r="AF708" s="603"/>
      <c r="AG708" s="740" t="s">
        <v>711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708</v>
      </c>
      <c r="AE709" s="323"/>
      <c r="AF709" s="323"/>
      <c r="AG709" s="104" t="s">
        <v>732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727</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68.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708</v>
      </c>
      <c r="AE711" s="323"/>
      <c r="AF711" s="323"/>
      <c r="AG711" s="104" t="s">
        <v>733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727</v>
      </c>
      <c r="AE712" s="781"/>
      <c r="AF712" s="781"/>
      <c r="AG712" s="805" t="s">
        <v>711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336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727</v>
      </c>
      <c r="AE713" s="323"/>
      <c r="AF713" s="661"/>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59.25" customHeight="1" x14ac:dyDescent="0.15">
      <c r="A714" s="643"/>
      <c r="B714" s="644"/>
      <c r="C714" s="645" t="s">
        <v>315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708</v>
      </c>
      <c r="AE714" s="803"/>
      <c r="AF714" s="804"/>
      <c r="AG714" s="734" t="s">
        <v>734</v>
      </c>
      <c r="AH714" s="735"/>
      <c r="AI714" s="735"/>
      <c r="AJ714" s="735"/>
      <c r="AK714" s="735"/>
      <c r="AL714" s="735"/>
      <c r="AM714" s="735"/>
      <c r="AN714" s="735"/>
      <c r="AO714" s="735"/>
      <c r="AP714" s="735"/>
      <c r="AQ714" s="735"/>
      <c r="AR714" s="735"/>
      <c r="AS714" s="735"/>
      <c r="AT714" s="735"/>
      <c r="AU714" s="735"/>
      <c r="AV714" s="735"/>
      <c r="AW714" s="735"/>
      <c r="AX714" s="736"/>
    </row>
    <row r="715" spans="1:50" ht="84" customHeight="1" x14ac:dyDescent="0.15">
      <c r="A715" s="638" t="s">
        <v>40</v>
      </c>
      <c r="B715" s="782"/>
      <c r="C715" s="783" t="s">
        <v>316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708</v>
      </c>
      <c r="AE715" s="603"/>
      <c r="AF715" s="654"/>
      <c r="AG715" s="740" t="s">
        <v>735</v>
      </c>
      <c r="AH715" s="741"/>
      <c r="AI715" s="741"/>
      <c r="AJ715" s="741"/>
      <c r="AK715" s="741"/>
      <c r="AL715" s="741"/>
      <c r="AM715" s="741"/>
      <c r="AN715" s="741"/>
      <c r="AO715" s="741"/>
      <c r="AP715" s="741"/>
      <c r="AQ715" s="741"/>
      <c r="AR715" s="741"/>
      <c r="AS715" s="741"/>
      <c r="AT715" s="741"/>
      <c r="AU715" s="741"/>
      <c r="AV715" s="741"/>
      <c r="AW715" s="741"/>
      <c r="AX715" s="742"/>
    </row>
    <row r="716" spans="1:50" ht="84"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708</v>
      </c>
      <c r="AE716" s="625"/>
      <c r="AF716" s="625"/>
      <c r="AG716" s="104" t="s">
        <v>736</v>
      </c>
      <c r="AH716" s="105"/>
      <c r="AI716" s="105"/>
      <c r="AJ716" s="105"/>
      <c r="AK716" s="105"/>
      <c r="AL716" s="105"/>
      <c r="AM716" s="105"/>
      <c r="AN716" s="105"/>
      <c r="AO716" s="105"/>
      <c r="AP716" s="105"/>
      <c r="AQ716" s="105"/>
      <c r="AR716" s="105"/>
      <c r="AS716" s="105"/>
      <c r="AT716" s="105"/>
      <c r="AU716" s="105"/>
      <c r="AV716" s="105"/>
      <c r="AW716" s="105"/>
      <c r="AX716" s="106"/>
    </row>
    <row r="717" spans="1:50" ht="84"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708</v>
      </c>
      <c r="AE717" s="323"/>
      <c r="AF717" s="323"/>
      <c r="AG717" s="104" t="s">
        <v>737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727</v>
      </c>
      <c r="AE718" s="323"/>
      <c r="AF718" s="323"/>
      <c r="AG718" s="130" t="s">
        <v>711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708</v>
      </c>
      <c r="AE719" s="603"/>
      <c r="AF719" s="603"/>
      <c r="AG719" s="128" t="s">
        <v>738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329</v>
      </c>
      <c r="D720" s="297"/>
      <c r="E720" s="297"/>
      <c r="F720" s="300"/>
      <c r="G720" s="296" t="s">
        <v>330</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700</v>
      </c>
      <c r="D721" s="294"/>
      <c r="E721" s="294"/>
      <c r="F721" s="295"/>
      <c r="G721" s="284"/>
      <c r="H721" s="285"/>
      <c r="I721" s="77" t="str">
        <f>IF(OR(G721="　", G721=""), "", "-")</f>
        <v/>
      </c>
      <c r="J721" s="288">
        <v>189</v>
      </c>
      <c r="K721" s="288"/>
      <c r="L721" s="77" t="str">
        <f>IF(M721="","","-")</f>
        <v/>
      </c>
      <c r="M721" s="78"/>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700</v>
      </c>
      <c r="D722" s="294"/>
      <c r="E722" s="294"/>
      <c r="F722" s="295"/>
      <c r="G722" s="284"/>
      <c r="H722" s="285"/>
      <c r="I722" s="77" t="str">
        <f t="shared" ref="I722:I725" si="113">IF(OR(G722="　", G722=""), "", "-")</f>
        <v/>
      </c>
      <c r="J722" s="288">
        <v>190</v>
      </c>
      <c r="K722" s="288"/>
      <c r="L722" s="77" t="str">
        <f t="shared" ref="L722:L725" si="114">IF(M722="","","-")</f>
        <v/>
      </c>
      <c r="M722" s="78"/>
      <c r="N722" s="301" t="s">
        <v>740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700</v>
      </c>
      <c r="D723" s="294"/>
      <c r="E723" s="294"/>
      <c r="F723" s="295"/>
      <c r="G723" s="284"/>
      <c r="H723" s="285"/>
      <c r="I723" s="77" t="str">
        <f t="shared" si="113"/>
        <v/>
      </c>
      <c r="J723" s="288">
        <v>191</v>
      </c>
      <c r="K723" s="288"/>
      <c r="L723" s="77" t="str">
        <f t="shared" si="114"/>
        <v/>
      </c>
      <c r="M723" s="78"/>
      <c r="N723" s="301" t="s">
        <v>741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662</v>
      </c>
      <c r="B737" s="211"/>
      <c r="C737" s="211"/>
      <c r="D737" s="212"/>
      <c r="E737" s="952" t="s">
        <v>743</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385</v>
      </c>
      <c r="B738" s="361"/>
      <c r="C738" s="361"/>
      <c r="D738" s="361"/>
      <c r="E738" s="952" t="s">
        <v>744</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384</v>
      </c>
      <c r="B739" s="361"/>
      <c r="C739" s="361"/>
      <c r="D739" s="361"/>
      <c r="E739" s="952" t="s">
        <v>745</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383</v>
      </c>
      <c r="B740" s="361"/>
      <c r="C740" s="361"/>
      <c r="D740" s="361"/>
      <c r="E740" s="952" t="s">
        <v>746</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382</v>
      </c>
      <c r="B741" s="361"/>
      <c r="C741" s="361"/>
      <c r="D741" s="361"/>
      <c r="E741" s="952" t="s">
        <v>751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381</v>
      </c>
      <c r="B742" s="361"/>
      <c r="C742" s="361"/>
      <c r="D742" s="361"/>
      <c r="E742" s="952" t="s">
        <v>747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380</v>
      </c>
      <c r="B743" s="361"/>
      <c r="C743" s="361"/>
      <c r="D743" s="361"/>
      <c r="E743" s="952" t="s">
        <v>748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379</v>
      </c>
      <c r="B744" s="361"/>
      <c r="C744" s="361"/>
      <c r="D744" s="361"/>
      <c r="E744" s="952" t="s">
        <v>749</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378</v>
      </c>
      <c r="B745" s="361"/>
      <c r="C745" s="361"/>
      <c r="D745" s="361"/>
      <c r="E745" s="989" t="s">
        <v>752</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535</v>
      </c>
      <c r="B746" s="361"/>
      <c r="C746" s="361"/>
      <c r="D746" s="361"/>
      <c r="E746" s="958" t="s">
        <v>700</v>
      </c>
      <c r="F746" s="956"/>
      <c r="G746" s="956"/>
      <c r="H746" s="100" t="str">
        <f>IF(E746="","","-")</f>
        <v>-</v>
      </c>
      <c r="I746" s="956"/>
      <c r="J746" s="956"/>
      <c r="K746" s="100" t="str">
        <f>IF(I746="","","-")</f>
        <v/>
      </c>
      <c r="L746" s="957">
        <v>148</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497</v>
      </c>
      <c r="B747" s="361"/>
      <c r="C747" s="361"/>
      <c r="D747" s="361"/>
      <c r="E747" s="958" t="s">
        <v>700</v>
      </c>
      <c r="F747" s="956"/>
      <c r="G747" s="956"/>
      <c r="H747" s="100" t="str">
        <f>IF(E747="","","-")</f>
        <v>-</v>
      </c>
      <c r="I747" s="956"/>
      <c r="J747" s="956"/>
      <c r="K747" s="100" t="str">
        <f>IF(I747="","","-")</f>
        <v/>
      </c>
      <c r="L747" s="957">
        <v>158</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372</v>
      </c>
      <c r="B748" s="613"/>
      <c r="C748" s="613"/>
      <c r="D748" s="613"/>
      <c r="E748" s="613"/>
      <c r="F748" s="614"/>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11.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11.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11.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10.2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11.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6.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374</v>
      </c>
      <c r="B787" s="627"/>
      <c r="C787" s="627"/>
      <c r="D787" s="627"/>
      <c r="E787" s="627"/>
      <c r="F787" s="628"/>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754</v>
      </c>
      <c r="H789" s="669"/>
      <c r="I789" s="669"/>
      <c r="J789" s="669"/>
      <c r="K789" s="670"/>
      <c r="L789" s="662" t="s">
        <v>760</v>
      </c>
      <c r="M789" s="663"/>
      <c r="N789" s="663"/>
      <c r="O789" s="663"/>
      <c r="P789" s="663"/>
      <c r="Q789" s="663"/>
      <c r="R789" s="663"/>
      <c r="S789" s="663"/>
      <c r="T789" s="663"/>
      <c r="U789" s="663"/>
      <c r="V789" s="663"/>
      <c r="W789" s="663"/>
      <c r="X789" s="664"/>
      <c r="Y789" s="382">
        <v>43.5</v>
      </c>
      <c r="Z789" s="383"/>
      <c r="AA789" s="383"/>
      <c r="AB789" s="800"/>
      <c r="AC789" s="668" t="s">
        <v>757</v>
      </c>
      <c r="AD789" s="669"/>
      <c r="AE789" s="669"/>
      <c r="AF789" s="669"/>
      <c r="AG789" s="670"/>
      <c r="AH789" s="662" t="s">
        <v>794</v>
      </c>
      <c r="AI789" s="663"/>
      <c r="AJ789" s="663"/>
      <c r="AK789" s="663"/>
      <c r="AL789" s="663"/>
      <c r="AM789" s="663"/>
      <c r="AN789" s="663"/>
      <c r="AO789" s="663"/>
      <c r="AP789" s="663"/>
      <c r="AQ789" s="663"/>
      <c r="AR789" s="663"/>
      <c r="AS789" s="663"/>
      <c r="AT789" s="664"/>
      <c r="AU789" s="382">
        <v>20.2</v>
      </c>
      <c r="AV789" s="383"/>
      <c r="AW789" s="383"/>
      <c r="AX789" s="384"/>
    </row>
    <row r="790" spans="1:51" ht="24.75" customHeight="1" x14ac:dyDescent="0.15">
      <c r="A790" s="629"/>
      <c r="B790" s="630"/>
      <c r="C790" s="630"/>
      <c r="D790" s="630"/>
      <c r="E790" s="630"/>
      <c r="F790" s="631"/>
      <c r="G790" s="604" t="s">
        <v>755</v>
      </c>
      <c r="H790" s="605"/>
      <c r="I790" s="605"/>
      <c r="J790" s="605"/>
      <c r="K790" s="606"/>
      <c r="L790" s="596" t="s">
        <v>761</v>
      </c>
      <c r="M790" s="597"/>
      <c r="N790" s="597"/>
      <c r="O790" s="597"/>
      <c r="P790" s="597"/>
      <c r="Q790" s="597"/>
      <c r="R790" s="597"/>
      <c r="S790" s="597"/>
      <c r="T790" s="597"/>
      <c r="U790" s="597"/>
      <c r="V790" s="597"/>
      <c r="W790" s="597"/>
      <c r="X790" s="598"/>
      <c r="Y790" s="599">
        <v>30.9</v>
      </c>
      <c r="Z790" s="600"/>
      <c r="AA790" s="600"/>
      <c r="AB790" s="610"/>
      <c r="AC790" s="604" t="s">
        <v>792</v>
      </c>
      <c r="AD790" s="605"/>
      <c r="AE790" s="605"/>
      <c r="AF790" s="605"/>
      <c r="AG790" s="606"/>
      <c r="AH790" s="596" t="s">
        <v>795</v>
      </c>
      <c r="AI790" s="597"/>
      <c r="AJ790" s="597"/>
      <c r="AK790" s="597"/>
      <c r="AL790" s="597"/>
      <c r="AM790" s="597"/>
      <c r="AN790" s="597"/>
      <c r="AO790" s="597"/>
      <c r="AP790" s="597"/>
      <c r="AQ790" s="597"/>
      <c r="AR790" s="597"/>
      <c r="AS790" s="597"/>
      <c r="AT790" s="598"/>
      <c r="AU790" s="599">
        <v>3.6</v>
      </c>
      <c r="AV790" s="600"/>
      <c r="AW790" s="600"/>
      <c r="AX790" s="601"/>
    </row>
    <row r="791" spans="1:51" ht="24.75" customHeight="1" x14ac:dyDescent="0.15">
      <c r="A791" s="629"/>
      <c r="B791" s="630"/>
      <c r="C791" s="630"/>
      <c r="D791" s="630"/>
      <c r="E791" s="630"/>
      <c r="F791" s="631"/>
      <c r="G791" s="604" t="s">
        <v>756</v>
      </c>
      <c r="H791" s="605"/>
      <c r="I791" s="605"/>
      <c r="J791" s="605"/>
      <c r="K791" s="606"/>
      <c r="L791" s="596" t="s">
        <v>762</v>
      </c>
      <c r="M791" s="597"/>
      <c r="N791" s="597"/>
      <c r="O791" s="597"/>
      <c r="P791" s="597"/>
      <c r="Q791" s="597"/>
      <c r="R791" s="597"/>
      <c r="S791" s="597"/>
      <c r="T791" s="597"/>
      <c r="U791" s="597"/>
      <c r="V791" s="597"/>
      <c r="W791" s="597"/>
      <c r="X791" s="598"/>
      <c r="Y791" s="599">
        <v>35.700000000000003</v>
      </c>
      <c r="Z791" s="600"/>
      <c r="AA791" s="600"/>
      <c r="AB791" s="610"/>
      <c r="AC791" s="604" t="s">
        <v>793</v>
      </c>
      <c r="AD791" s="605"/>
      <c r="AE791" s="605"/>
      <c r="AF791" s="605"/>
      <c r="AG791" s="606"/>
      <c r="AH791" s="596" t="s">
        <v>796</v>
      </c>
      <c r="AI791" s="597"/>
      <c r="AJ791" s="597"/>
      <c r="AK791" s="597"/>
      <c r="AL791" s="597"/>
      <c r="AM791" s="597"/>
      <c r="AN791" s="597"/>
      <c r="AO791" s="597"/>
      <c r="AP791" s="597"/>
      <c r="AQ791" s="597"/>
      <c r="AR791" s="597"/>
      <c r="AS791" s="597"/>
      <c r="AT791" s="598"/>
      <c r="AU791" s="599">
        <v>2.1</v>
      </c>
      <c r="AV791" s="600"/>
      <c r="AW791" s="600"/>
      <c r="AX791" s="601"/>
    </row>
    <row r="792" spans="1:51" ht="24.75" customHeight="1" x14ac:dyDescent="0.15">
      <c r="A792" s="629"/>
      <c r="B792" s="630"/>
      <c r="C792" s="630"/>
      <c r="D792" s="630"/>
      <c r="E792" s="630"/>
      <c r="F792" s="631"/>
      <c r="G792" s="604" t="s">
        <v>757</v>
      </c>
      <c r="H792" s="605"/>
      <c r="I792" s="605"/>
      <c r="J792" s="605"/>
      <c r="K792" s="606"/>
      <c r="L792" s="596" t="s">
        <v>763</v>
      </c>
      <c r="M792" s="597"/>
      <c r="N792" s="597"/>
      <c r="O792" s="597"/>
      <c r="P792" s="597"/>
      <c r="Q792" s="597"/>
      <c r="R792" s="597"/>
      <c r="S792" s="597"/>
      <c r="T792" s="597"/>
      <c r="U792" s="597"/>
      <c r="V792" s="597"/>
      <c r="W792" s="597"/>
      <c r="X792" s="598"/>
      <c r="Y792" s="599">
        <v>19.399999999999999</v>
      </c>
      <c r="Z792" s="600"/>
      <c r="AA792" s="600"/>
      <c r="AB792" s="610"/>
      <c r="AC792" s="604" t="s">
        <v>797</v>
      </c>
      <c r="AD792" s="605"/>
      <c r="AE792" s="605"/>
      <c r="AF792" s="605"/>
      <c r="AG792" s="606"/>
      <c r="AH792" s="596" t="s">
        <v>798</v>
      </c>
      <c r="AI792" s="597"/>
      <c r="AJ792" s="597"/>
      <c r="AK792" s="597"/>
      <c r="AL792" s="597"/>
      <c r="AM792" s="597"/>
      <c r="AN792" s="597"/>
      <c r="AO792" s="597"/>
      <c r="AP792" s="597"/>
      <c r="AQ792" s="597"/>
      <c r="AR792" s="597"/>
      <c r="AS792" s="597"/>
      <c r="AT792" s="598"/>
      <c r="AU792" s="599">
        <v>51.4</v>
      </c>
      <c r="AV792" s="600"/>
      <c r="AW792" s="600"/>
      <c r="AX792" s="601"/>
    </row>
    <row r="793" spans="1:51" ht="24.75" customHeight="1" x14ac:dyDescent="0.15">
      <c r="A793" s="629"/>
      <c r="B793" s="630"/>
      <c r="C793" s="630"/>
      <c r="D793" s="630"/>
      <c r="E793" s="630"/>
      <c r="F793" s="631"/>
      <c r="G793" s="604" t="s">
        <v>758</v>
      </c>
      <c r="H793" s="605"/>
      <c r="I793" s="605"/>
      <c r="J793" s="605"/>
      <c r="K793" s="606"/>
      <c r="L793" s="596" t="s">
        <v>764</v>
      </c>
      <c r="M793" s="597"/>
      <c r="N793" s="597"/>
      <c r="O793" s="597"/>
      <c r="P793" s="597"/>
      <c r="Q793" s="597"/>
      <c r="R793" s="597"/>
      <c r="S793" s="597"/>
      <c r="T793" s="597"/>
      <c r="U793" s="597"/>
      <c r="V793" s="597"/>
      <c r="W793" s="597"/>
      <c r="X793" s="598"/>
      <c r="Y793" s="599">
        <v>4.2</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759</v>
      </c>
      <c r="H794" s="605"/>
      <c r="I794" s="605"/>
      <c r="J794" s="605"/>
      <c r="K794" s="606"/>
      <c r="L794" s="596" t="s">
        <v>765</v>
      </c>
      <c r="M794" s="597"/>
      <c r="N794" s="597"/>
      <c r="O794" s="597"/>
      <c r="P794" s="597"/>
      <c r="Q794" s="597"/>
      <c r="R794" s="597"/>
      <c r="S794" s="597"/>
      <c r="T794" s="597"/>
      <c r="U794" s="597"/>
      <c r="V794" s="597"/>
      <c r="W794" s="597"/>
      <c r="X794" s="598"/>
      <c r="Y794" s="599">
        <v>2.4</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136.1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77.3</v>
      </c>
      <c r="AV799" s="827"/>
      <c r="AW799" s="827"/>
      <c r="AX799" s="829"/>
    </row>
    <row r="800" spans="1:51" ht="24.75" customHeight="1" x14ac:dyDescent="0.15">
      <c r="A800" s="629"/>
      <c r="B800" s="630"/>
      <c r="C800" s="630"/>
      <c r="D800" s="630"/>
      <c r="E800" s="630"/>
      <c r="F800" s="631"/>
      <c r="G800" s="593" t="s">
        <v>799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757</v>
      </c>
      <c r="H802" s="669"/>
      <c r="I802" s="669"/>
      <c r="J802" s="669"/>
      <c r="K802" s="670"/>
      <c r="L802" s="662" t="s">
        <v>801</v>
      </c>
      <c r="M802" s="663"/>
      <c r="N802" s="663"/>
      <c r="O802" s="663"/>
      <c r="P802" s="663"/>
      <c r="Q802" s="663"/>
      <c r="R802" s="663"/>
      <c r="S802" s="663"/>
      <c r="T802" s="663"/>
      <c r="U802" s="663"/>
      <c r="V802" s="663"/>
      <c r="W802" s="663"/>
      <c r="X802" s="664"/>
      <c r="Y802" s="382">
        <v>1.6</v>
      </c>
      <c r="Z802" s="383"/>
      <c r="AA802" s="383"/>
      <c r="AB802" s="800"/>
      <c r="AC802" s="668" t="s">
        <v>757</v>
      </c>
      <c r="AD802" s="669"/>
      <c r="AE802" s="669"/>
      <c r="AF802" s="669"/>
      <c r="AG802" s="670"/>
      <c r="AH802" s="662" t="s">
        <v>805</v>
      </c>
      <c r="AI802" s="663"/>
      <c r="AJ802" s="663"/>
      <c r="AK802" s="663"/>
      <c r="AL802" s="663"/>
      <c r="AM802" s="663"/>
      <c r="AN802" s="663"/>
      <c r="AO802" s="663"/>
      <c r="AP802" s="663"/>
      <c r="AQ802" s="663"/>
      <c r="AR802" s="663"/>
      <c r="AS802" s="663"/>
      <c r="AT802" s="664"/>
      <c r="AU802" s="382">
        <v>5.0999999999999996</v>
      </c>
      <c r="AV802" s="383"/>
      <c r="AW802" s="383"/>
      <c r="AX802" s="384"/>
      <c r="AY802">
        <f t="shared" ref="AY802:AY812" si="115">$AY$800</f>
        <v>2</v>
      </c>
    </row>
    <row r="803" spans="1:51" ht="24.75" customHeight="1" x14ac:dyDescent="0.15">
      <c r="A803" s="629"/>
      <c r="B803" s="630"/>
      <c r="C803" s="630"/>
      <c r="D803" s="630"/>
      <c r="E803" s="630"/>
      <c r="F803" s="631"/>
      <c r="G803" s="604" t="s">
        <v>800</v>
      </c>
      <c r="H803" s="605"/>
      <c r="I803" s="605"/>
      <c r="J803" s="605"/>
      <c r="K803" s="606"/>
      <c r="L803" s="596" t="s">
        <v>802</v>
      </c>
      <c r="M803" s="597"/>
      <c r="N803" s="597"/>
      <c r="O803" s="597"/>
      <c r="P803" s="597"/>
      <c r="Q803" s="597"/>
      <c r="R803" s="597"/>
      <c r="S803" s="597"/>
      <c r="T803" s="597"/>
      <c r="U803" s="597"/>
      <c r="V803" s="597"/>
      <c r="W803" s="597"/>
      <c r="X803" s="598"/>
      <c r="Y803" s="599">
        <v>3.3</v>
      </c>
      <c r="Z803" s="600"/>
      <c r="AA803" s="600"/>
      <c r="AB803" s="610"/>
      <c r="AC803" s="604" t="s">
        <v>792</v>
      </c>
      <c r="AD803" s="605"/>
      <c r="AE803" s="605"/>
      <c r="AF803" s="605"/>
      <c r="AG803" s="606"/>
      <c r="AH803" s="596" t="s">
        <v>795</v>
      </c>
      <c r="AI803" s="597"/>
      <c r="AJ803" s="597"/>
      <c r="AK803" s="597"/>
      <c r="AL803" s="597"/>
      <c r="AM803" s="597"/>
      <c r="AN803" s="597"/>
      <c r="AO803" s="597"/>
      <c r="AP803" s="597"/>
      <c r="AQ803" s="597"/>
      <c r="AR803" s="597"/>
      <c r="AS803" s="597"/>
      <c r="AT803" s="598"/>
      <c r="AU803" s="599">
        <v>0.1</v>
      </c>
      <c r="AV803" s="600"/>
      <c r="AW803" s="600"/>
      <c r="AX803" s="601"/>
      <c r="AY803">
        <f t="shared" si="115"/>
        <v>2</v>
      </c>
    </row>
    <row r="804" spans="1:51" ht="24.75" customHeight="1" x14ac:dyDescent="0.15">
      <c r="A804" s="629"/>
      <c r="B804" s="630"/>
      <c r="C804" s="630"/>
      <c r="D804" s="630"/>
      <c r="E804" s="630"/>
      <c r="F804" s="631"/>
      <c r="G804" s="604" t="s">
        <v>792</v>
      </c>
      <c r="H804" s="605"/>
      <c r="I804" s="605"/>
      <c r="J804" s="605"/>
      <c r="K804" s="606"/>
      <c r="L804" s="596" t="s">
        <v>803</v>
      </c>
      <c r="M804" s="597"/>
      <c r="N804" s="597"/>
      <c r="O804" s="597"/>
      <c r="P804" s="597"/>
      <c r="Q804" s="597"/>
      <c r="R804" s="597"/>
      <c r="S804" s="597"/>
      <c r="T804" s="597"/>
      <c r="U804" s="597"/>
      <c r="V804" s="597"/>
      <c r="W804" s="597"/>
      <c r="X804" s="598"/>
      <c r="Y804" s="599">
        <v>1.3</v>
      </c>
      <c r="Z804" s="600"/>
      <c r="AA804" s="600"/>
      <c r="AB804" s="610"/>
      <c r="AC804" s="604" t="s">
        <v>793</v>
      </c>
      <c r="AD804" s="605"/>
      <c r="AE804" s="605"/>
      <c r="AF804" s="605"/>
      <c r="AG804" s="606"/>
      <c r="AH804" s="596" t="s">
        <v>796</v>
      </c>
      <c r="AI804" s="597"/>
      <c r="AJ804" s="597"/>
      <c r="AK804" s="597"/>
      <c r="AL804" s="597"/>
      <c r="AM804" s="597"/>
      <c r="AN804" s="597"/>
      <c r="AO804" s="597"/>
      <c r="AP804" s="597"/>
      <c r="AQ804" s="597"/>
      <c r="AR804" s="597"/>
      <c r="AS804" s="597"/>
      <c r="AT804" s="598"/>
      <c r="AU804" s="599">
        <v>0.2</v>
      </c>
      <c r="AV804" s="600"/>
      <c r="AW804" s="600"/>
      <c r="AX804" s="601"/>
      <c r="AY804">
        <f t="shared" si="115"/>
        <v>2</v>
      </c>
    </row>
    <row r="805" spans="1:51" ht="24.75" customHeight="1" x14ac:dyDescent="0.15">
      <c r="A805" s="629"/>
      <c r="B805" s="630"/>
      <c r="C805" s="630"/>
      <c r="D805" s="630"/>
      <c r="E805" s="630"/>
      <c r="F805" s="631"/>
      <c r="G805" s="604" t="s">
        <v>793</v>
      </c>
      <c r="H805" s="605"/>
      <c r="I805" s="605"/>
      <c r="J805" s="605"/>
      <c r="K805" s="606"/>
      <c r="L805" s="596" t="s">
        <v>796</v>
      </c>
      <c r="M805" s="597"/>
      <c r="N805" s="597"/>
      <c r="O805" s="597"/>
      <c r="P805" s="597"/>
      <c r="Q805" s="597"/>
      <c r="R805" s="597"/>
      <c r="S805" s="597"/>
      <c r="T805" s="597"/>
      <c r="U805" s="597"/>
      <c r="V805" s="597"/>
      <c r="W805" s="597"/>
      <c r="X805" s="598"/>
      <c r="Y805" s="599">
        <v>0.1</v>
      </c>
      <c r="Z805" s="600"/>
      <c r="AA805" s="600"/>
      <c r="AB805" s="610"/>
      <c r="AC805" s="604" t="s">
        <v>797</v>
      </c>
      <c r="AD805" s="605"/>
      <c r="AE805" s="605"/>
      <c r="AF805" s="605"/>
      <c r="AG805" s="606"/>
      <c r="AH805" s="596" t="s">
        <v>806</v>
      </c>
      <c r="AI805" s="597"/>
      <c r="AJ805" s="597"/>
      <c r="AK805" s="597"/>
      <c r="AL805" s="597"/>
      <c r="AM805" s="597"/>
      <c r="AN805" s="597"/>
      <c r="AO805" s="597"/>
      <c r="AP805" s="597"/>
      <c r="AQ805" s="597"/>
      <c r="AR805" s="597"/>
      <c r="AS805" s="597"/>
      <c r="AT805" s="598"/>
      <c r="AU805" s="599">
        <v>3.1</v>
      </c>
      <c r="AV805" s="600"/>
      <c r="AW805" s="600"/>
      <c r="AX805" s="601"/>
      <c r="AY805">
        <f t="shared" si="115"/>
        <v>2</v>
      </c>
    </row>
    <row r="806" spans="1:51" ht="24.75" customHeight="1" x14ac:dyDescent="0.15">
      <c r="A806" s="629"/>
      <c r="B806" s="630"/>
      <c r="C806" s="630"/>
      <c r="D806" s="630"/>
      <c r="E806" s="630"/>
      <c r="F806" s="631"/>
      <c r="G806" s="604" t="s">
        <v>797</v>
      </c>
      <c r="H806" s="605"/>
      <c r="I806" s="605"/>
      <c r="J806" s="605"/>
      <c r="K806" s="606"/>
      <c r="L806" s="596" t="s">
        <v>804</v>
      </c>
      <c r="M806" s="597"/>
      <c r="N806" s="597"/>
      <c r="O806" s="597"/>
      <c r="P806" s="597"/>
      <c r="Q806" s="597"/>
      <c r="R806" s="597"/>
      <c r="S806" s="597"/>
      <c r="T806" s="597"/>
      <c r="U806" s="597"/>
      <c r="V806" s="597"/>
      <c r="W806" s="597"/>
      <c r="X806" s="598"/>
      <c r="Y806" s="599">
        <v>3.4</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9.6999999999999993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8.5</v>
      </c>
      <c r="AV812" s="827"/>
      <c r="AW812" s="827"/>
      <c r="AX812" s="829"/>
      <c r="AY812">
        <f t="shared" si="115"/>
        <v>2</v>
      </c>
    </row>
    <row r="813" spans="1:51" ht="24.75" customHeight="1" x14ac:dyDescent="0.15">
      <c r="A813" s="629"/>
      <c r="B813" s="630"/>
      <c r="C813" s="630"/>
      <c r="D813" s="630"/>
      <c r="E813" s="630"/>
      <c r="F813" s="631"/>
      <c r="G813" s="593" t="s">
        <v>781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782</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759</v>
      </c>
      <c r="H815" s="669"/>
      <c r="I815" s="669"/>
      <c r="J815" s="669"/>
      <c r="K815" s="670"/>
      <c r="L815" s="662" t="s">
        <v>807</v>
      </c>
      <c r="M815" s="663"/>
      <c r="N815" s="663"/>
      <c r="O815" s="663"/>
      <c r="P815" s="663"/>
      <c r="Q815" s="663"/>
      <c r="R815" s="663"/>
      <c r="S815" s="663"/>
      <c r="T815" s="663"/>
      <c r="U815" s="663"/>
      <c r="V815" s="663"/>
      <c r="W815" s="663"/>
      <c r="X815" s="664"/>
      <c r="Y815" s="382">
        <v>3</v>
      </c>
      <c r="Z815" s="383"/>
      <c r="AA815" s="383"/>
      <c r="AB815" s="800"/>
      <c r="AC815" s="668" t="s">
        <v>757</v>
      </c>
      <c r="AD815" s="669"/>
      <c r="AE815" s="669"/>
      <c r="AF815" s="669"/>
      <c r="AG815" s="670"/>
      <c r="AH815" s="662" t="s">
        <v>808</v>
      </c>
      <c r="AI815" s="663"/>
      <c r="AJ815" s="663"/>
      <c r="AK815" s="663"/>
      <c r="AL815" s="663"/>
      <c r="AM815" s="663"/>
      <c r="AN815" s="663"/>
      <c r="AO815" s="663"/>
      <c r="AP815" s="663"/>
      <c r="AQ815" s="663"/>
      <c r="AR815" s="663"/>
      <c r="AS815" s="663"/>
      <c r="AT815" s="664"/>
      <c r="AU815" s="382">
        <v>4.4000000000000004</v>
      </c>
      <c r="AV815" s="383"/>
      <c r="AW815" s="383"/>
      <c r="AX815" s="384"/>
      <c r="AY815">
        <f t="shared" ref="AY815:AY825" si="116">$AY$813</f>
        <v>2</v>
      </c>
    </row>
    <row r="816" spans="1:51" ht="24.75" customHeight="1" x14ac:dyDescent="0.15">
      <c r="A816" s="629"/>
      <c r="B816" s="630"/>
      <c r="C816" s="630"/>
      <c r="D816" s="630"/>
      <c r="E816" s="630"/>
      <c r="F816" s="631"/>
      <c r="G816" s="604" t="s">
        <v>758</v>
      </c>
      <c r="H816" s="605"/>
      <c r="I816" s="605"/>
      <c r="J816" s="605"/>
      <c r="K816" s="606"/>
      <c r="L816" s="596" t="s">
        <v>772</v>
      </c>
      <c r="M816" s="597"/>
      <c r="N816" s="597"/>
      <c r="O816" s="597"/>
      <c r="P816" s="597"/>
      <c r="Q816" s="597"/>
      <c r="R816" s="597"/>
      <c r="S816" s="597"/>
      <c r="T816" s="597"/>
      <c r="U816" s="597"/>
      <c r="V816" s="597"/>
      <c r="W816" s="597"/>
      <c r="X816" s="598"/>
      <c r="Y816" s="599">
        <v>0</v>
      </c>
      <c r="Z816" s="600"/>
      <c r="AA816" s="600"/>
      <c r="AB816" s="610"/>
      <c r="AC816" s="604" t="s">
        <v>792</v>
      </c>
      <c r="AD816" s="605"/>
      <c r="AE816" s="605"/>
      <c r="AF816" s="605"/>
      <c r="AG816" s="606"/>
      <c r="AH816" s="596" t="s">
        <v>803</v>
      </c>
      <c r="AI816" s="597"/>
      <c r="AJ816" s="597"/>
      <c r="AK816" s="597"/>
      <c r="AL816" s="597"/>
      <c r="AM816" s="597"/>
      <c r="AN816" s="597"/>
      <c r="AO816" s="597"/>
      <c r="AP816" s="597"/>
      <c r="AQ816" s="597"/>
      <c r="AR816" s="597"/>
      <c r="AS816" s="597"/>
      <c r="AT816" s="598"/>
      <c r="AU816" s="599">
        <v>0.2</v>
      </c>
      <c r="AV816" s="600"/>
      <c r="AW816" s="600"/>
      <c r="AX816" s="601"/>
      <c r="AY816">
        <f t="shared" si="116"/>
        <v>2</v>
      </c>
    </row>
    <row r="817" spans="1:51" ht="30.75" customHeight="1" x14ac:dyDescent="0.15">
      <c r="A817" s="629"/>
      <c r="B817" s="630"/>
      <c r="C817" s="630"/>
      <c r="D817" s="630"/>
      <c r="E817" s="630"/>
      <c r="F817" s="631"/>
      <c r="G817" s="604" t="s">
        <v>756</v>
      </c>
      <c r="H817" s="605"/>
      <c r="I817" s="605"/>
      <c r="J817" s="605"/>
      <c r="K817" s="606"/>
      <c r="L817" s="596" t="s">
        <v>809</v>
      </c>
      <c r="M817" s="597"/>
      <c r="N817" s="597"/>
      <c r="O817" s="597"/>
      <c r="P817" s="597"/>
      <c r="Q817" s="597"/>
      <c r="R817" s="597"/>
      <c r="S817" s="597"/>
      <c r="T817" s="597"/>
      <c r="U817" s="597"/>
      <c r="V817" s="597"/>
      <c r="W817" s="597"/>
      <c r="X817" s="598"/>
      <c r="Y817" s="599">
        <v>1</v>
      </c>
      <c r="Z817" s="600"/>
      <c r="AA817" s="600"/>
      <c r="AB817" s="610"/>
      <c r="AC817" s="604" t="s">
        <v>793</v>
      </c>
      <c r="AD817" s="605"/>
      <c r="AE817" s="605"/>
      <c r="AF817" s="605"/>
      <c r="AG817" s="606"/>
      <c r="AH817" s="596" t="s">
        <v>796</v>
      </c>
      <c r="AI817" s="597"/>
      <c r="AJ817" s="597"/>
      <c r="AK817" s="597"/>
      <c r="AL817" s="597"/>
      <c r="AM817" s="597"/>
      <c r="AN817" s="597"/>
      <c r="AO817" s="597"/>
      <c r="AP817" s="597"/>
      <c r="AQ817" s="597"/>
      <c r="AR817" s="597"/>
      <c r="AS817" s="597"/>
      <c r="AT817" s="598"/>
      <c r="AU817" s="599">
        <v>0.5</v>
      </c>
      <c r="AV817" s="600"/>
      <c r="AW817" s="600"/>
      <c r="AX817" s="601"/>
      <c r="AY817">
        <f t="shared" si="116"/>
        <v>2</v>
      </c>
    </row>
    <row r="818" spans="1:51" ht="30.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t="s">
        <v>797</v>
      </c>
      <c r="AD818" s="605"/>
      <c r="AE818" s="605"/>
      <c r="AF818" s="605"/>
      <c r="AG818" s="606"/>
      <c r="AH818" s="596" t="s">
        <v>810</v>
      </c>
      <c r="AI818" s="597"/>
      <c r="AJ818" s="597"/>
      <c r="AK818" s="597"/>
      <c r="AL818" s="597"/>
      <c r="AM818" s="597"/>
      <c r="AN818" s="597"/>
      <c r="AO818" s="597"/>
      <c r="AP818" s="597"/>
      <c r="AQ818" s="597"/>
      <c r="AR818" s="597"/>
      <c r="AS818" s="597"/>
      <c r="AT818" s="598"/>
      <c r="AU818" s="599">
        <v>1</v>
      </c>
      <c r="AV818" s="600"/>
      <c r="AW818" s="600"/>
      <c r="AX818" s="601"/>
      <c r="AY818">
        <f t="shared" si="116"/>
        <v>2</v>
      </c>
    </row>
    <row r="819" spans="1:51" ht="30.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30.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30.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30.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30.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30.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30.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6.1000000000000005</v>
      </c>
      <c r="AV825" s="827"/>
      <c r="AW825" s="827"/>
      <c r="AX825" s="829"/>
      <c r="AY825">
        <f t="shared" si="116"/>
        <v>2</v>
      </c>
    </row>
    <row r="826" spans="1:51" ht="24.75" customHeight="1" x14ac:dyDescent="0.15">
      <c r="A826" s="629"/>
      <c r="B826" s="630"/>
      <c r="C826" s="630"/>
      <c r="D826" s="630"/>
      <c r="E826" s="630"/>
      <c r="F826" s="631"/>
      <c r="G826" s="593" t="s">
        <v>783</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784</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757</v>
      </c>
      <c r="H828" s="669"/>
      <c r="I828" s="669"/>
      <c r="J828" s="669"/>
      <c r="K828" s="670"/>
      <c r="L828" s="662" t="s">
        <v>763</v>
      </c>
      <c r="M828" s="663"/>
      <c r="N828" s="663"/>
      <c r="O828" s="663"/>
      <c r="P828" s="663"/>
      <c r="Q828" s="663"/>
      <c r="R828" s="663"/>
      <c r="S828" s="663"/>
      <c r="T828" s="663"/>
      <c r="U828" s="663"/>
      <c r="V828" s="663"/>
      <c r="W828" s="663"/>
      <c r="X828" s="664"/>
      <c r="Y828" s="382">
        <v>7.9</v>
      </c>
      <c r="Z828" s="383"/>
      <c r="AA828" s="383"/>
      <c r="AB828" s="800"/>
      <c r="AC828" s="668" t="s">
        <v>757</v>
      </c>
      <c r="AD828" s="669"/>
      <c r="AE828" s="669"/>
      <c r="AF828" s="669"/>
      <c r="AG828" s="670"/>
      <c r="AH828" s="662" t="s">
        <v>813</v>
      </c>
      <c r="AI828" s="663"/>
      <c r="AJ828" s="663"/>
      <c r="AK828" s="663"/>
      <c r="AL828" s="663"/>
      <c r="AM828" s="663"/>
      <c r="AN828" s="663"/>
      <c r="AO828" s="663"/>
      <c r="AP828" s="663"/>
      <c r="AQ828" s="663"/>
      <c r="AR828" s="663"/>
      <c r="AS828" s="663"/>
      <c r="AT828" s="664"/>
      <c r="AU828" s="382">
        <v>3.4</v>
      </c>
      <c r="AV828" s="383"/>
      <c r="AW828" s="383"/>
      <c r="AX828" s="384"/>
      <c r="AY828">
        <f t="shared" ref="AY828:AY838" si="117">$AY$826</f>
        <v>2</v>
      </c>
    </row>
    <row r="829" spans="1:51" ht="24.75" customHeight="1" x14ac:dyDescent="0.15">
      <c r="A829" s="629"/>
      <c r="B829" s="630"/>
      <c r="C829" s="630"/>
      <c r="D829" s="630"/>
      <c r="E829" s="630"/>
      <c r="F829" s="631"/>
      <c r="G829" s="604" t="s">
        <v>759</v>
      </c>
      <c r="H829" s="605"/>
      <c r="I829" s="605"/>
      <c r="J829" s="605"/>
      <c r="K829" s="606"/>
      <c r="L829" s="596" t="s">
        <v>811</v>
      </c>
      <c r="M829" s="597"/>
      <c r="N829" s="597"/>
      <c r="O829" s="597"/>
      <c r="P829" s="597"/>
      <c r="Q829" s="597"/>
      <c r="R829" s="597"/>
      <c r="S829" s="597"/>
      <c r="T829" s="597"/>
      <c r="U829" s="597"/>
      <c r="V829" s="597"/>
      <c r="W829" s="597"/>
      <c r="X829" s="598"/>
      <c r="Y829" s="599">
        <v>0.1</v>
      </c>
      <c r="Z829" s="600"/>
      <c r="AA829" s="600"/>
      <c r="AB829" s="610"/>
      <c r="AC829" s="604" t="s">
        <v>758</v>
      </c>
      <c r="AD829" s="605"/>
      <c r="AE829" s="605"/>
      <c r="AF829" s="605"/>
      <c r="AG829" s="606"/>
      <c r="AH829" s="596" t="s">
        <v>796</v>
      </c>
      <c r="AI829" s="597"/>
      <c r="AJ829" s="597"/>
      <c r="AK829" s="597"/>
      <c r="AL829" s="597"/>
      <c r="AM829" s="597"/>
      <c r="AN829" s="597"/>
      <c r="AO829" s="597"/>
      <c r="AP829" s="597"/>
      <c r="AQ829" s="597"/>
      <c r="AR829" s="597"/>
      <c r="AS829" s="597"/>
      <c r="AT829" s="598"/>
      <c r="AU829" s="599">
        <v>0.2</v>
      </c>
      <c r="AV829" s="600"/>
      <c r="AW829" s="600"/>
      <c r="AX829" s="601"/>
      <c r="AY829">
        <f t="shared" si="117"/>
        <v>2</v>
      </c>
    </row>
    <row r="830" spans="1:51" ht="24.75" customHeight="1" x14ac:dyDescent="0.15">
      <c r="A830" s="629"/>
      <c r="B830" s="630"/>
      <c r="C830" s="630"/>
      <c r="D830" s="630"/>
      <c r="E830" s="630"/>
      <c r="F830" s="631"/>
      <c r="G830" s="604" t="s">
        <v>758</v>
      </c>
      <c r="H830" s="605"/>
      <c r="I830" s="605"/>
      <c r="J830" s="605"/>
      <c r="K830" s="606"/>
      <c r="L830" s="596" t="s">
        <v>772</v>
      </c>
      <c r="M830" s="597"/>
      <c r="N830" s="597"/>
      <c r="O830" s="597"/>
      <c r="P830" s="597"/>
      <c r="Q830" s="597"/>
      <c r="R830" s="597"/>
      <c r="S830" s="597"/>
      <c r="T830" s="597"/>
      <c r="U830" s="597"/>
      <c r="V830" s="597"/>
      <c r="W830" s="597"/>
      <c r="X830" s="598"/>
      <c r="Y830" s="599">
        <v>0.4</v>
      </c>
      <c r="Z830" s="600"/>
      <c r="AA830" s="600"/>
      <c r="AB830" s="610"/>
      <c r="AC830" s="604" t="s">
        <v>759</v>
      </c>
      <c r="AD830" s="605"/>
      <c r="AE830" s="605"/>
      <c r="AF830" s="605"/>
      <c r="AG830" s="606"/>
      <c r="AH830" s="596" t="s">
        <v>796</v>
      </c>
      <c r="AI830" s="597"/>
      <c r="AJ830" s="597"/>
      <c r="AK830" s="597"/>
      <c r="AL830" s="597"/>
      <c r="AM830" s="597"/>
      <c r="AN830" s="597"/>
      <c r="AO830" s="597"/>
      <c r="AP830" s="597"/>
      <c r="AQ830" s="597"/>
      <c r="AR830" s="597"/>
      <c r="AS830" s="597"/>
      <c r="AT830" s="598"/>
      <c r="AU830" s="599">
        <v>5</v>
      </c>
      <c r="AV830" s="600"/>
      <c r="AW830" s="600"/>
      <c r="AX830" s="601"/>
      <c r="AY830">
        <f t="shared" si="117"/>
        <v>2</v>
      </c>
    </row>
    <row r="831" spans="1:51" ht="24.75" customHeight="1" x14ac:dyDescent="0.15">
      <c r="A831" s="629"/>
      <c r="B831" s="630"/>
      <c r="C831" s="630"/>
      <c r="D831" s="630"/>
      <c r="E831" s="630"/>
      <c r="F831" s="631"/>
      <c r="G831" s="604" t="s">
        <v>797</v>
      </c>
      <c r="H831" s="605"/>
      <c r="I831" s="605"/>
      <c r="J831" s="605"/>
      <c r="K831" s="606"/>
      <c r="L831" s="596" t="s">
        <v>812</v>
      </c>
      <c r="M831" s="597"/>
      <c r="N831" s="597"/>
      <c r="O831" s="597"/>
      <c r="P831" s="597"/>
      <c r="Q831" s="597"/>
      <c r="R831" s="597"/>
      <c r="S831" s="597"/>
      <c r="T831" s="597"/>
      <c r="U831" s="597"/>
      <c r="V831" s="597"/>
      <c r="W831" s="597"/>
      <c r="X831" s="598"/>
      <c r="Y831" s="599">
        <v>7.9</v>
      </c>
      <c r="Z831" s="600"/>
      <c r="AA831" s="600"/>
      <c r="AB831" s="610"/>
      <c r="AC831" s="604" t="s">
        <v>756</v>
      </c>
      <c r="AD831" s="605"/>
      <c r="AE831" s="605"/>
      <c r="AF831" s="605"/>
      <c r="AG831" s="606"/>
      <c r="AH831" s="596" t="s">
        <v>814</v>
      </c>
      <c r="AI831" s="834"/>
      <c r="AJ831" s="834"/>
      <c r="AK831" s="834"/>
      <c r="AL831" s="834"/>
      <c r="AM831" s="834"/>
      <c r="AN831" s="834"/>
      <c r="AO831" s="834"/>
      <c r="AP831" s="834"/>
      <c r="AQ831" s="834"/>
      <c r="AR831" s="834"/>
      <c r="AS831" s="834"/>
      <c r="AT831" s="835"/>
      <c r="AU831" s="599">
        <v>10.8</v>
      </c>
      <c r="AV831" s="600"/>
      <c r="AW831" s="600"/>
      <c r="AX831" s="601"/>
      <c r="AY831">
        <f t="shared" si="117"/>
        <v>2</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16.3</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19.399999999999999</v>
      </c>
      <c r="AV838" s="827"/>
      <c r="AW838" s="827"/>
      <c r="AX838" s="829"/>
      <c r="AY838">
        <f t="shared" si="117"/>
        <v>2</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333</v>
      </c>
      <c r="AM839" s="276"/>
      <c r="AN839" s="276"/>
      <c r="AO839" s="102" t="s">
        <v>778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292</v>
      </c>
      <c r="K844" s="361"/>
      <c r="L844" s="361"/>
      <c r="M844" s="361"/>
      <c r="N844" s="361"/>
      <c r="O844" s="361"/>
      <c r="P844" s="247" t="s">
        <v>243</v>
      </c>
      <c r="Q844" s="247"/>
      <c r="R844" s="247"/>
      <c r="S844" s="247"/>
      <c r="T844" s="247"/>
      <c r="U844" s="247"/>
      <c r="V844" s="247"/>
      <c r="W844" s="247"/>
      <c r="X844" s="247"/>
      <c r="Y844" s="362" t="s">
        <v>290</v>
      </c>
      <c r="Z844" s="363"/>
      <c r="AA844" s="363"/>
      <c r="AB844" s="363"/>
      <c r="AC844" s="152" t="s">
        <v>328</v>
      </c>
      <c r="AD844" s="152"/>
      <c r="AE844" s="152"/>
      <c r="AF844" s="152"/>
      <c r="AG844" s="152"/>
      <c r="AH844" s="362" t="s">
        <v>356</v>
      </c>
      <c r="AI844" s="360"/>
      <c r="AJ844" s="360"/>
      <c r="AK844" s="360"/>
      <c r="AL844" s="360" t="s">
        <v>21</v>
      </c>
      <c r="AM844" s="360"/>
      <c r="AN844" s="360"/>
      <c r="AO844" s="364"/>
      <c r="AP844" s="365" t="s">
        <v>293</v>
      </c>
      <c r="AQ844" s="365"/>
      <c r="AR844" s="365"/>
      <c r="AS844" s="365"/>
      <c r="AT844" s="365"/>
      <c r="AU844" s="365"/>
      <c r="AV844" s="365"/>
      <c r="AW844" s="365"/>
      <c r="AX844" s="365"/>
    </row>
    <row r="845" spans="1:51" ht="36.75" customHeight="1" x14ac:dyDescent="0.15">
      <c r="A845" s="370">
        <v>1</v>
      </c>
      <c r="B845" s="370">
        <v>1</v>
      </c>
      <c r="C845" s="358" t="s">
        <v>773</v>
      </c>
      <c r="D845" s="343"/>
      <c r="E845" s="343"/>
      <c r="F845" s="343"/>
      <c r="G845" s="343"/>
      <c r="H845" s="343"/>
      <c r="I845" s="343"/>
      <c r="J845" s="344">
        <v>9010005016602</v>
      </c>
      <c r="K845" s="345"/>
      <c r="L845" s="345"/>
      <c r="M845" s="345"/>
      <c r="N845" s="345"/>
      <c r="O845" s="345"/>
      <c r="P845" s="359" t="s">
        <v>774</v>
      </c>
      <c r="Q845" s="346"/>
      <c r="R845" s="346"/>
      <c r="S845" s="346"/>
      <c r="T845" s="346"/>
      <c r="U845" s="346"/>
      <c r="V845" s="346"/>
      <c r="W845" s="346"/>
      <c r="X845" s="346"/>
      <c r="Y845" s="347">
        <v>15.5</v>
      </c>
      <c r="Z845" s="348"/>
      <c r="AA845" s="348"/>
      <c r="AB845" s="349"/>
      <c r="AC845" s="350" t="s">
        <v>365</v>
      </c>
      <c r="AD845" s="351"/>
      <c r="AE845" s="351"/>
      <c r="AF845" s="351"/>
      <c r="AG845" s="351"/>
      <c r="AH845" s="366">
        <v>1</v>
      </c>
      <c r="AI845" s="367"/>
      <c r="AJ845" s="367"/>
      <c r="AK845" s="367"/>
      <c r="AL845" s="354">
        <v>97</v>
      </c>
      <c r="AM845" s="355"/>
      <c r="AN845" s="355"/>
      <c r="AO845" s="356"/>
      <c r="AP845" s="357" t="s">
        <v>775</v>
      </c>
      <c r="AQ845" s="357"/>
      <c r="AR845" s="357"/>
      <c r="AS845" s="357"/>
      <c r="AT845" s="357"/>
      <c r="AU845" s="357"/>
      <c r="AV845" s="357"/>
      <c r="AW845" s="357"/>
      <c r="AX845" s="357"/>
    </row>
    <row r="846" spans="1:51" ht="37.5" customHeight="1" x14ac:dyDescent="0.15">
      <c r="A846" s="370">
        <v>2</v>
      </c>
      <c r="B846" s="370">
        <v>1</v>
      </c>
      <c r="C846" s="358" t="s">
        <v>791</v>
      </c>
      <c r="D846" s="343"/>
      <c r="E846" s="343"/>
      <c r="F846" s="343"/>
      <c r="G846" s="343"/>
      <c r="H846" s="343"/>
      <c r="I846" s="343"/>
      <c r="J846" s="344">
        <v>9010005016602</v>
      </c>
      <c r="K846" s="345"/>
      <c r="L846" s="345"/>
      <c r="M846" s="345"/>
      <c r="N846" s="345"/>
      <c r="O846" s="345"/>
      <c r="P846" s="359" t="s">
        <v>815</v>
      </c>
      <c r="Q846" s="346"/>
      <c r="R846" s="346"/>
      <c r="S846" s="346"/>
      <c r="T846" s="346"/>
      <c r="U846" s="346"/>
      <c r="V846" s="346"/>
      <c r="W846" s="346"/>
      <c r="X846" s="346"/>
      <c r="Y846" s="347">
        <v>120.6</v>
      </c>
      <c r="Z846" s="348"/>
      <c r="AA846" s="348"/>
      <c r="AB846" s="349"/>
      <c r="AC846" s="350" t="s">
        <v>365</v>
      </c>
      <c r="AD846" s="351"/>
      <c r="AE846" s="351"/>
      <c r="AF846" s="351"/>
      <c r="AG846" s="351"/>
      <c r="AH846" s="366">
        <v>1</v>
      </c>
      <c r="AI846" s="367"/>
      <c r="AJ846" s="367"/>
      <c r="AK846" s="367"/>
      <c r="AL846" s="354">
        <v>97</v>
      </c>
      <c r="AM846" s="355"/>
      <c r="AN846" s="355"/>
      <c r="AO846" s="356"/>
      <c r="AP846" s="357" t="s">
        <v>816</v>
      </c>
      <c r="AQ846" s="357"/>
      <c r="AR846" s="357"/>
      <c r="AS846" s="357"/>
      <c r="AT846" s="357"/>
      <c r="AU846" s="357"/>
      <c r="AV846" s="357"/>
      <c r="AW846" s="357"/>
      <c r="AX846" s="357"/>
      <c r="AY846">
        <f>COUNTA($C$846)</f>
        <v>1</v>
      </c>
    </row>
    <row r="847" spans="1:51" ht="32.25"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2.25"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2.25"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2.25"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2.25"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2.25" hidden="1" customHeight="1" x14ac:dyDescent="0.15">
      <c r="A852" s="370">
        <v>8</v>
      </c>
      <c r="B852" s="370">
        <v>1</v>
      </c>
      <c r="C852" s="358"/>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2.25" hidden="1" customHeight="1" x14ac:dyDescent="0.15">
      <c r="A853" s="370">
        <v>9</v>
      </c>
      <c r="B853" s="370">
        <v>1</v>
      </c>
      <c r="C853" s="358"/>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2.25" hidden="1" customHeight="1" x14ac:dyDescent="0.15">
      <c r="A854" s="370">
        <v>10</v>
      </c>
      <c r="B854" s="370">
        <v>1</v>
      </c>
      <c r="C854" s="358"/>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2.25"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2.25"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2.2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2.25"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2.25"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2.25"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2.25"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2.2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2.25"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2.25"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2.25"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2.25"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2.25"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2.25"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2.25"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2.25"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2.25"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2.2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2.25"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2.2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32.2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292</v>
      </c>
      <c r="K877" s="361"/>
      <c r="L877" s="361"/>
      <c r="M877" s="361"/>
      <c r="N877" s="361"/>
      <c r="O877" s="361"/>
      <c r="P877" s="247" t="s">
        <v>243</v>
      </c>
      <c r="Q877" s="247"/>
      <c r="R877" s="247"/>
      <c r="S877" s="247"/>
      <c r="T877" s="247"/>
      <c r="U877" s="247"/>
      <c r="V877" s="247"/>
      <c r="W877" s="247"/>
      <c r="X877" s="247"/>
      <c r="Y877" s="362" t="s">
        <v>290</v>
      </c>
      <c r="Z877" s="363"/>
      <c r="AA877" s="363"/>
      <c r="AB877" s="363"/>
      <c r="AC877" s="152" t="s">
        <v>328</v>
      </c>
      <c r="AD877" s="152"/>
      <c r="AE877" s="152"/>
      <c r="AF877" s="152"/>
      <c r="AG877" s="152"/>
      <c r="AH877" s="362" t="s">
        <v>356</v>
      </c>
      <c r="AI877" s="360"/>
      <c r="AJ877" s="360"/>
      <c r="AK877" s="360"/>
      <c r="AL877" s="360" t="s">
        <v>21</v>
      </c>
      <c r="AM877" s="360"/>
      <c r="AN877" s="360"/>
      <c r="AO877" s="364"/>
      <c r="AP877" s="365" t="s">
        <v>293</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773</v>
      </c>
      <c r="D878" s="343"/>
      <c r="E878" s="343"/>
      <c r="F878" s="343"/>
      <c r="G878" s="343"/>
      <c r="H878" s="343"/>
      <c r="I878" s="343"/>
      <c r="J878" s="344">
        <v>9010005016602</v>
      </c>
      <c r="K878" s="345"/>
      <c r="L878" s="345"/>
      <c r="M878" s="345"/>
      <c r="N878" s="345"/>
      <c r="O878" s="345"/>
      <c r="P878" s="359" t="s">
        <v>789</v>
      </c>
      <c r="Q878" s="346"/>
      <c r="R878" s="346"/>
      <c r="S878" s="346"/>
      <c r="T878" s="346"/>
      <c r="U878" s="346"/>
      <c r="V878" s="346"/>
      <c r="W878" s="346"/>
      <c r="X878" s="346"/>
      <c r="Y878" s="347">
        <v>77.3</v>
      </c>
      <c r="Z878" s="348"/>
      <c r="AA878" s="348"/>
      <c r="AB878" s="349"/>
      <c r="AC878" s="350" t="s">
        <v>361</v>
      </c>
      <c r="AD878" s="351"/>
      <c r="AE878" s="351"/>
      <c r="AF878" s="351"/>
      <c r="AG878" s="351"/>
      <c r="AH878" s="366">
        <v>1</v>
      </c>
      <c r="AI878" s="367"/>
      <c r="AJ878" s="367"/>
      <c r="AK878" s="367"/>
      <c r="AL878" s="354">
        <v>97</v>
      </c>
      <c r="AM878" s="355"/>
      <c r="AN878" s="355"/>
      <c r="AO878" s="356"/>
      <c r="AP878" s="357" t="s">
        <v>775</v>
      </c>
      <c r="AQ878" s="357"/>
      <c r="AR878" s="357"/>
      <c r="AS878" s="357"/>
      <c r="AT878" s="357"/>
      <c r="AU878" s="357"/>
      <c r="AV878" s="357"/>
      <c r="AW878" s="357"/>
      <c r="AX878" s="357"/>
      <c r="AY878">
        <f t="shared" si="118"/>
        <v>1</v>
      </c>
    </row>
    <row r="879" spans="1:51" ht="28.5"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28.5"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8.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8.5"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8.5"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8.5"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8.5"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8.5"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8.5"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8.5"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8.5"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8.5"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8.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28.5"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28.5"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28.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28.5"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28.5"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8.5"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8.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8.5"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8.5"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8.5"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8.5"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8.5"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8.5"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8.5"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8.5"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8.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292</v>
      </c>
      <c r="K910" s="361"/>
      <c r="L910" s="361"/>
      <c r="M910" s="361"/>
      <c r="N910" s="361"/>
      <c r="O910" s="361"/>
      <c r="P910" s="247" t="s">
        <v>243</v>
      </c>
      <c r="Q910" s="247"/>
      <c r="R910" s="247"/>
      <c r="S910" s="247"/>
      <c r="T910" s="247"/>
      <c r="U910" s="247"/>
      <c r="V910" s="247"/>
      <c r="W910" s="247"/>
      <c r="X910" s="247"/>
      <c r="Y910" s="362" t="s">
        <v>290</v>
      </c>
      <c r="Z910" s="363"/>
      <c r="AA910" s="363"/>
      <c r="AB910" s="363"/>
      <c r="AC910" s="152" t="s">
        <v>328</v>
      </c>
      <c r="AD910" s="152"/>
      <c r="AE910" s="152"/>
      <c r="AF910" s="152"/>
      <c r="AG910" s="152"/>
      <c r="AH910" s="362" t="s">
        <v>356</v>
      </c>
      <c r="AI910" s="360"/>
      <c r="AJ910" s="360"/>
      <c r="AK910" s="360"/>
      <c r="AL910" s="360" t="s">
        <v>21</v>
      </c>
      <c r="AM910" s="360"/>
      <c r="AN910" s="360"/>
      <c r="AO910" s="364"/>
      <c r="AP910" s="365" t="s">
        <v>293</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817</v>
      </c>
      <c r="D911" s="343"/>
      <c r="E911" s="343"/>
      <c r="F911" s="343"/>
      <c r="G911" s="343"/>
      <c r="H911" s="343"/>
      <c r="I911" s="343"/>
      <c r="J911" s="344">
        <v>6120005021643</v>
      </c>
      <c r="K911" s="345"/>
      <c r="L911" s="345"/>
      <c r="M911" s="345"/>
      <c r="N911" s="345"/>
      <c r="O911" s="345"/>
      <c r="P911" s="359" t="s">
        <v>789</v>
      </c>
      <c r="Q911" s="346"/>
      <c r="R911" s="346"/>
      <c r="S911" s="346"/>
      <c r="T911" s="346"/>
      <c r="U911" s="346"/>
      <c r="V911" s="346"/>
      <c r="W911" s="346"/>
      <c r="X911" s="346"/>
      <c r="Y911" s="347">
        <v>9.6999999999999993</v>
      </c>
      <c r="Z911" s="348"/>
      <c r="AA911" s="348"/>
      <c r="AB911" s="349"/>
      <c r="AC911" s="350" t="s">
        <v>361</v>
      </c>
      <c r="AD911" s="351"/>
      <c r="AE911" s="351"/>
      <c r="AF911" s="351"/>
      <c r="AG911" s="351"/>
      <c r="AH911" s="366">
        <v>1</v>
      </c>
      <c r="AI911" s="367"/>
      <c r="AJ911" s="367"/>
      <c r="AK911" s="367"/>
      <c r="AL911" s="354">
        <v>96</v>
      </c>
      <c r="AM911" s="355"/>
      <c r="AN911" s="355"/>
      <c r="AO911" s="356"/>
      <c r="AP911" s="357" t="s">
        <v>775</v>
      </c>
      <c r="AQ911" s="357"/>
      <c r="AR911" s="357"/>
      <c r="AS911" s="357"/>
      <c r="AT911" s="357"/>
      <c r="AU911" s="357"/>
      <c r="AV911" s="357"/>
      <c r="AW911" s="357"/>
      <c r="AX911" s="357"/>
      <c r="AY911">
        <f t="shared" si="119"/>
        <v>1</v>
      </c>
    </row>
    <row r="912" spans="1:51" ht="30" hidden="1" customHeight="1" x14ac:dyDescent="0.15">
      <c r="A912" s="370">
        <v>2</v>
      </c>
      <c r="B912" s="370">
        <v>1</v>
      </c>
      <c r="C912" s="358"/>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58"/>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58"/>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58"/>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58"/>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58"/>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58"/>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292</v>
      </c>
      <c r="K943" s="361"/>
      <c r="L943" s="361"/>
      <c r="M943" s="361"/>
      <c r="N943" s="361"/>
      <c r="O943" s="361"/>
      <c r="P943" s="247" t="s">
        <v>243</v>
      </c>
      <c r="Q943" s="247"/>
      <c r="R943" s="247"/>
      <c r="S943" s="247"/>
      <c r="T943" s="247"/>
      <c r="U943" s="247"/>
      <c r="V943" s="247"/>
      <c r="W943" s="247"/>
      <c r="X943" s="247"/>
      <c r="Y943" s="362" t="s">
        <v>290</v>
      </c>
      <c r="Z943" s="363"/>
      <c r="AA943" s="363"/>
      <c r="AB943" s="363"/>
      <c r="AC943" s="152" t="s">
        <v>328</v>
      </c>
      <c r="AD943" s="152"/>
      <c r="AE943" s="152"/>
      <c r="AF943" s="152"/>
      <c r="AG943" s="152"/>
      <c r="AH943" s="362" t="s">
        <v>356</v>
      </c>
      <c r="AI943" s="360"/>
      <c r="AJ943" s="360"/>
      <c r="AK943" s="360"/>
      <c r="AL943" s="360" t="s">
        <v>21</v>
      </c>
      <c r="AM943" s="360"/>
      <c r="AN943" s="360"/>
      <c r="AO943" s="364"/>
      <c r="AP943" s="365" t="s">
        <v>293</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777</v>
      </c>
      <c r="D944" s="343"/>
      <c r="E944" s="343"/>
      <c r="F944" s="343"/>
      <c r="G944" s="343"/>
      <c r="H944" s="343"/>
      <c r="I944" s="343"/>
      <c r="J944" s="344">
        <v>8080405001520</v>
      </c>
      <c r="K944" s="345"/>
      <c r="L944" s="345"/>
      <c r="M944" s="345"/>
      <c r="N944" s="345"/>
      <c r="O944" s="345"/>
      <c r="P944" s="359" t="s">
        <v>776</v>
      </c>
      <c r="Q944" s="346"/>
      <c r="R944" s="346"/>
      <c r="S944" s="346"/>
      <c r="T944" s="346"/>
      <c r="U944" s="346"/>
      <c r="V944" s="346"/>
      <c r="W944" s="346"/>
      <c r="X944" s="346"/>
      <c r="Y944" s="347">
        <v>8.5</v>
      </c>
      <c r="Z944" s="348"/>
      <c r="AA944" s="348"/>
      <c r="AB944" s="349"/>
      <c r="AC944" s="350" t="s">
        <v>361</v>
      </c>
      <c r="AD944" s="351"/>
      <c r="AE944" s="351"/>
      <c r="AF944" s="351"/>
      <c r="AG944" s="351"/>
      <c r="AH944" s="366">
        <v>2</v>
      </c>
      <c r="AI944" s="367"/>
      <c r="AJ944" s="367"/>
      <c r="AK944" s="367"/>
      <c r="AL944" s="354">
        <v>84</v>
      </c>
      <c r="AM944" s="355"/>
      <c r="AN944" s="355"/>
      <c r="AO944" s="356"/>
      <c r="AP944" s="357" t="s">
        <v>775</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v>8.5</v>
      </c>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292</v>
      </c>
      <c r="K976" s="361"/>
      <c r="L976" s="361"/>
      <c r="M976" s="361"/>
      <c r="N976" s="361"/>
      <c r="O976" s="361"/>
      <c r="P976" s="247" t="s">
        <v>243</v>
      </c>
      <c r="Q976" s="247"/>
      <c r="R976" s="247"/>
      <c r="S976" s="247"/>
      <c r="T976" s="247"/>
      <c r="U976" s="247"/>
      <c r="V976" s="247"/>
      <c r="W976" s="247"/>
      <c r="X976" s="247"/>
      <c r="Y976" s="362" t="s">
        <v>290</v>
      </c>
      <c r="Z976" s="363"/>
      <c r="AA976" s="363"/>
      <c r="AB976" s="363"/>
      <c r="AC976" s="152" t="s">
        <v>328</v>
      </c>
      <c r="AD976" s="152"/>
      <c r="AE976" s="152"/>
      <c r="AF976" s="152"/>
      <c r="AG976" s="152"/>
      <c r="AH976" s="362" t="s">
        <v>356</v>
      </c>
      <c r="AI976" s="360"/>
      <c r="AJ976" s="360"/>
      <c r="AK976" s="360"/>
      <c r="AL976" s="360" t="s">
        <v>21</v>
      </c>
      <c r="AM976" s="360"/>
      <c r="AN976" s="360"/>
      <c r="AO976" s="364"/>
      <c r="AP976" s="365" t="s">
        <v>293</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785</v>
      </c>
      <c r="D977" s="343"/>
      <c r="E977" s="343"/>
      <c r="F977" s="343"/>
      <c r="G977" s="343"/>
      <c r="H977" s="343"/>
      <c r="I977" s="343"/>
      <c r="J977" s="344">
        <v>3011105005500</v>
      </c>
      <c r="K977" s="345"/>
      <c r="L977" s="345"/>
      <c r="M977" s="345"/>
      <c r="N977" s="345"/>
      <c r="O977" s="345"/>
      <c r="P977" s="359" t="s">
        <v>790</v>
      </c>
      <c r="Q977" s="346"/>
      <c r="R977" s="346"/>
      <c r="S977" s="346"/>
      <c r="T977" s="346"/>
      <c r="U977" s="346"/>
      <c r="V977" s="346"/>
      <c r="W977" s="346"/>
      <c r="X977" s="346"/>
      <c r="Y977" s="347">
        <v>4</v>
      </c>
      <c r="Z977" s="348"/>
      <c r="AA977" s="348"/>
      <c r="AB977" s="349"/>
      <c r="AC977" s="350" t="s">
        <v>361</v>
      </c>
      <c r="AD977" s="351"/>
      <c r="AE977" s="351"/>
      <c r="AF977" s="351"/>
      <c r="AG977" s="351"/>
      <c r="AH977" s="366">
        <v>1</v>
      </c>
      <c r="AI977" s="367"/>
      <c r="AJ977" s="367"/>
      <c r="AK977" s="367"/>
      <c r="AL977" s="354">
        <v>99</v>
      </c>
      <c r="AM977" s="355"/>
      <c r="AN977" s="355"/>
      <c r="AO977" s="356"/>
      <c r="AP977" s="357" t="s">
        <v>816</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292</v>
      </c>
      <c r="K1009" s="361"/>
      <c r="L1009" s="361"/>
      <c r="M1009" s="361"/>
      <c r="N1009" s="361"/>
      <c r="O1009" s="361"/>
      <c r="P1009" s="247" t="s">
        <v>243</v>
      </c>
      <c r="Q1009" s="247"/>
      <c r="R1009" s="247"/>
      <c r="S1009" s="247"/>
      <c r="T1009" s="247"/>
      <c r="U1009" s="247"/>
      <c r="V1009" s="247"/>
      <c r="W1009" s="247"/>
      <c r="X1009" s="247"/>
      <c r="Y1009" s="362" t="s">
        <v>290</v>
      </c>
      <c r="Z1009" s="363"/>
      <c r="AA1009" s="363"/>
      <c r="AB1009" s="363"/>
      <c r="AC1009" s="152" t="s">
        <v>328</v>
      </c>
      <c r="AD1009" s="152"/>
      <c r="AE1009" s="152"/>
      <c r="AF1009" s="152"/>
      <c r="AG1009" s="152"/>
      <c r="AH1009" s="362" t="s">
        <v>356</v>
      </c>
      <c r="AI1009" s="360"/>
      <c r="AJ1009" s="360"/>
      <c r="AK1009" s="360"/>
      <c r="AL1009" s="360" t="s">
        <v>21</v>
      </c>
      <c r="AM1009" s="360"/>
      <c r="AN1009" s="360"/>
      <c r="AO1009" s="364"/>
      <c r="AP1009" s="365" t="s">
        <v>293</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786</v>
      </c>
      <c r="D1010" s="343"/>
      <c r="E1010" s="343"/>
      <c r="F1010" s="343"/>
      <c r="G1010" s="343"/>
      <c r="H1010" s="343"/>
      <c r="I1010" s="343"/>
      <c r="J1010" s="344">
        <v>5120005008047</v>
      </c>
      <c r="K1010" s="345"/>
      <c r="L1010" s="345"/>
      <c r="M1010" s="345"/>
      <c r="N1010" s="345"/>
      <c r="O1010" s="345"/>
      <c r="P1010" s="359" t="s">
        <v>818</v>
      </c>
      <c r="Q1010" s="346"/>
      <c r="R1010" s="346"/>
      <c r="S1010" s="346"/>
      <c r="T1010" s="346"/>
      <c r="U1010" s="346"/>
      <c r="V1010" s="346"/>
      <c r="W1010" s="346"/>
      <c r="X1010" s="346"/>
      <c r="Y1010" s="347">
        <v>6.1</v>
      </c>
      <c r="Z1010" s="348"/>
      <c r="AA1010" s="348"/>
      <c r="AB1010" s="349"/>
      <c r="AC1010" s="350" t="s">
        <v>365</v>
      </c>
      <c r="AD1010" s="351"/>
      <c r="AE1010" s="351"/>
      <c r="AF1010" s="351"/>
      <c r="AG1010" s="351"/>
      <c r="AH1010" s="366">
        <v>1</v>
      </c>
      <c r="AI1010" s="367"/>
      <c r="AJ1010" s="367"/>
      <c r="AK1010" s="367"/>
      <c r="AL1010" s="354">
        <v>97</v>
      </c>
      <c r="AM1010" s="355"/>
      <c r="AN1010" s="355"/>
      <c r="AO1010" s="356"/>
      <c r="AP1010" s="357" t="s">
        <v>711</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292</v>
      </c>
      <c r="K1042" s="361"/>
      <c r="L1042" s="361"/>
      <c r="M1042" s="361"/>
      <c r="N1042" s="361"/>
      <c r="O1042" s="361"/>
      <c r="P1042" s="247" t="s">
        <v>243</v>
      </c>
      <c r="Q1042" s="247"/>
      <c r="R1042" s="247"/>
      <c r="S1042" s="247"/>
      <c r="T1042" s="247"/>
      <c r="U1042" s="247"/>
      <c r="V1042" s="247"/>
      <c r="W1042" s="247"/>
      <c r="X1042" s="247"/>
      <c r="Y1042" s="362" t="s">
        <v>290</v>
      </c>
      <c r="Z1042" s="363"/>
      <c r="AA1042" s="363"/>
      <c r="AB1042" s="363"/>
      <c r="AC1042" s="152" t="s">
        <v>328</v>
      </c>
      <c r="AD1042" s="152"/>
      <c r="AE1042" s="152"/>
      <c r="AF1042" s="152"/>
      <c r="AG1042" s="152"/>
      <c r="AH1042" s="362" t="s">
        <v>356</v>
      </c>
      <c r="AI1042" s="360"/>
      <c r="AJ1042" s="360"/>
      <c r="AK1042" s="360"/>
      <c r="AL1042" s="360" t="s">
        <v>21</v>
      </c>
      <c r="AM1042" s="360"/>
      <c r="AN1042" s="360"/>
      <c r="AO1042" s="364"/>
      <c r="AP1042" s="365" t="s">
        <v>293</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58" t="s">
        <v>787</v>
      </c>
      <c r="D1043" s="343"/>
      <c r="E1043" s="343"/>
      <c r="F1043" s="343"/>
      <c r="G1043" s="343"/>
      <c r="H1043" s="343"/>
      <c r="I1043" s="343"/>
      <c r="J1043" s="344">
        <v>1011105001609</v>
      </c>
      <c r="K1043" s="345"/>
      <c r="L1043" s="345"/>
      <c r="M1043" s="345"/>
      <c r="N1043" s="345"/>
      <c r="O1043" s="345"/>
      <c r="P1043" s="359" t="s">
        <v>819</v>
      </c>
      <c r="Q1043" s="346"/>
      <c r="R1043" s="346"/>
      <c r="S1043" s="346"/>
      <c r="T1043" s="346"/>
      <c r="U1043" s="346"/>
      <c r="V1043" s="346"/>
      <c r="W1043" s="346"/>
      <c r="X1043" s="346"/>
      <c r="Y1043" s="347">
        <v>16.3</v>
      </c>
      <c r="Z1043" s="348"/>
      <c r="AA1043" s="348"/>
      <c r="AB1043" s="349"/>
      <c r="AC1043" s="350" t="s">
        <v>365</v>
      </c>
      <c r="AD1043" s="351"/>
      <c r="AE1043" s="351"/>
      <c r="AF1043" s="351"/>
      <c r="AG1043" s="351"/>
      <c r="AH1043" s="366">
        <v>1</v>
      </c>
      <c r="AI1043" s="367"/>
      <c r="AJ1043" s="367"/>
      <c r="AK1043" s="367"/>
      <c r="AL1043" s="354">
        <v>99</v>
      </c>
      <c r="AM1043" s="355"/>
      <c r="AN1043" s="355"/>
      <c r="AO1043" s="356"/>
      <c r="AP1043" s="357" t="s">
        <v>775</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292</v>
      </c>
      <c r="K1075" s="361"/>
      <c r="L1075" s="361"/>
      <c r="M1075" s="361"/>
      <c r="N1075" s="361"/>
      <c r="O1075" s="361"/>
      <c r="P1075" s="247" t="s">
        <v>243</v>
      </c>
      <c r="Q1075" s="247"/>
      <c r="R1075" s="247"/>
      <c r="S1075" s="247"/>
      <c r="T1075" s="247"/>
      <c r="U1075" s="247"/>
      <c r="V1075" s="247"/>
      <c r="W1075" s="247"/>
      <c r="X1075" s="247"/>
      <c r="Y1075" s="362" t="s">
        <v>290</v>
      </c>
      <c r="Z1075" s="363"/>
      <c r="AA1075" s="363"/>
      <c r="AB1075" s="363"/>
      <c r="AC1075" s="152" t="s">
        <v>328</v>
      </c>
      <c r="AD1075" s="152"/>
      <c r="AE1075" s="152"/>
      <c r="AF1075" s="152"/>
      <c r="AG1075" s="152"/>
      <c r="AH1075" s="362" t="s">
        <v>356</v>
      </c>
      <c r="AI1075" s="360"/>
      <c r="AJ1075" s="360"/>
      <c r="AK1075" s="360"/>
      <c r="AL1075" s="360" t="s">
        <v>21</v>
      </c>
      <c r="AM1075" s="360"/>
      <c r="AN1075" s="360"/>
      <c r="AO1075" s="364"/>
      <c r="AP1075" s="365" t="s">
        <v>293</v>
      </c>
      <c r="AQ1075" s="365"/>
      <c r="AR1075" s="365"/>
      <c r="AS1075" s="365"/>
      <c r="AT1075" s="365"/>
      <c r="AU1075" s="365"/>
      <c r="AV1075" s="365"/>
      <c r="AW1075" s="365"/>
      <c r="AX1075" s="365"/>
      <c r="AY1075">
        <f t="shared" ref="AY1075:AY1076" si="124">$AY$1073</f>
        <v>1</v>
      </c>
    </row>
    <row r="1076" spans="1:51" ht="33" customHeight="1" x14ac:dyDescent="0.15">
      <c r="A1076" s="370">
        <v>1</v>
      </c>
      <c r="B1076" s="370">
        <v>1</v>
      </c>
      <c r="C1076" s="358" t="s">
        <v>788</v>
      </c>
      <c r="D1076" s="343"/>
      <c r="E1076" s="343"/>
      <c r="F1076" s="343"/>
      <c r="G1076" s="343"/>
      <c r="H1076" s="343"/>
      <c r="I1076" s="343"/>
      <c r="J1076" s="344">
        <v>4010401040466</v>
      </c>
      <c r="K1076" s="345"/>
      <c r="L1076" s="345"/>
      <c r="M1076" s="345"/>
      <c r="N1076" s="345"/>
      <c r="O1076" s="345"/>
      <c r="P1076" s="359" t="s">
        <v>820</v>
      </c>
      <c r="Q1076" s="346"/>
      <c r="R1076" s="346"/>
      <c r="S1076" s="346"/>
      <c r="T1076" s="346"/>
      <c r="U1076" s="346"/>
      <c r="V1076" s="346"/>
      <c r="W1076" s="346"/>
      <c r="X1076" s="346"/>
      <c r="Y1076" s="347">
        <v>19.399999999999999</v>
      </c>
      <c r="Z1076" s="348"/>
      <c r="AA1076" s="348"/>
      <c r="AB1076" s="349"/>
      <c r="AC1076" s="350" t="s">
        <v>361</v>
      </c>
      <c r="AD1076" s="351"/>
      <c r="AE1076" s="351"/>
      <c r="AF1076" s="351"/>
      <c r="AG1076" s="351"/>
      <c r="AH1076" s="366">
        <v>1</v>
      </c>
      <c r="AI1076" s="367"/>
      <c r="AJ1076" s="367"/>
      <c r="AK1076" s="367"/>
      <c r="AL1076" s="354">
        <v>96</v>
      </c>
      <c r="AM1076" s="355"/>
      <c r="AN1076" s="355"/>
      <c r="AO1076" s="356"/>
      <c r="AP1076" s="357" t="s">
        <v>775</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319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333</v>
      </c>
      <c r="AM1106" s="278"/>
      <c r="AN1106" s="278"/>
      <c r="AO1106" s="76" t="s">
        <v>778</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292</v>
      </c>
      <c r="K1109" s="152"/>
      <c r="L1109" s="152"/>
      <c r="M1109" s="152"/>
      <c r="N1109" s="152"/>
      <c r="O1109" s="152"/>
      <c r="P1109" s="362" t="s">
        <v>27</v>
      </c>
      <c r="Q1109" s="362"/>
      <c r="R1109" s="362"/>
      <c r="S1109" s="362"/>
      <c r="T1109" s="362"/>
      <c r="U1109" s="362"/>
      <c r="V1109" s="362"/>
      <c r="W1109" s="362"/>
      <c r="X1109" s="362"/>
      <c r="Y1109" s="152" t="s">
        <v>294</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320</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t="s">
        <v>775</v>
      </c>
      <c r="K1110" s="345"/>
      <c r="L1110" s="345"/>
      <c r="M1110" s="345"/>
      <c r="N1110" s="345"/>
      <c r="O1110" s="345"/>
      <c r="P1110" s="359" t="s">
        <v>775</v>
      </c>
      <c r="Q1110" s="346"/>
      <c r="R1110" s="346"/>
      <c r="S1110" s="346"/>
      <c r="T1110" s="346"/>
      <c r="U1110" s="346"/>
      <c r="V1110" s="346"/>
      <c r="W1110" s="346"/>
      <c r="X1110" s="346"/>
      <c r="Y1110" s="347" t="s">
        <v>775</v>
      </c>
      <c r="Z1110" s="348"/>
      <c r="AA1110" s="348"/>
      <c r="AB1110" s="349"/>
      <c r="AC1110" s="350"/>
      <c r="AD1110" s="351"/>
      <c r="AE1110" s="351"/>
      <c r="AF1110" s="351"/>
      <c r="AG1110" s="351"/>
      <c r="AH1110" s="352" t="s">
        <v>775</v>
      </c>
      <c r="AI1110" s="353"/>
      <c r="AJ1110" s="353"/>
      <c r="AK1110" s="353"/>
      <c r="AL1110" s="354" t="s">
        <v>775</v>
      </c>
      <c r="AM1110" s="355"/>
      <c r="AN1110" s="355"/>
      <c r="AO1110" s="356"/>
      <c r="AP1110" s="357" t="s">
        <v>775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16383" man="1"/>
    <brk id="699" max="16383" man="1"/>
    <brk id="725" max="16383" man="1"/>
    <brk id="747" max="16383" man="1"/>
    <brk id="77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345</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t="s">
        <v>708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399</v>
      </c>
      <c r="AB2" s="94" t="s">
        <v>631</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708</v>
      </c>
      <c r="R3" s="13" t="str">
        <f t="shared" ref="R3:R8" si="3">IF(Q3="","",P3)</f>
        <v>委託・請負</v>
      </c>
      <c r="S3" s="13" t="str">
        <f t="shared" ref="S3:S8" si="4">IF(R3="",S2,IF(S2&lt;&gt;"",CONCATENATE(S2,"、",R3),R3))</f>
        <v>委託・請負</v>
      </c>
      <c r="T3" s="13"/>
      <c r="U3" s="32" t="s">
        <v>663</v>
      </c>
      <c r="W3" s="32" t="s">
        <v>150</v>
      </c>
      <c r="Y3" s="32" t="s">
        <v>69</v>
      </c>
      <c r="Z3" s="32" t="s">
        <v>538</v>
      </c>
      <c r="AA3" s="94" t="s">
        <v>499</v>
      </c>
      <c r="AB3" s="94" t="s">
        <v>632</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664</v>
      </c>
      <c r="W4" s="32" t="s">
        <v>151</v>
      </c>
      <c r="Y4" s="32" t="s">
        <v>406</v>
      </c>
      <c r="Z4" s="32" t="s">
        <v>539</v>
      </c>
      <c r="AA4" s="94" t="s">
        <v>500</v>
      </c>
      <c r="AB4" s="94" t="s">
        <v>633</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688</v>
      </c>
      <c r="Y5" s="32" t="s">
        <v>407</v>
      </c>
      <c r="Z5" s="32" t="s">
        <v>540</v>
      </c>
      <c r="AA5" s="94" t="s">
        <v>501</v>
      </c>
      <c r="AB5" s="94" t="s">
        <v>634</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375</v>
      </c>
      <c r="W6" s="32" t="s">
        <v>152</v>
      </c>
      <c r="Y6" s="32" t="s">
        <v>408</v>
      </c>
      <c r="Z6" s="32" t="s">
        <v>541</v>
      </c>
      <c r="AA6" s="94" t="s">
        <v>502</v>
      </c>
      <c r="AB6" s="94" t="s">
        <v>635</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
      </c>
      <c r="F7" s="18" t="s">
        <v>295</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409</v>
      </c>
      <c r="Z7" s="32" t="s">
        <v>542</v>
      </c>
      <c r="AA7" s="94" t="s">
        <v>503</v>
      </c>
      <c r="AB7" s="94" t="s">
        <v>636</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401</v>
      </c>
      <c r="W8" s="32" t="s">
        <v>154</v>
      </c>
      <c r="Y8" s="32" t="s">
        <v>410</v>
      </c>
      <c r="Z8" s="32" t="s">
        <v>543</v>
      </c>
      <c r="AA8" s="94" t="s">
        <v>504</v>
      </c>
      <c r="AB8" s="94" t="s">
        <v>637</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
      </c>
      <c r="F9" s="18" t="s">
        <v>296</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411</v>
      </c>
      <c r="Z9" s="32" t="s">
        <v>544</v>
      </c>
      <c r="AA9" s="94" t="s">
        <v>505</v>
      </c>
      <c r="AB9" s="94" t="s">
        <v>638</v>
      </c>
      <c r="AC9" s="31"/>
      <c r="AD9" s="31"/>
      <c r="AE9" s="31"/>
      <c r="AF9" s="30"/>
      <c r="AG9" s="53" t="s">
        <v>367</v>
      </c>
      <c r="AI9" s="81"/>
      <c r="AK9" s="51" t="str">
        <f t="shared" si="7"/>
        <v>H</v>
      </c>
      <c r="AP9" s="53" t="s">
        <v>367</v>
      </c>
    </row>
    <row r="10" spans="1:42" ht="13.5" customHeight="1" x14ac:dyDescent="0.15">
      <c r="A10" s="14" t="s">
        <v>317</v>
      </c>
      <c r="B10" s="15"/>
      <c r="C10" s="13" t="str">
        <f t="shared" si="0"/>
        <v/>
      </c>
      <c r="D10" s="13" t="str">
        <f t="shared" si="8"/>
        <v/>
      </c>
      <c r="F10" s="18" t="s">
        <v>117</v>
      </c>
      <c r="G10" s="17"/>
      <c r="H10" s="13" t="str">
        <f t="shared" si="1"/>
        <v/>
      </c>
      <c r="I10" s="13" t="str">
        <f t="shared" si="5"/>
        <v>一般会計</v>
      </c>
      <c r="K10" s="14" t="s">
        <v>321</v>
      </c>
      <c r="L10" s="15"/>
      <c r="M10" s="13" t="str">
        <f t="shared" si="2"/>
        <v/>
      </c>
      <c r="N10" s="13" t="str">
        <f t="shared" si="6"/>
        <v>社会保障</v>
      </c>
      <c r="O10" s="13"/>
      <c r="P10" s="13" t="str">
        <f>S8</f>
        <v>委託・請負</v>
      </c>
      <c r="Q10" s="19"/>
      <c r="T10" s="13"/>
      <c r="W10" s="32" t="s">
        <v>156</v>
      </c>
      <c r="Y10" s="32" t="s">
        <v>412</v>
      </c>
      <c r="Z10" s="32" t="s">
        <v>545</v>
      </c>
      <c r="AA10" s="94" t="s">
        <v>506</v>
      </c>
      <c r="AB10" s="94" t="s">
        <v>639</v>
      </c>
      <c r="AC10" s="31"/>
      <c r="AD10" s="31"/>
      <c r="AE10" s="31"/>
      <c r="AF10" s="30"/>
      <c r="AG10" s="53" t="s">
        <v>352</v>
      </c>
      <c r="AK10" s="51" t="str">
        <f t="shared" si="7"/>
        <v>I</v>
      </c>
      <c r="AP10" s="51" t="s">
        <v>346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413</v>
      </c>
      <c r="Z11" s="32" t="s">
        <v>546</v>
      </c>
      <c r="AA11" s="94" t="s">
        <v>507</v>
      </c>
      <c r="AB11" s="94" t="s">
        <v>640</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414</v>
      </c>
      <c r="Z12" s="32" t="s">
        <v>547</v>
      </c>
      <c r="AA12" s="94" t="s">
        <v>508</v>
      </c>
      <c r="AB12" s="94" t="s">
        <v>641</v>
      </c>
      <c r="AC12" s="31"/>
      <c r="AD12" s="31"/>
      <c r="AE12" s="31"/>
      <c r="AF12" s="30"/>
      <c r="AG12" s="51" t="s">
        <v>353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415</v>
      </c>
      <c r="Z13" s="32" t="s">
        <v>548</v>
      </c>
      <c r="AA13" s="94" t="s">
        <v>509</v>
      </c>
      <c r="AB13" s="94" t="s">
        <v>642</v>
      </c>
      <c r="AC13" s="31"/>
      <c r="AD13" s="31"/>
      <c r="AE13" s="31"/>
      <c r="AF13" s="30"/>
      <c r="AG13" s="51" t="s">
        <v>354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416</v>
      </c>
      <c r="Z14" s="32" t="s">
        <v>549</v>
      </c>
      <c r="AA14" s="94" t="s">
        <v>510</v>
      </c>
      <c r="AB14" s="94" t="s">
        <v>643</v>
      </c>
      <c r="AC14" s="31"/>
      <c r="AD14" s="31"/>
      <c r="AE14" s="31"/>
      <c r="AF14" s="30"/>
      <c r="AG14" s="81"/>
      <c r="AK14" s="51" t="str">
        <f t="shared" si="7"/>
        <v>M</v>
      </c>
    </row>
    <row r="15" spans="1:42" ht="13.5" customHeight="1" x14ac:dyDescent="0.15">
      <c r="A15" s="14" t="s">
        <v>97</v>
      </c>
      <c r="B15" s="15" t="s">
        <v>708</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667</v>
      </c>
      <c r="W15" s="32" t="s">
        <v>161</v>
      </c>
      <c r="Y15" s="32" t="s">
        <v>417</v>
      </c>
      <c r="Z15" s="32" t="s">
        <v>550</v>
      </c>
      <c r="AA15" s="94" t="s">
        <v>511</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668</v>
      </c>
      <c r="W16" s="32" t="s">
        <v>162</v>
      </c>
      <c r="Y16" s="32" t="s">
        <v>418</v>
      </c>
      <c r="Z16" s="32" t="s">
        <v>551</v>
      </c>
      <c r="AA16" s="94" t="s">
        <v>512</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669</v>
      </c>
      <c r="W17" s="32" t="s">
        <v>163</v>
      </c>
      <c r="Y17" s="32" t="s">
        <v>419</v>
      </c>
      <c r="Z17" s="32" t="s">
        <v>552</v>
      </c>
      <c r="AA17" s="94" t="s">
        <v>513</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670</v>
      </c>
      <c r="W18" s="32" t="s">
        <v>164</v>
      </c>
      <c r="Y18" s="32" t="s">
        <v>420</v>
      </c>
      <c r="Z18" s="32" t="s">
        <v>553</v>
      </c>
      <c r="AA18" s="94" t="s">
        <v>514</v>
      </c>
      <c r="AB18" s="94" t="s">
        <v>647</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671</v>
      </c>
      <c r="W19" s="32" t="s">
        <v>165</v>
      </c>
      <c r="Y19" s="32" t="s">
        <v>421</v>
      </c>
      <c r="Z19" s="32" t="s">
        <v>554</v>
      </c>
      <c r="AA19" s="94" t="s">
        <v>515</v>
      </c>
      <c r="AB19" s="94" t="s">
        <v>648</v>
      </c>
      <c r="AC19" s="31"/>
      <c r="AD19" s="31"/>
      <c r="AE19" s="31"/>
      <c r="AF19" s="30"/>
      <c r="AK19" s="51" t="str">
        <f t="shared" si="7"/>
        <v>R</v>
      </c>
    </row>
    <row r="20" spans="1:37" ht="13.5" customHeight="1" x14ac:dyDescent="0.15">
      <c r="A20" s="14" t="s">
        <v>306</v>
      </c>
      <c r="B20" s="15"/>
      <c r="C20" s="13" t="str">
        <f t="shared" si="9"/>
        <v/>
      </c>
      <c r="D20" s="13" t="str">
        <f t="shared" si="8"/>
        <v>男女共同参画</v>
      </c>
      <c r="F20" s="18" t="s">
        <v>305</v>
      </c>
      <c r="G20" s="17"/>
      <c r="H20" s="13" t="str">
        <f t="shared" si="1"/>
        <v/>
      </c>
      <c r="I20" s="13" t="str">
        <f t="shared" si="5"/>
        <v>一般会計</v>
      </c>
      <c r="K20" s="13"/>
      <c r="L20" s="13"/>
      <c r="O20" s="13"/>
      <c r="P20" s="13"/>
      <c r="Q20" s="19"/>
      <c r="T20" s="13"/>
      <c r="U20" s="32" t="s">
        <v>672</v>
      </c>
      <c r="W20" s="32" t="s">
        <v>166</v>
      </c>
      <c r="Y20" s="32" t="s">
        <v>422</v>
      </c>
      <c r="Z20" s="32" t="s">
        <v>555</v>
      </c>
      <c r="AA20" s="94" t="s">
        <v>516</v>
      </c>
      <c r="AB20" s="94" t="s">
        <v>649</v>
      </c>
      <c r="AC20" s="31"/>
      <c r="AD20" s="31"/>
      <c r="AE20" s="31"/>
      <c r="AF20" s="30"/>
      <c r="AK20" s="51" t="str">
        <f t="shared" si="7"/>
        <v>S</v>
      </c>
    </row>
    <row r="21" spans="1:37" ht="13.5" customHeight="1" x14ac:dyDescent="0.15">
      <c r="A21" s="14" t="s">
        <v>307</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673</v>
      </c>
      <c r="W21" s="32" t="s">
        <v>167</v>
      </c>
      <c r="Y21" s="32" t="s">
        <v>423</v>
      </c>
      <c r="Z21" s="32" t="s">
        <v>556</v>
      </c>
      <c r="AA21" s="94" t="s">
        <v>517</v>
      </c>
      <c r="AB21" s="94" t="s">
        <v>650</v>
      </c>
      <c r="AC21" s="31"/>
      <c r="AD21" s="31"/>
      <c r="AE21" s="31"/>
      <c r="AF21" s="30"/>
      <c r="AK21" s="51" t="str">
        <f t="shared" si="7"/>
        <v>T</v>
      </c>
    </row>
    <row r="22" spans="1:37" ht="13.5" customHeight="1" x14ac:dyDescent="0.15">
      <c r="A22" s="14" t="s">
        <v>308</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674</v>
      </c>
      <c r="W22" s="32" t="s">
        <v>168</v>
      </c>
      <c r="Y22" s="32" t="s">
        <v>424</v>
      </c>
      <c r="Z22" s="32" t="s">
        <v>557</v>
      </c>
      <c r="AA22" s="94" t="s">
        <v>518</v>
      </c>
      <c r="AB22" s="94" t="s">
        <v>651</v>
      </c>
      <c r="AC22" s="31"/>
      <c r="AD22" s="31"/>
      <c r="AE22" s="31"/>
      <c r="AF22" s="30"/>
      <c r="AK22" s="51" t="str">
        <f t="shared" si="7"/>
        <v>U</v>
      </c>
    </row>
    <row r="23" spans="1:37" ht="13.5" customHeight="1" x14ac:dyDescent="0.15">
      <c r="A23" s="14" t="s">
        <v>309</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675</v>
      </c>
      <c r="W23" s="32" t="s">
        <v>691</v>
      </c>
      <c r="Y23" s="32" t="s">
        <v>425</v>
      </c>
      <c r="Z23" s="32" t="s">
        <v>558</v>
      </c>
      <c r="AA23" s="94" t="s">
        <v>519</v>
      </c>
      <c r="AB23" s="94" t="s">
        <v>652</v>
      </c>
      <c r="AC23" s="31"/>
      <c r="AD23" s="31"/>
      <c r="AE23" s="31"/>
      <c r="AF23" s="30"/>
      <c r="AK23" s="51" t="str">
        <f t="shared" si="7"/>
        <v>V</v>
      </c>
    </row>
    <row r="24" spans="1:37" ht="13.5" customHeight="1" x14ac:dyDescent="0.15">
      <c r="A24" s="88" t="s">
        <v>392</v>
      </c>
      <c r="B24" s="15"/>
      <c r="C24" s="13" t="str">
        <f t="shared" si="9"/>
        <v/>
      </c>
      <c r="D24" s="13" t="str">
        <f>IF(C24="",D23,IF(D23&lt;&gt;"",CONCATENATE(D23,"、",C24),C24))</f>
        <v>男女共同参画</v>
      </c>
      <c r="F24" s="18" t="s">
        <v>397</v>
      </c>
      <c r="G24" s="17"/>
      <c r="H24" s="13" t="str">
        <f t="shared" si="1"/>
        <v/>
      </c>
      <c r="I24" s="13" t="str">
        <f t="shared" si="5"/>
        <v>一般会計</v>
      </c>
      <c r="K24" s="13"/>
      <c r="L24" s="13"/>
      <c r="O24" s="13"/>
      <c r="P24" s="13"/>
      <c r="Q24" s="19"/>
      <c r="T24" s="13"/>
      <c r="U24" s="32" t="s">
        <v>676</v>
      </c>
      <c r="Y24" s="32" t="s">
        <v>426</v>
      </c>
      <c r="Z24" s="32" t="s">
        <v>559</v>
      </c>
      <c r="AA24" s="94" t="s">
        <v>520</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427</v>
      </c>
      <c r="Z25" s="32" t="s">
        <v>560</v>
      </c>
      <c r="AA25" s="94" t="s">
        <v>521</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428</v>
      </c>
      <c r="Z26" s="32" t="s">
        <v>561</v>
      </c>
      <c r="AA26" s="94" t="s">
        <v>522</v>
      </c>
      <c r="AB26" s="94" t="s">
        <v>655</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679</v>
      </c>
      <c r="Y27" s="32" t="s">
        <v>429</v>
      </c>
      <c r="Z27" s="32" t="s">
        <v>562</v>
      </c>
      <c r="AA27" s="94" t="s">
        <v>523</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430</v>
      </c>
      <c r="Z28" s="32" t="s">
        <v>563</v>
      </c>
      <c r="AA28" s="94" t="s">
        <v>524</v>
      </c>
      <c r="AB28" s="94" t="s">
        <v>657</v>
      </c>
      <c r="AC28" s="31"/>
      <c r="AD28" s="31"/>
      <c r="AE28" s="31"/>
      <c r="AF28" s="30"/>
      <c r="AK28" s="51" t="s">
        <v>260</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681</v>
      </c>
      <c r="Y29" s="32" t="s">
        <v>431</v>
      </c>
      <c r="Z29" s="32" t="s">
        <v>564</v>
      </c>
      <c r="AA29" s="94" t="s">
        <v>525</v>
      </c>
      <c r="AB29" s="94" t="s">
        <v>658</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682</v>
      </c>
      <c r="Y30" s="32" t="s">
        <v>432</v>
      </c>
      <c r="Z30" s="32" t="s">
        <v>565</v>
      </c>
      <c r="AA30" s="94" t="s">
        <v>526</v>
      </c>
      <c r="AB30" s="94" t="s">
        <v>659</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683</v>
      </c>
      <c r="Y31" s="32" t="s">
        <v>433</v>
      </c>
      <c r="Z31" s="32" t="s">
        <v>566</v>
      </c>
      <c r="AA31" s="94" t="s">
        <v>527</v>
      </c>
      <c r="AB31" s="94" t="s">
        <v>660</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684</v>
      </c>
      <c r="Y32" s="32" t="s">
        <v>434</v>
      </c>
      <c r="Z32" s="32" t="s">
        <v>567</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685</v>
      </c>
      <c r="Y33" s="32" t="s">
        <v>435</v>
      </c>
      <c r="Z33" s="32" t="s">
        <v>568</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686</v>
      </c>
      <c r="Y34" s="32" t="s">
        <v>436</v>
      </c>
      <c r="Z34" s="32" t="s">
        <v>569</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437</v>
      </c>
      <c r="Z35" s="32" t="s">
        <v>570</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687</v>
      </c>
      <c r="Y36" s="32" t="s">
        <v>438</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572</v>
      </c>
      <c r="AF37" s="30"/>
      <c r="AK37" s="51" t="str">
        <f t="shared" si="7"/>
        <v>j</v>
      </c>
    </row>
    <row r="38" spans="1:37" x14ac:dyDescent="0.15">
      <c r="A38" s="13"/>
      <c r="B38" s="13"/>
      <c r="F38" s="13"/>
      <c r="G38" s="19"/>
      <c r="K38" s="13"/>
      <c r="L38" s="13"/>
      <c r="O38" s="13"/>
      <c r="P38" s="13"/>
      <c r="Q38" s="19"/>
      <c r="T38" s="13"/>
      <c r="U38" s="32" t="s">
        <v>376</v>
      </c>
      <c r="Y38" s="32" t="s">
        <v>440</v>
      </c>
      <c r="Z38" s="32" t="s">
        <v>573</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574</v>
      </c>
      <c r="AF39" s="30"/>
      <c r="AK39" s="51" t="str">
        <f t="shared" si="7"/>
        <v>l</v>
      </c>
    </row>
    <row r="40" spans="1:37" x14ac:dyDescent="0.15">
      <c r="A40" s="13"/>
      <c r="B40" s="13"/>
      <c r="F40" s="13"/>
      <c r="G40" s="19"/>
      <c r="K40" s="13"/>
      <c r="L40" s="13"/>
      <c r="O40" s="13"/>
      <c r="P40" s="13"/>
      <c r="Q40" s="19"/>
      <c r="T40" s="13"/>
      <c r="Y40" s="32" t="s">
        <v>442</v>
      </c>
      <c r="Z40" s="32" t="s">
        <v>575</v>
      </c>
      <c r="AF40" s="30"/>
      <c r="AK40" s="51" t="str">
        <f t="shared" si="7"/>
        <v>m</v>
      </c>
    </row>
    <row r="41" spans="1:37" x14ac:dyDescent="0.15">
      <c r="A41" s="13"/>
      <c r="B41" s="13"/>
      <c r="F41" s="13"/>
      <c r="G41" s="19"/>
      <c r="K41" s="13"/>
      <c r="L41" s="13"/>
      <c r="O41" s="13"/>
      <c r="P41" s="13"/>
      <c r="Q41" s="19"/>
      <c r="T41" s="13"/>
      <c r="Y41" s="32" t="s">
        <v>443</v>
      </c>
      <c r="Z41" s="32" t="s">
        <v>576</v>
      </c>
      <c r="AF41" s="30"/>
      <c r="AK41" s="51" t="str">
        <f t="shared" si="7"/>
        <v>n</v>
      </c>
    </row>
    <row r="42" spans="1:37" x14ac:dyDescent="0.15">
      <c r="A42" s="13"/>
      <c r="B42" s="13"/>
      <c r="F42" s="13"/>
      <c r="G42" s="19"/>
      <c r="K42" s="13"/>
      <c r="L42" s="13"/>
      <c r="O42" s="13"/>
      <c r="P42" s="13"/>
      <c r="Q42" s="19"/>
      <c r="T42" s="13"/>
      <c r="Y42" s="32" t="s">
        <v>444</v>
      </c>
      <c r="Z42" s="32" t="s">
        <v>577</v>
      </c>
      <c r="AF42" s="30"/>
      <c r="AK42" s="51" t="str">
        <f t="shared" si="7"/>
        <v>o</v>
      </c>
    </row>
    <row r="43" spans="1:37" x14ac:dyDescent="0.15">
      <c r="A43" s="13"/>
      <c r="B43" s="13"/>
      <c r="F43" s="13"/>
      <c r="G43" s="19"/>
      <c r="K43" s="13"/>
      <c r="L43" s="13"/>
      <c r="O43" s="13"/>
      <c r="P43" s="13"/>
      <c r="Q43" s="19"/>
      <c r="T43" s="13"/>
      <c r="Y43" s="32" t="s">
        <v>445</v>
      </c>
      <c r="Z43" s="32" t="s">
        <v>578</v>
      </c>
      <c r="AF43" s="30"/>
      <c r="AK43" s="51" t="str">
        <f t="shared" si="7"/>
        <v>p</v>
      </c>
    </row>
    <row r="44" spans="1:37" x14ac:dyDescent="0.15">
      <c r="A44" s="13"/>
      <c r="B44" s="13"/>
      <c r="F44" s="13"/>
      <c r="G44" s="19"/>
      <c r="K44" s="13"/>
      <c r="L44" s="13"/>
      <c r="O44" s="13"/>
      <c r="P44" s="13"/>
      <c r="Q44" s="19"/>
      <c r="T44" s="13"/>
      <c r="Y44" s="32" t="s">
        <v>446</v>
      </c>
      <c r="Z44" s="32" t="s">
        <v>579</v>
      </c>
      <c r="AF44" s="30"/>
      <c r="AK44" s="51" t="str">
        <f t="shared" si="7"/>
        <v>q</v>
      </c>
    </row>
    <row r="45" spans="1:37" x14ac:dyDescent="0.15">
      <c r="A45" s="13"/>
      <c r="B45" s="13"/>
      <c r="F45" s="13"/>
      <c r="G45" s="19"/>
      <c r="K45" s="13"/>
      <c r="L45" s="13"/>
      <c r="O45" s="13"/>
      <c r="P45" s="13"/>
      <c r="Q45" s="19"/>
      <c r="T45" s="13"/>
      <c r="Y45" s="32" t="s">
        <v>447</v>
      </c>
      <c r="Z45" s="32" t="s">
        <v>580</v>
      </c>
      <c r="AF45" s="30"/>
      <c r="AK45" s="51" t="str">
        <f t="shared" si="7"/>
        <v>r</v>
      </c>
    </row>
    <row r="46" spans="1:37" x14ac:dyDescent="0.15">
      <c r="A46" s="13"/>
      <c r="B46" s="13"/>
      <c r="F46" s="13"/>
      <c r="G46" s="19"/>
      <c r="K46" s="13"/>
      <c r="L46" s="13"/>
      <c r="O46" s="13"/>
      <c r="P46" s="13"/>
      <c r="Q46" s="19"/>
      <c r="T46" s="13"/>
      <c r="Y46" s="32" t="s">
        <v>448</v>
      </c>
      <c r="Z46" s="32" t="s">
        <v>581</v>
      </c>
      <c r="AF46" s="30"/>
      <c r="AK46" s="51" t="str">
        <f t="shared" si="7"/>
        <v>s</v>
      </c>
    </row>
    <row r="47" spans="1:37" x14ac:dyDescent="0.15">
      <c r="A47" s="13"/>
      <c r="B47" s="13"/>
      <c r="F47" s="13"/>
      <c r="G47" s="19"/>
      <c r="K47" s="13"/>
      <c r="L47" s="13"/>
      <c r="O47" s="13"/>
      <c r="P47" s="13"/>
      <c r="Q47" s="19"/>
      <c r="T47" s="13"/>
      <c r="Y47" s="32" t="s">
        <v>449</v>
      </c>
      <c r="Z47" s="32" t="s">
        <v>582</v>
      </c>
      <c r="AF47" s="30"/>
      <c r="AK47" s="51" t="str">
        <f t="shared" si="7"/>
        <v>t</v>
      </c>
    </row>
    <row r="48" spans="1:37" x14ac:dyDescent="0.15">
      <c r="A48" s="13"/>
      <c r="B48" s="13"/>
      <c r="F48" s="13"/>
      <c r="G48" s="19"/>
      <c r="K48" s="13"/>
      <c r="L48" s="13"/>
      <c r="O48" s="13"/>
      <c r="P48" s="13"/>
      <c r="Q48" s="19"/>
      <c r="T48" s="13"/>
      <c r="Y48" s="32" t="s">
        <v>450</v>
      </c>
      <c r="Z48" s="32" t="s">
        <v>583</v>
      </c>
      <c r="AF48" s="30"/>
      <c r="AK48" s="51" t="str">
        <f t="shared" si="7"/>
        <v>u</v>
      </c>
    </row>
    <row r="49" spans="1:37" x14ac:dyDescent="0.15">
      <c r="A49" s="13"/>
      <c r="B49" s="13"/>
      <c r="F49" s="13"/>
      <c r="G49" s="19"/>
      <c r="K49" s="13"/>
      <c r="L49" s="13"/>
      <c r="O49" s="13"/>
      <c r="P49" s="13"/>
      <c r="Q49" s="19"/>
      <c r="T49" s="13"/>
      <c r="Y49" s="32" t="s">
        <v>451</v>
      </c>
      <c r="Z49" s="32" t="s">
        <v>584</v>
      </c>
      <c r="AF49" s="30"/>
      <c r="AK49" s="51" t="str">
        <f t="shared" si="7"/>
        <v>v</v>
      </c>
    </row>
    <row r="50" spans="1:37" x14ac:dyDescent="0.15">
      <c r="A50" s="13"/>
      <c r="B50" s="13"/>
      <c r="F50" s="13"/>
      <c r="G50" s="19"/>
      <c r="K50" s="13"/>
      <c r="L50" s="13"/>
      <c r="O50" s="13"/>
      <c r="P50" s="13"/>
      <c r="Q50" s="19"/>
      <c r="T50" s="13"/>
      <c r="Y50" s="32" t="s">
        <v>452</v>
      </c>
      <c r="Z50" s="32" t="s">
        <v>585</v>
      </c>
      <c r="AF50" s="30"/>
    </row>
    <row r="51" spans="1:37" x14ac:dyDescent="0.15">
      <c r="A51" s="13"/>
      <c r="B51" s="13"/>
      <c r="F51" s="13"/>
      <c r="G51" s="19"/>
      <c r="K51" s="13"/>
      <c r="L51" s="13"/>
      <c r="O51" s="13"/>
      <c r="P51" s="13"/>
      <c r="Q51" s="19"/>
      <c r="T51" s="13"/>
      <c r="Y51" s="32" t="s">
        <v>453</v>
      </c>
      <c r="Z51" s="32" t="s">
        <v>586</v>
      </c>
      <c r="AF51" s="30"/>
    </row>
    <row r="52" spans="1:37" x14ac:dyDescent="0.15">
      <c r="A52" s="13"/>
      <c r="B52" s="13"/>
      <c r="F52" s="13"/>
      <c r="G52" s="19"/>
      <c r="K52" s="13"/>
      <c r="L52" s="13"/>
      <c r="O52" s="13"/>
      <c r="P52" s="13"/>
      <c r="Q52" s="19"/>
      <c r="T52" s="13"/>
      <c r="Y52" s="32" t="s">
        <v>454</v>
      </c>
      <c r="Z52" s="32" t="s">
        <v>587</v>
      </c>
      <c r="AF52" s="30"/>
    </row>
    <row r="53" spans="1:37" x14ac:dyDescent="0.15">
      <c r="A53" s="13"/>
      <c r="B53" s="13"/>
      <c r="F53" s="13"/>
      <c r="G53" s="19"/>
      <c r="K53" s="13"/>
      <c r="L53" s="13"/>
      <c r="O53" s="13"/>
      <c r="P53" s="13"/>
      <c r="Q53" s="19"/>
      <c r="T53" s="13"/>
      <c r="Y53" s="32" t="s">
        <v>455</v>
      </c>
      <c r="Z53" s="32" t="s">
        <v>588</v>
      </c>
      <c r="AF53" s="30"/>
    </row>
    <row r="54" spans="1:37" x14ac:dyDescent="0.15">
      <c r="A54" s="13"/>
      <c r="B54" s="13"/>
      <c r="F54" s="13"/>
      <c r="G54" s="19"/>
      <c r="K54" s="13"/>
      <c r="L54" s="13"/>
      <c r="O54" s="13"/>
      <c r="P54" s="20"/>
      <c r="Q54" s="19"/>
      <c r="T54" s="13"/>
      <c r="Y54" s="32" t="s">
        <v>456</v>
      </c>
      <c r="Z54" s="32" t="s">
        <v>589</v>
      </c>
      <c r="AF54" s="30"/>
    </row>
    <row r="55" spans="1:37" x14ac:dyDescent="0.15">
      <c r="A55" s="13"/>
      <c r="B55" s="13"/>
      <c r="F55" s="13"/>
      <c r="G55" s="19"/>
      <c r="K55" s="13"/>
      <c r="L55" s="13"/>
      <c r="O55" s="13"/>
      <c r="P55" s="13"/>
      <c r="Q55" s="19"/>
      <c r="T55" s="13"/>
      <c r="Y55" s="32" t="s">
        <v>457</v>
      </c>
      <c r="Z55" s="32" t="s">
        <v>590</v>
      </c>
      <c r="AF55" s="30"/>
    </row>
    <row r="56" spans="1:37" x14ac:dyDescent="0.15">
      <c r="A56" s="13"/>
      <c r="B56" s="13"/>
      <c r="F56" s="13"/>
      <c r="G56" s="19"/>
      <c r="K56" s="13"/>
      <c r="L56" s="13"/>
      <c r="O56" s="13"/>
      <c r="P56" s="13"/>
      <c r="Q56" s="19"/>
      <c r="T56" s="13"/>
      <c r="Y56" s="32" t="s">
        <v>458</v>
      </c>
      <c r="Z56" s="32" t="s">
        <v>591</v>
      </c>
      <c r="AF56" s="30"/>
    </row>
    <row r="57" spans="1:37" x14ac:dyDescent="0.15">
      <c r="A57" s="13"/>
      <c r="B57" s="13"/>
      <c r="F57" s="13"/>
      <c r="G57" s="19"/>
      <c r="K57" s="13"/>
      <c r="L57" s="13"/>
      <c r="O57" s="13"/>
      <c r="P57" s="13"/>
      <c r="Q57" s="19"/>
      <c r="T57" s="13"/>
      <c r="Y57" s="32" t="s">
        <v>459</v>
      </c>
      <c r="Z57" s="32" t="s">
        <v>592</v>
      </c>
      <c r="AF57" s="30"/>
    </row>
    <row r="58" spans="1:37" x14ac:dyDescent="0.15">
      <c r="A58" s="13"/>
      <c r="B58" s="13"/>
      <c r="F58" s="13"/>
      <c r="G58" s="19"/>
      <c r="K58" s="13"/>
      <c r="L58" s="13"/>
      <c r="O58" s="13"/>
      <c r="P58" s="13"/>
      <c r="Q58" s="19"/>
      <c r="T58" s="13"/>
      <c r="Y58" s="32" t="s">
        <v>460</v>
      </c>
      <c r="Z58" s="32" t="s">
        <v>593</v>
      </c>
      <c r="AF58" s="30"/>
    </row>
    <row r="59" spans="1:37" x14ac:dyDescent="0.15">
      <c r="A59" s="13"/>
      <c r="B59" s="13"/>
      <c r="F59" s="13"/>
      <c r="G59" s="19"/>
      <c r="K59" s="13"/>
      <c r="L59" s="13"/>
      <c r="O59" s="13"/>
      <c r="P59" s="13"/>
      <c r="Q59" s="19"/>
      <c r="T59" s="13"/>
      <c r="Y59" s="32" t="s">
        <v>461</v>
      </c>
      <c r="Z59" s="32" t="s">
        <v>594</v>
      </c>
      <c r="AF59" s="30"/>
    </row>
    <row r="60" spans="1:37" x14ac:dyDescent="0.15">
      <c r="A60" s="13"/>
      <c r="B60" s="13"/>
      <c r="F60" s="13"/>
      <c r="G60" s="19"/>
      <c r="K60" s="13"/>
      <c r="L60" s="13"/>
      <c r="O60" s="13"/>
      <c r="P60" s="13"/>
      <c r="Q60" s="19"/>
      <c r="T60" s="13"/>
      <c r="Y60" s="32" t="s">
        <v>462</v>
      </c>
      <c r="Z60" s="32" t="s">
        <v>595</v>
      </c>
      <c r="AF60" s="30"/>
    </row>
    <row r="61" spans="1:37" x14ac:dyDescent="0.15">
      <c r="A61" s="13"/>
      <c r="B61" s="13"/>
      <c r="F61" s="13"/>
      <c r="G61" s="19"/>
      <c r="K61" s="13"/>
      <c r="L61" s="13"/>
      <c r="O61" s="13"/>
      <c r="P61" s="13"/>
      <c r="Q61" s="19"/>
      <c r="T61" s="13"/>
      <c r="Y61" s="32" t="s">
        <v>463</v>
      </c>
      <c r="Z61" s="32" t="s">
        <v>596</v>
      </c>
      <c r="AF61" s="30"/>
    </row>
    <row r="62" spans="1:37" x14ac:dyDescent="0.15">
      <c r="A62" s="13"/>
      <c r="B62" s="13"/>
      <c r="F62" s="13"/>
      <c r="G62" s="19"/>
      <c r="K62" s="13"/>
      <c r="L62" s="13"/>
      <c r="O62" s="13"/>
      <c r="P62" s="13"/>
      <c r="Q62" s="19"/>
      <c r="T62" s="13"/>
      <c r="Y62" s="32" t="s">
        <v>464</v>
      </c>
      <c r="Z62" s="32" t="s">
        <v>597</v>
      </c>
      <c r="AF62" s="30"/>
    </row>
    <row r="63" spans="1:37" x14ac:dyDescent="0.15">
      <c r="A63" s="13"/>
      <c r="B63" s="13"/>
      <c r="F63" s="13"/>
      <c r="G63" s="19"/>
      <c r="K63" s="13"/>
      <c r="L63" s="13"/>
      <c r="O63" s="13"/>
      <c r="P63" s="13"/>
      <c r="Q63" s="19"/>
      <c r="T63" s="13"/>
      <c r="Y63" s="32" t="s">
        <v>465</v>
      </c>
      <c r="Z63" s="32" t="s">
        <v>598</v>
      </c>
      <c r="AF63" s="30"/>
    </row>
    <row r="64" spans="1:37" x14ac:dyDescent="0.15">
      <c r="A64" s="13"/>
      <c r="B64" s="13"/>
      <c r="F64" s="13"/>
      <c r="G64" s="19"/>
      <c r="K64" s="13"/>
      <c r="L64" s="13"/>
      <c r="O64" s="13"/>
      <c r="P64" s="13"/>
      <c r="Q64" s="19"/>
      <c r="T64" s="13"/>
      <c r="Y64" s="32" t="s">
        <v>466</v>
      </c>
      <c r="Z64" s="32" t="s">
        <v>599</v>
      </c>
      <c r="AF64" s="30"/>
    </row>
    <row r="65" spans="1:32" x14ac:dyDescent="0.15">
      <c r="A65" s="13"/>
      <c r="B65" s="13"/>
      <c r="F65" s="13"/>
      <c r="G65" s="19"/>
      <c r="K65" s="13"/>
      <c r="L65" s="13"/>
      <c r="O65" s="13"/>
      <c r="P65" s="13"/>
      <c r="Q65" s="19"/>
      <c r="T65" s="13"/>
      <c r="Y65" s="32" t="s">
        <v>467</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468</v>
      </c>
      <c r="Z67" s="32" t="s">
        <v>602</v>
      </c>
      <c r="AF67" s="30"/>
    </row>
    <row r="68" spans="1:32" x14ac:dyDescent="0.15">
      <c r="A68" s="13"/>
      <c r="B68" s="13"/>
      <c r="F68" s="13"/>
      <c r="G68" s="19"/>
      <c r="K68" s="13"/>
      <c r="L68" s="13"/>
      <c r="O68" s="13"/>
      <c r="P68" s="13"/>
      <c r="Q68" s="19"/>
      <c r="T68" s="13"/>
      <c r="Y68" s="32" t="s">
        <v>469</v>
      </c>
      <c r="Z68" s="32" t="s">
        <v>603</v>
      </c>
      <c r="AF68" s="30"/>
    </row>
    <row r="69" spans="1:32" x14ac:dyDescent="0.15">
      <c r="A69" s="13"/>
      <c r="B69" s="13"/>
      <c r="F69" s="13"/>
      <c r="G69" s="19"/>
      <c r="K69" s="13"/>
      <c r="L69" s="13"/>
      <c r="O69" s="13"/>
      <c r="P69" s="13"/>
      <c r="Q69" s="19"/>
      <c r="T69" s="13"/>
      <c r="Y69" s="32" t="s">
        <v>470</v>
      </c>
      <c r="Z69" s="32" t="s">
        <v>604</v>
      </c>
      <c r="AF69" s="30"/>
    </row>
    <row r="70" spans="1:32" x14ac:dyDescent="0.15">
      <c r="A70" s="13"/>
      <c r="B70" s="13"/>
      <c r="Y70" s="32" t="s">
        <v>471</v>
      </c>
      <c r="Z70" s="32" t="s">
        <v>605</v>
      </c>
    </row>
    <row r="71" spans="1:32" x14ac:dyDescent="0.15">
      <c r="Y71" s="32" t="s">
        <v>472</v>
      </c>
      <c r="Z71" s="32" t="s">
        <v>606</v>
      </c>
    </row>
    <row r="72" spans="1:32" x14ac:dyDescent="0.15">
      <c r="Y72" s="32" t="s">
        <v>473</v>
      </c>
      <c r="Z72" s="32" t="s">
        <v>607</v>
      </c>
    </row>
    <row r="73" spans="1:32" x14ac:dyDescent="0.15">
      <c r="Y73" s="32" t="s">
        <v>474</v>
      </c>
      <c r="Z73" s="32" t="s">
        <v>608</v>
      </c>
    </row>
    <row r="74" spans="1:32" x14ac:dyDescent="0.15">
      <c r="Y74" s="32" t="s">
        <v>475</v>
      </c>
      <c r="Z74" s="32" t="s">
        <v>609</v>
      </c>
    </row>
    <row r="75" spans="1:32" x14ac:dyDescent="0.15">
      <c r="Y75" s="32" t="s">
        <v>476</v>
      </c>
      <c r="Z75" s="32" t="s">
        <v>610</v>
      </c>
    </row>
    <row r="76" spans="1:32" x14ac:dyDescent="0.15">
      <c r="Y76" s="32" t="s">
        <v>477</v>
      </c>
      <c r="Z76" s="32" t="s">
        <v>611</v>
      </c>
    </row>
    <row r="77" spans="1:32" x14ac:dyDescent="0.15">
      <c r="Y77" s="32" t="s">
        <v>478</v>
      </c>
      <c r="Z77" s="32" t="s">
        <v>612</v>
      </c>
    </row>
    <row r="78" spans="1:32" x14ac:dyDescent="0.15">
      <c r="Y78" s="32" t="s">
        <v>479</v>
      </c>
      <c r="Z78" s="32" t="s">
        <v>613</v>
      </c>
    </row>
    <row r="79" spans="1:32" x14ac:dyDescent="0.15">
      <c r="Y79" s="32" t="s">
        <v>480</v>
      </c>
      <c r="Z79" s="32" t="s">
        <v>614</v>
      </c>
    </row>
    <row r="80" spans="1:32" x14ac:dyDescent="0.15">
      <c r="Y80" s="32" t="s">
        <v>481</v>
      </c>
      <c r="Z80" s="32" t="s">
        <v>615</v>
      </c>
    </row>
    <row r="81" spans="25:26" x14ac:dyDescent="0.15">
      <c r="Y81" s="32" t="s">
        <v>482</v>
      </c>
      <c r="Z81" s="32" t="s">
        <v>616</v>
      </c>
    </row>
    <row r="82" spans="25:26" x14ac:dyDescent="0.15">
      <c r="Y82" s="32" t="s">
        <v>483</v>
      </c>
      <c r="Z82" s="32" t="s">
        <v>617</v>
      </c>
    </row>
    <row r="83" spans="25:26" x14ac:dyDescent="0.15">
      <c r="Y83" s="32" t="s">
        <v>484</v>
      </c>
      <c r="Z83" s="32" t="s">
        <v>618</v>
      </c>
    </row>
    <row r="84" spans="25:26" x14ac:dyDescent="0.15">
      <c r="Y84" s="32" t="s">
        <v>485</v>
      </c>
      <c r="Z84" s="32" t="s">
        <v>619</v>
      </c>
    </row>
    <row r="85" spans="25:26" x14ac:dyDescent="0.15">
      <c r="Y85" s="32" t="s">
        <v>486</v>
      </c>
      <c r="Z85" s="32" t="s">
        <v>620</v>
      </c>
    </row>
    <row r="86" spans="25:26" x14ac:dyDescent="0.15">
      <c r="Y86" s="32" t="s">
        <v>487</v>
      </c>
      <c r="Z86" s="32" t="s">
        <v>621</v>
      </c>
    </row>
    <row r="87" spans="25:26" x14ac:dyDescent="0.15">
      <c r="Y87" s="32" t="s">
        <v>488</v>
      </c>
      <c r="Z87" s="32" t="s">
        <v>622</v>
      </c>
    </row>
    <row r="88" spans="25:26" x14ac:dyDescent="0.15">
      <c r="Y88" s="32" t="s">
        <v>489</v>
      </c>
      <c r="Z88" s="32" t="s">
        <v>623</v>
      </c>
    </row>
    <row r="89" spans="25:26" x14ac:dyDescent="0.15">
      <c r="Y89" s="32" t="s">
        <v>490</v>
      </c>
      <c r="Z89" s="32" t="s">
        <v>624</v>
      </c>
    </row>
    <row r="90" spans="25:26" x14ac:dyDescent="0.15">
      <c r="Y90" s="32" t="s">
        <v>491</v>
      </c>
      <c r="Z90" s="32" t="s">
        <v>625</v>
      </c>
    </row>
    <row r="91" spans="25:26" x14ac:dyDescent="0.15">
      <c r="Y91" s="32" t="s">
        <v>492</v>
      </c>
      <c r="Z91" s="32" t="s">
        <v>626</v>
      </c>
    </row>
    <row r="92" spans="25:26" x14ac:dyDescent="0.15">
      <c r="Y92" s="32" t="s">
        <v>493</v>
      </c>
      <c r="Z92" s="32" t="s">
        <v>627</v>
      </c>
    </row>
    <row r="93" spans="25:26" x14ac:dyDescent="0.15">
      <c r="Y93" s="32" t="s">
        <v>494</v>
      </c>
      <c r="Z93" s="32" t="s">
        <v>628</v>
      </c>
    </row>
    <row r="94" spans="25:26" x14ac:dyDescent="0.15">
      <c r="Y94" s="32" t="s">
        <v>495</v>
      </c>
      <c r="Z94" s="32" t="s">
        <v>629</v>
      </c>
    </row>
    <row r="95" spans="25:26" x14ac:dyDescent="0.15">
      <c r="Y95" s="32" t="s">
        <v>496</v>
      </c>
      <c r="Z95" s="32" t="s">
        <v>630</v>
      </c>
    </row>
    <row r="96" spans="25:26" x14ac:dyDescent="0.15">
      <c r="Y96" s="32" t="s">
        <v>398</v>
      </c>
      <c r="Z96" s="32" t="s">
        <v>631</v>
      </c>
    </row>
    <row r="97" spans="25:26" x14ac:dyDescent="0.15">
      <c r="Y97" s="32" t="s">
        <v>497</v>
      </c>
      <c r="Z97" s="32" t="s">
        <v>632</v>
      </c>
    </row>
    <row r="98" spans="25:26" x14ac:dyDescent="0.15">
      <c r="Y98" s="32" t="s">
        <v>498</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338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378</v>
      </c>
      <c r="AF2" s="1028"/>
      <c r="AG2" s="1028"/>
      <c r="AH2" s="1028"/>
      <c r="AI2" s="1028" t="s">
        <v>400</v>
      </c>
      <c r="AJ2" s="1028"/>
      <c r="AK2" s="1028"/>
      <c r="AL2" s="556"/>
      <c r="AM2" s="1028" t="s">
        <v>497</v>
      </c>
      <c r="AN2" s="1028"/>
      <c r="AO2" s="1028"/>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338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378</v>
      </c>
      <c r="AF9" s="1028"/>
      <c r="AG9" s="1028"/>
      <c r="AH9" s="1028"/>
      <c r="AI9" s="1028" t="s">
        <v>400</v>
      </c>
      <c r="AJ9" s="1028"/>
      <c r="AK9" s="1028"/>
      <c r="AL9" s="556"/>
      <c r="AM9" s="1028" t="s">
        <v>497</v>
      </c>
      <c r="AN9" s="1028"/>
      <c r="AO9" s="1028"/>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338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378</v>
      </c>
      <c r="AF16" s="1028"/>
      <c r="AG16" s="1028"/>
      <c r="AH16" s="1028"/>
      <c r="AI16" s="1028" t="s">
        <v>400</v>
      </c>
      <c r="AJ16" s="1028"/>
      <c r="AK16" s="1028"/>
      <c r="AL16" s="556"/>
      <c r="AM16" s="1028" t="s">
        <v>497</v>
      </c>
      <c r="AN16" s="1028"/>
      <c r="AO16" s="1028"/>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338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378</v>
      </c>
      <c r="AF23" s="1028"/>
      <c r="AG23" s="1028"/>
      <c r="AH23" s="1028"/>
      <c r="AI23" s="1028" t="s">
        <v>400</v>
      </c>
      <c r="AJ23" s="1028"/>
      <c r="AK23" s="1028"/>
      <c r="AL23" s="556"/>
      <c r="AM23" s="1028" t="s">
        <v>497</v>
      </c>
      <c r="AN23" s="1028"/>
      <c r="AO23" s="1028"/>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338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378</v>
      </c>
      <c r="AF30" s="1028"/>
      <c r="AG30" s="1028"/>
      <c r="AH30" s="1028"/>
      <c r="AI30" s="1028" t="s">
        <v>400</v>
      </c>
      <c r="AJ30" s="1028"/>
      <c r="AK30" s="1028"/>
      <c r="AL30" s="556"/>
      <c r="AM30" s="1028" t="s">
        <v>497</v>
      </c>
      <c r="AN30" s="1028"/>
      <c r="AO30" s="1028"/>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338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378</v>
      </c>
      <c r="AF37" s="1028"/>
      <c r="AG37" s="1028"/>
      <c r="AH37" s="1028"/>
      <c r="AI37" s="1028" t="s">
        <v>400</v>
      </c>
      <c r="AJ37" s="1028"/>
      <c r="AK37" s="1028"/>
      <c r="AL37" s="556"/>
      <c r="AM37" s="1028" t="s">
        <v>497</v>
      </c>
      <c r="AN37" s="1028"/>
      <c r="AO37" s="1028"/>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338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378</v>
      </c>
      <c r="AF44" s="1028"/>
      <c r="AG44" s="1028"/>
      <c r="AH44" s="1028"/>
      <c r="AI44" s="1028" t="s">
        <v>400</v>
      </c>
      <c r="AJ44" s="1028"/>
      <c r="AK44" s="1028"/>
      <c r="AL44" s="556"/>
      <c r="AM44" s="1028" t="s">
        <v>497</v>
      </c>
      <c r="AN44" s="1028"/>
      <c r="AO44" s="1028"/>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338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378</v>
      </c>
      <c r="AF51" s="1028"/>
      <c r="AG51" s="1028"/>
      <c r="AH51" s="1028"/>
      <c r="AI51" s="1028" t="s">
        <v>400</v>
      </c>
      <c r="AJ51" s="1028"/>
      <c r="AK51" s="1028"/>
      <c r="AL51" s="556"/>
      <c r="AM51" s="1028" t="s">
        <v>497</v>
      </c>
      <c r="AN51" s="1028"/>
      <c r="AO51" s="1028"/>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338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378</v>
      </c>
      <c r="AF58" s="1028"/>
      <c r="AG58" s="1028"/>
      <c r="AH58" s="1028"/>
      <c r="AI58" s="1028" t="s">
        <v>400</v>
      </c>
      <c r="AJ58" s="1028"/>
      <c r="AK58" s="1028"/>
      <c r="AL58" s="556"/>
      <c r="AM58" s="1028" t="s">
        <v>497</v>
      </c>
      <c r="AN58" s="1028"/>
      <c r="AO58" s="1028"/>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338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378</v>
      </c>
      <c r="AF65" s="1028"/>
      <c r="AG65" s="1028"/>
      <c r="AH65" s="1028"/>
      <c r="AI65" s="1028" t="s">
        <v>400</v>
      </c>
      <c r="AJ65" s="1028"/>
      <c r="AK65" s="1028"/>
      <c r="AL65" s="556"/>
      <c r="AM65" s="1028" t="s">
        <v>497</v>
      </c>
      <c r="AN65" s="1028"/>
      <c r="AO65" s="1028"/>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 zoomScale="70" zoomScaleNormal="75" zoomScaleSheetLayoutView="70" zoomScalePageLayoutView="70" workbookViewId="0">
      <selection activeCell="G43" sqref="G43:X4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766</v>
      </c>
      <c r="H2" s="594"/>
      <c r="I2" s="594"/>
      <c r="J2" s="594"/>
      <c r="K2" s="594"/>
      <c r="L2" s="594"/>
      <c r="M2" s="594"/>
      <c r="N2" s="594"/>
      <c r="O2" s="594"/>
      <c r="P2" s="594"/>
      <c r="Q2" s="594"/>
      <c r="R2" s="594"/>
      <c r="S2" s="594"/>
      <c r="T2" s="594"/>
      <c r="U2" s="594"/>
      <c r="V2" s="594"/>
      <c r="W2" s="594"/>
      <c r="X2" s="594"/>
      <c r="Y2" s="594"/>
      <c r="Z2" s="594"/>
      <c r="AA2" s="594"/>
      <c r="AB2" s="595"/>
      <c r="AC2" s="593" t="s">
        <v>767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768</v>
      </c>
      <c r="H15" s="594"/>
      <c r="I15" s="594"/>
      <c r="J15" s="594"/>
      <c r="K15" s="594"/>
      <c r="L15" s="594"/>
      <c r="M15" s="594"/>
      <c r="N15" s="594"/>
      <c r="O15" s="594"/>
      <c r="P15" s="594"/>
      <c r="Q15" s="594"/>
      <c r="R15" s="594"/>
      <c r="S15" s="594"/>
      <c r="T15" s="594"/>
      <c r="U15" s="594"/>
      <c r="V15" s="594"/>
      <c r="W15" s="594"/>
      <c r="X15" s="594"/>
      <c r="Y15" s="594"/>
      <c r="Z15" s="594"/>
      <c r="AA15" s="594"/>
      <c r="AB15" s="595"/>
      <c r="AC15" s="593" t="s">
        <v>769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770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771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x14ac:dyDescent="0.15"/>
    <row r="55" spans="1:51" ht="30" hidden="1" customHeight="1" x14ac:dyDescent="0.15">
      <c r="A55" s="1047" t="s">
        <v>28</v>
      </c>
      <c r="B55" s="1048"/>
      <c r="C55" s="1048"/>
      <c r="D55" s="1048"/>
      <c r="E55" s="1048"/>
      <c r="F55" s="1049"/>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266</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41"/>
      <c r="B68" s="1042"/>
      <c r="C68" s="1042"/>
      <c r="D68" s="1042"/>
      <c r="E68" s="1042"/>
      <c r="F68" s="1043"/>
      <c r="G68" s="593" t="s">
        <v>267</v>
      </c>
      <c r="H68" s="594"/>
      <c r="I68" s="594"/>
      <c r="J68" s="594"/>
      <c r="K68" s="594"/>
      <c r="L68" s="594"/>
      <c r="M68" s="594"/>
      <c r="N68" s="594"/>
      <c r="O68" s="594"/>
      <c r="P68" s="594"/>
      <c r="Q68" s="594"/>
      <c r="R68" s="594"/>
      <c r="S68" s="594"/>
      <c r="T68" s="594"/>
      <c r="U68" s="594"/>
      <c r="V68" s="594"/>
      <c r="W68" s="594"/>
      <c r="X68" s="594"/>
      <c r="Y68" s="594"/>
      <c r="Z68" s="594"/>
      <c r="AA68" s="594"/>
      <c r="AB68" s="595"/>
      <c r="AC68" s="593" t="s">
        <v>268</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41"/>
      <c r="B81" s="1042"/>
      <c r="C81" s="1042"/>
      <c r="D81" s="1042"/>
      <c r="E81" s="1042"/>
      <c r="F81" s="1043"/>
      <c r="G81" s="593" t="s">
        <v>269</v>
      </c>
      <c r="H81" s="594"/>
      <c r="I81" s="594"/>
      <c r="J81" s="594"/>
      <c r="K81" s="594"/>
      <c r="L81" s="594"/>
      <c r="M81" s="594"/>
      <c r="N81" s="594"/>
      <c r="O81" s="594"/>
      <c r="P81" s="594"/>
      <c r="Q81" s="594"/>
      <c r="R81" s="594"/>
      <c r="S81" s="594"/>
      <c r="T81" s="594"/>
      <c r="U81" s="594"/>
      <c r="V81" s="594"/>
      <c r="W81" s="594"/>
      <c r="X81" s="594"/>
      <c r="Y81" s="594"/>
      <c r="Z81" s="594"/>
      <c r="AA81" s="594"/>
      <c r="AB81" s="595"/>
      <c r="AC81" s="593" t="s">
        <v>270</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41"/>
      <c r="B94" s="1042"/>
      <c r="C94" s="1042"/>
      <c r="D94" s="1042"/>
      <c r="E94" s="1042"/>
      <c r="F94" s="1043"/>
      <c r="G94" s="593" t="s">
        <v>271</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hidden="1" customHeight="1" thickBot="1" x14ac:dyDescent="0.2"/>
    <row r="108" spans="1:51" ht="30" hidden="1" customHeight="1" x14ac:dyDescent="0.15">
      <c r="A108" s="1047" t="s">
        <v>28</v>
      </c>
      <c r="B108" s="1048"/>
      <c r="C108" s="1048"/>
      <c r="D108" s="1048"/>
      <c r="E108" s="1048"/>
      <c r="F108" s="1049"/>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272</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41"/>
      <c r="B121" s="1042"/>
      <c r="C121" s="1042"/>
      <c r="D121" s="1042"/>
      <c r="E121" s="1042"/>
      <c r="F121" s="1043"/>
      <c r="G121" s="593" t="s">
        <v>273</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274</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41"/>
      <c r="B134" s="1042"/>
      <c r="C134" s="1042"/>
      <c r="D134" s="1042"/>
      <c r="E134" s="1042"/>
      <c r="F134" s="1043"/>
      <c r="G134" s="593" t="s">
        <v>275</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276</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41"/>
      <c r="B147" s="1042"/>
      <c r="C147" s="1042"/>
      <c r="D147" s="1042"/>
      <c r="E147" s="1042"/>
      <c r="F147" s="1043"/>
      <c r="G147" s="593" t="s">
        <v>277</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hidden="1" customHeight="1" thickBot="1" x14ac:dyDescent="0.2"/>
    <row r="161" spans="1:51" ht="30" hidden="1" customHeight="1" x14ac:dyDescent="0.15">
      <c r="A161" s="1047" t="s">
        <v>28</v>
      </c>
      <c r="B161" s="1048"/>
      <c r="C161" s="1048"/>
      <c r="D161" s="1048"/>
      <c r="E161" s="1048"/>
      <c r="F161" s="1049"/>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278</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41"/>
      <c r="B174" s="1042"/>
      <c r="C174" s="1042"/>
      <c r="D174" s="1042"/>
      <c r="E174" s="1042"/>
      <c r="F174" s="1043"/>
      <c r="G174" s="593" t="s">
        <v>279</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280</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41"/>
      <c r="B187" s="1042"/>
      <c r="C187" s="1042"/>
      <c r="D187" s="1042"/>
      <c r="E187" s="1042"/>
      <c r="F187" s="1043"/>
      <c r="G187" s="593" t="s">
        <v>282</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281</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41"/>
      <c r="B200" s="1042"/>
      <c r="C200" s="1042"/>
      <c r="D200" s="1042"/>
      <c r="E200" s="1042"/>
      <c r="F200" s="1043"/>
      <c r="G200" s="593" t="s">
        <v>283</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hidden="1" customHeight="1" thickBot="1" x14ac:dyDescent="0.2"/>
    <row r="214" spans="1:51" ht="30" hidden="1" customHeight="1" x14ac:dyDescent="0.15">
      <c r="A214" s="1038" t="s">
        <v>28</v>
      </c>
      <c r="B214" s="1039"/>
      <c r="C214" s="1039"/>
      <c r="D214" s="1039"/>
      <c r="E214" s="1039"/>
      <c r="F214" s="1040"/>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284</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41"/>
      <c r="B227" s="1042"/>
      <c r="C227" s="1042"/>
      <c r="D227" s="1042"/>
      <c r="E227" s="1042"/>
      <c r="F227" s="1043"/>
      <c r="G227" s="593" t="s">
        <v>285</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286</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41"/>
      <c r="B240" s="1042"/>
      <c r="C240" s="1042"/>
      <c r="D240" s="1042"/>
      <c r="E240" s="1042"/>
      <c r="F240" s="1043"/>
      <c r="G240" s="593" t="s">
        <v>287</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288</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41"/>
      <c r="B253" s="1042"/>
      <c r="C253" s="1042"/>
      <c r="D253" s="1042"/>
      <c r="E253" s="1042"/>
      <c r="F253" s="1043"/>
      <c r="G253" s="593" t="s">
        <v>289</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56" zoomScale="85" zoomScaleNormal="75" zoomScaleSheetLayoutView="85" zoomScalePageLayoutView="70" workbookViewId="0">
      <selection activeCell="C37" sqref="C37:I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292</v>
      </c>
      <c r="K3" s="361"/>
      <c r="L3" s="361"/>
      <c r="M3" s="361"/>
      <c r="N3" s="361"/>
      <c r="O3" s="361"/>
      <c r="P3" s="247" t="s">
        <v>27</v>
      </c>
      <c r="Q3" s="247"/>
      <c r="R3" s="247"/>
      <c r="S3" s="247"/>
      <c r="T3" s="247"/>
      <c r="U3" s="247"/>
      <c r="V3" s="247"/>
      <c r="W3" s="247"/>
      <c r="X3" s="247"/>
      <c r="Y3" s="362" t="s">
        <v>342</v>
      </c>
      <c r="Z3" s="363"/>
      <c r="AA3" s="363"/>
      <c r="AB3" s="363"/>
      <c r="AC3" s="152" t="s">
        <v>328</v>
      </c>
      <c r="AD3" s="152"/>
      <c r="AE3" s="152"/>
      <c r="AF3" s="152"/>
      <c r="AG3" s="152"/>
      <c r="AH3" s="362" t="s">
        <v>257</v>
      </c>
      <c r="AI3" s="360"/>
      <c r="AJ3" s="360"/>
      <c r="AK3" s="360"/>
      <c r="AL3" s="360" t="s">
        <v>21</v>
      </c>
      <c r="AM3" s="360"/>
      <c r="AN3" s="360"/>
      <c r="AO3" s="364"/>
      <c r="AP3" s="365" t="s">
        <v>293</v>
      </c>
      <c r="AQ3" s="365"/>
      <c r="AR3" s="365"/>
      <c r="AS3" s="365"/>
      <c r="AT3" s="365"/>
      <c r="AU3" s="365"/>
      <c r="AV3" s="365"/>
      <c r="AW3" s="365"/>
      <c r="AX3" s="365"/>
      <c r="AY3">
        <f>$AY$2</f>
        <v>0</v>
      </c>
    </row>
    <row r="4" spans="1:51" ht="34.5" customHeight="1" x14ac:dyDescent="0.15">
      <c r="A4" s="1052">
        <v>1</v>
      </c>
      <c r="B4" s="1052">
        <v>1</v>
      </c>
      <c r="C4" s="358"/>
      <c r="D4" s="343"/>
      <c r="E4" s="343"/>
      <c r="F4" s="343"/>
      <c r="G4" s="343"/>
      <c r="H4" s="343"/>
      <c r="I4" s="343"/>
      <c r="J4" s="344"/>
      <c r="K4" s="345"/>
      <c r="L4" s="345"/>
      <c r="M4" s="345"/>
      <c r="N4" s="345"/>
      <c r="O4" s="345"/>
      <c r="P4" s="359"/>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34.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34.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34.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34.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34.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34.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34.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34.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34.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34.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34.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34.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34.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34.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34.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34.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34.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34.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34.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34.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34.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34.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34.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34.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34.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34.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34.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34.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34.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ht="15" customHeight="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292</v>
      </c>
      <c r="K36" s="361"/>
      <c r="L36" s="361"/>
      <c r="M36" s="361"/>
      <c r="N36" s="361"/>
      <c r="O36" s="361"/>
      <c r="P36" s="247" t="s">
        <v>27</v>
      </c>
      <c r="Q36" s="247"/>
      <c r="R36" s="247"/>
      <c r="S36" s="247"/>
      <c r="T36" s="247"/>
      <c r="U36" s="247"/>
      <c r="V36" s="247"/>
      <c r="W36" s="247"/>
      <c r="X36" s="247"/>
      <c r="Y36" s="362" t="s">
        <v>342</v>
      </c>
      <c r="Z36" s="363"/>
      <c r="AA36" s="363"/>
      <c r="AB36" s="363"/>
      <c r="AC36" s="152" t="s">
        <v>328</v>
      </c>
      <c r="AD36" s="152"/>
      <c r="AE36" s="152"/>
      <c r="AF36" s="152"/>
      <c r="AG36" s="152"/>
      <c r="AH36" s="362" t="s">
        <v>257</v>
      </c>
      <c r="AI36" s="360"/>
      <c r="AJ36" s="360"/>
      <c r="AK36" s="360"/>
      <c r="AL36" s="360" t="s">
        <v>21</v>
      </c>
      <c r="AM36" s="360"/>
      <c r="AN36" s="360"/>
      <c r="AO36" s="364"/>
      <c r="AP36" s="365" t="s">
        <v>293</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292</v>
      </c>
      <c r="K69" s="361"/>
      <c r="L69" s="361"/>
      <c r="M69" s="361"/>
      <c r="N69" s="361"/>
      <c r="O69" s="361"/>
      <c r="P69" s="247" t="s">
        <v>27</v>
      </c>
      <c r="Q69" s="247"/>
      <c r="R69" s="247"/>
      <c r="S69" s="247"/>
      <c r="T69" s="247"/>
      <c r="U69" s="247"/>
      <c r="V69" s="247"/>
      <c r="W69" s="247"/>
      <c r="X69" s="247"/>
      <c r="Y69" s="362" t="s">
        <v>342</v>
      </c>
      <c r="Z69" s="363"/>
      <c r="AA69" s="363"/>
      <c r="AB69" s="363"/>
      <c r="AC69" s="152" t="s">
        <v>328</v>
      </c>
      <c r="AD69" s="152"/>
      <c r="AE69" s="152"/>
      <c r="AF69" s="152"/>
      <c r="AG69" s="152"/>
      <c r="AH69" s="362" t="s">
        <v>257</v>
      </c>
      <c r="AI69" s="360"/>
      <c r="AJ69" s="360"/>
      <c r="AK69" s="360"/>
      <c r="AL69" s="360" t="s">
        <v>21</v>
      </c>
      <c r="AM69" s="360"/>
      <c r="AN69" s="360"/>
      <c r="AO69" s="364"/>
      <c r="AP69" s="365" t="s">
        <v>293</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292</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328</v>
      </c>
      <c r="AD102" s="152"/>
      <c r="AE102" s="152"/>
      <c r="AF102" s="152"/>
      <c r="AG102" s="152"/>
      <c r="AH102" s="362" t="s">
        <v>257</v>
      </c>
      <c r="AI102" s="360"/>
      <c r="AJ102" s="360"/>
      <c r="AK102" s="360"/>
      <c r="AL102" s="360" t="s">
        <v>21</v>
      </c>
      <c r="AM102" s="360"/>
      <c r="AN102" s="360"/>
      <c r="AO102" s="364"/>
      <c r="AP102" s="365" t="s">
        <v>293</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292</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328</v>
      </c>
      <c r="AD135" s="152"/>
      <c r="AE135" s="152"/>
      <c r="AF135" s="152"/>
      <c r="AG135" s="152"/>
      <c r="AH135" s="362" t="s">
        <v>257</v>
      </c>
      <c r="AI135" s="360"/>
      <c r="AJ135" s="360"/>
      <c r="AK135" s="360"/>
      <c r="AL135" s="360" t="s">
        <v>21</v>
      </c>
      <c r="AM135" s="360"/>
      <c r="AN135" s="360"/>
      <c r="AO135" s="364"/>
      <c r="AP135" s="365" t="s">
        <v>293</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292</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328</v>
      </c>
      <c r="AD168" s="152"/>
      <c r="AE168" s="152"/>
      <c r="AF168" s="152"/>
      <c r="AG168" s="152"/>
      <c r="AH168" s="362" t="s">
        <v>257</v>
      </c>
      <c r="AI168" s="360"/>
      <c r="AJ168" s="360"/>
      <c r="AK168" s="360"/>
      <c r="AL168" s="360" t="s">
        <v>21</v>
      </c>
      <c r="AM168" s="360"/>
      <c r="AN168" s="360"/>
      <c r="AO168" s="364"/>
      <c r="AP168" s="365" t="s">
        <v>293</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292</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328</v>
      </c>
      <c r="AD201" s="152"/>
      <c r="AE201" s="152"/>
      <c r="AF201" s="152"/>
      <c r="AG201" s="152"/>
      <c r="AH201" s="362" t="s">
        <v>257</v>
      </c>
      <c r="AI201" s="360"/>
      <c r="AJ201" s="360"/>
      <c r="AK201" s="360"/>
      <c r="AL201" s="360" t="s">
        <v>21</v>
      </c>
      <c r="AM201" s="360"/>
      <c r="AN201" s="360"/>
      <c r="AO201" s="364"/>
      <c r="AP201" s="365" t="s">
        <v>293</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292</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328</v>
      </c>
      <c r="AD234" s="152"/>
      <c r="AE234" s="152"/>
      <c r="AF234" s="152"/>
      <c r="AG234" s="152"/>
      <c r="AH234" s="362" t="s">
        <v>257</v>
      </c>
      <c r="AI234" s="360"/>
      <c r="AJ234" s="360"/>
      <c r="AK234" s="360"/>
      <c r="AL234" s="360" t="s">
        <v>21</v>
      </c>
      <c r="AM234" s="360"/>
      <c r="AN234" s="360"/>
      <c r="AO234" s="364"/>
      <c r="AP234" s="365" t="s">
        <v>293</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292</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328</v>
      </c>
      <c r="AD267" s="152"/>
      <c r="AE267" s="152"/>
      <c r="AF267" s="152"/>
      <c r="AG267" s="152"/>
      <c r="AH267" s="362" t="s">
        <v>257</v>
      </c>
      <c r="AI267" s="360"/>
      <c r="AJ267" s="360"/>
      <c r="AK267" s="360"/>
      <c r="AL267" s="360" t="s">
        <v>21</v>
      </c>
      <c r="AM267" s="360"/>
      <c r="AN267" s="360"/>
      <c r="AO267" s="364"/>
      <c r="AP267" s="365" t="s">
        <v>293</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292</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328</v>
      </c>
      <c r="AD300" s="152"/>
      <c r="AE300" s="152"/>
      <c r="AF300" s="152"/>
      <c r="AG300" s="152"/>
      <c r="AH300" s="362" t="s">
        <v>257</v>
      </c>
      <c r="AI300" s="360"/>
      <c r="AJ300" s="360"/>
      <c r="AK300" s="360"/>
      <c r="AL300" s="360" t="s">
        <v>21</v>
      </c>
      <c r="AM300" s="360"/>
      <c r="AN300" s="360"/>
      <c r="AO300" s="364"/>
      <c r="AP300" s="365" t="s">
        <v>293</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292</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328</v>
      </c>
      <c r="AD333" s="152"/>
      <c r="AE333" s="152"/>
      <c r="AF333" s="152"/>
      <c r="AG333" s="152"/>
      <c r="AH333" s="362" t="s">
        <v>257</v>
      </c>
      <c r="AI333" s="360"/>
      <c r="AJ333" s="360"/>
      <c r="AK333" s="360"/>
      <c r="AL333" s="360" t="s">
        <v>21</v>
      </c>
      <c r="AM333" s="360"/>
      <c r="AN333" s="360"/>
      <c r="AO333" s="364"/>
      <c r="AP333" s="365" t="s">
        <v>293</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292</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328</v>
      </c>
      <c r="AD366" s="152"/>
      <c r="AE366" s="152"/>
      <c r="AF366" s="152"/>
      <c r="AG366" s="152"/>
      <c r="AH366" s="362" t="s">
        <v>257</v>
      </c>
      <c r="AI366" s="360"/>
      <c r="AJ366" s="360"/>
      <c r="AK366" s="360"/>
      <c r="AL366" s="360" t="s">
        <v>21</v>
      </c>
      <c r="AM366" s="360"/>
      <c r="AN366" s="360"/>
      <c r="AO366" s="364"/>
      <c r="AP366" s="365" t="s">
        <v>293</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292</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328</v>
      </c>
      <c r="AD399" s="152"/>
      <c r="AE399" s="152"/>
      <c r="AF399" s="152"/>
      <c r="AG399" s="152"/>
      <c r="AH399" s="362" t="s">
        <v>257</v>
      </c>
      <c r="AI399" s="360"/>
      <c r="AJ399" s="360"/>
      <c r="AK399" s="360"/>
      <c r="AL399" s="360" t="s">
        <v>21</v>
      </c>
      <c r="AM399" s="360"/>
      <c r="AN399" s="360"/>
      <c r="AO399" s="364"/>
      <c r="AP399" s="365" t="s">
        <v>293</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292</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328</v>
      </c>
      <c r="AD432" s="152"/>
      <c r="AE432" s="152"/>
      <c r="AF432" s="152"/>
      <c r="AG432" s="152"/>
      <c r="AH432" s="362" t="s">
        <v>257</v>
      </c>
      <c r="AI432" s="360"/>
      <c r="AJ432" s="360"/>
      <c r="AK432" s="360"/>
      <c r="AL432" s="360" t="s">
        <v>21</v>
      </c>
      <c r="AM432" s="360"/>
      <c r="AN432" s="360"/>
      <c r="AO432" s="364"/>
      <c r="AP432" s="365" t="s">
        <v>293</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292</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328</v>
      </c>
      <c r="AD465" s="152"/>
      <c r="AE465" s="152"/>
      <c r="AF465" s="152"/>
      <c r="AG465" s="152"/>
      <c r="AH465" s="362" t="s">
        <v>257</v>
      </c>
      <c r="AI465" s="360"/>
      <c r="AJ465" s="360"/>
      <c r="AK465" s="360"/>
      <c r="AL465" s="360" t="s">
        <v>21</v>
      </c>
      <c r="AM465" s="360"/>
      <c r="AN465" s="360"/>
      <c r="AO465" s="364"/>
      <c r="AP465" s="365" t="s">
        <v>293</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292</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328</v>
      </c>
      <c r="AD498" s="152"/>
      <c r="AE498" s="152"/>
      <c r="AF498" s="152"/>
      <c r="AG498" s="152"/>
      <c r="AH498" s="362" t="s">
        <v>257</v>
      </c>
      <c r="AI498" s="360"/>
      <c r="AJ498" s="360"/>
      <c r="AK498" s="360"/>
      <c r="AL498" s="360" t="s">
        <v>21</v>
      </c>
      <c r="AM498" s="360"/>
      <c r="AN498" s="360"/>
      <c r="AO498" s="364"/>
      <c r="AP498" s="365" t="s">
        <v>293</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292</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328</v>
      </c>
      <c r="AD531" s="152"/>
      <c r="AE531" s="152"/>
      <c r="AF531" s="152"/>
      <c r="AG531" s="152"/>
      <c r="AH531" s="362" t="s">
        <v>257</v>
      </c>
      <c r="AI531" s="360"/>
      <c r="AJ531" s="360"/>
      <c r="AK531" s="360"/>
      <c r="AL531" s="360" t="s">
        <v>21</v>
      </c>
      <c r="AM531" s="360"/>
      <c r="AN531" s="360"/>
      <c r="AO531" s="364"/>
      <c r="AP531" s="365" t="s">
        <v>293</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292</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328</v>
      </c>
      <c r="AD564" s="152"/>
      <c r="AE564" s="152"/>
      <c r="AF564" s="152"/>
      <c r="AG564" s="152"/>
      <c r="AH564" s="362" t="s">
        <v>257</v>
      </c>
      <c r="AI564" s="360"/>
      <c r="AJ564" s="360"/>
      <c r="AK564" s="360"/>
      <c r="AL564" s="360" t="s">
        <v>21</v>
      </c>
      <c r="AM564" s="360"/>
      <c r="AN564" s="360"/>
      <c r="AO564" s="364"/>
      <c r="AP564" s="365" t="s">
        <v>293</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292</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328</v>
      </c>
      <c r="AD597" s="152"/>
      <c r="AE597" s="152"/>
      <c r="AF597" s="152"/>
      <c r="AG597" s="152"/>
      <c r="AH597" s="362" t="s">
        <v>257</v>
      </c>
      <c r="AI597" s="360"/>
      <c r="AJ597" s="360"/>
      <c r="AK597" s="360"/>
      <c r="AL597" s="360" t="s">
        <v>21</v>
      </c>
      <c r="AM597" s="360"/>
      <c r="AN597" s="360"/>
      <c r="AO597" s="364"/>
      <c r="AP597" s="365" t="s">
        <v>293</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292</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328</v>
      </c>
      <c r="AD630" s="152"/>
      <c r="AE630" s="152"/>
      <c r="AF630" s="152"/>
      <c r="AG630" s="152"/>
      <c r="AH630" s="362" t="s">
        <v>257</v>
      </c>
      <c r="AI630" s="360"/>
      <c r="AJ630" s="360"/>
      <c r="AK630" s="360"/>
      <c r="AL630" s="360" t="s">
        <v>21</v>
      </c>
      <c r="AM630" s="360"/>
      <c r="AN630" s="360"/>
      <c r="AO630" s="364"/>
      <c r="AP630" s="365" t="s">
        <v>293</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292</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328</v>
      </c>
      <c r="AD663" s="152"/>
      <c r="AE663" s="152"/>
      <c r="AF663" s="152"/>
      <c r="AG663" s="152"/>
      <c r="AH663" s="362" t="s">
        <v>257</v>
      </c>
      <c r="AI663" s="360"/>
      <c r="AJ663" s="360"/>
      <c r="AK663" s="360"/>
      <c r="AL663" s="360" t="s">
        <v>21</v>
      </c>
      <c r="AM663" s="360"/>
      <c r="AN663" s="360"/>
      <c r="AO663" s="364"/>
      <c r="AP663" s="365" t="s">
        <v>293</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292</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328</v>
      </c>
      <c r="AD696" s="152"/>
      <c r="AE696" s="152"/>
      <c r="AF696" s="152"/>
      <c r="AG696" s="152"/>
      <c r="AH696" s="362" t="s">
        <v>257</v>
      </c>
      <c r="AI696" s="360"/>
      <c r="AJ696" s="360"/>
      <c r="AK696" s="360"/>
      <c r="AL696" s="360" t="s">
        <v>21</v>
      </c>
      <c r="AM696" s="360"/>
      <c r="AN696" s="360"/>
      <c r="AO696" s="364"/>
      <c r="AP696" s="365" t="s">
        <v>293</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292</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328</v>
      </c>
      <c r="AD729" s="152"/>
      <c r="AE729" s="152"/>
      <c r="AF729" s="152"/>
      <c r="AG729" s="152"/>
      <c r="AH729" s="362" t="s">
        <v>257</v>
      </c>
      <c r="AI729" s="360"/>
      <c r="AJ729" s="360"/>
      <c r="AK729" s="360"/>
      <c r="AL729" s="360" t="s">
        <v>21</v>
      </c>
      <c r="AM729" s="360"/>
      <c r="AN729" s="360"/>
      <c r="AO729" s="364"/>
      <c r="AP729" s="365" t="s">
        <v>293</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292</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328</v>
      </c>
      <c r="AD762" s="152"/>
      <c r="AE762" s="152"/>
      <c r="AF762" s="152"/>
      <c r="AG762" s="152"/>
      <c r="AH762" s="362" t="s">
        <v>257</v>
      </c>
      <c r="AI762" s="360"/>
      <c r="AJ762" s="360"/>
      <c r="AK762" s="360"/>
      <c r="AL762" s="360" t="s">
        <v>21</v>
      </c>
      <c r="AM762" s="360"/>
      <c r="AN762" s="360"/>
      <c r="AO762" s="364"/>
      <c r="AP762" s="365" t="s">
        <v>293</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292</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328</v>
      </c>
      <c r="AD795" s="152"/>
      <c r="AE795" s="152"/>
      <c r="AF795" s="152"/>
      <c r="AG795" s="152"/>
      <c r="AH795" s="362" t="s">
        <v>257</v>
      </c>
      <c r="AI795" s="360"/>
      <c r="AJ795" s="360"/>
      <c r="AK795" s="360"/>
      <c r="AL795" s="360" t="s">
        <v>21</v>
      </c>
      <c r="AM795" s="360"/>
      <c r="AN795" s="360"/>
      <c r="AO795" s="364"/>
      <c r="AP795" s="365" t="s">
        <v>293</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292</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328</v>
      </c>
      <c r="AD828" s="152"/>
      <c r="AE828" s="152"/>
      <c r="AF828" s="152"/>
      <c r="AG828" s="152"/>
      <c r="AH828" s="362" t="s">
        <v>257</v>
      </c>
      <c r="AI828" s="360"/>
      <c r="AJ828" s="360"/>
      <c r="AK828" s="360"/>
      <c r="AL828" s="360" t="s">
        <v>21</v>
      </c>
      <c r="AM828" s="360"/>
      <c r="AN828" s="360"/>
      <c r="AO828" s="364"/>
      <c r="AP828" s="365" t="s">
        <v>293</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292</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328</v>
      </c>
      <c r="AD861" s="152"/>
      <c r="AE861" s="152"/>
      <c r="AF861" s="152"/>
      <c r="AG861" s="152"/>
      <c r="AH861" s="362" t="s">
        <v>257</v>
      </c>
      <c r="AI861" s="360"/>
      <c r="AJ861" s="360"/>
      <c r="AK861" s="360"/>
      <c r="AL861" s="360" t="s">
        <v>21</v>
      </c>
      <c r="AM861" s="360"/>
      <c r="AN861" s="360"/>
      <c r="AO861" s="364"/>
      <c r="AP861" s="365" t="s">
        <v>293</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292</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328</v>
      </c>
      <c r="AD894" s="152"/>
      <c r="AE894" s="152"/>
      <c r="AF894" s="152"/>
      <c r="AG894" s="152"/>
      <c r="AH894" s="362" t="s">
        <v>257</v>
      </c>
      <c r="AI894" s="360"/>
      <c r="AJ894" s="360"/>
      <c r="AK894" s="360"/>
      <c r="AL894" s="360" t="s">
        <v>21</v>
      </c>
      <c r="AM894" s="360"/>
      <c r="AN894" s="360"/>
      <c r="AO894" s="364"/>
      <c r="AP894" s="365" t="s">
        <v>293</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292</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328</v>
      </c>
      <c r="AD927" s="152"/>
      <c r="AE927" s="152"/>
      <c r="AF927" s="152"/>
      <c r="AG927" s="152"/>
      <c r="AH927" s="362" t="s">
        <v>257</v>
      </c>
      <c r="AI927" s="360"/>
      <c r="AJ927" s="360"/>
      <c r="AK927" s="360"/>
      <c r="AL927" s="360" t="s">
        <v>21</v>
      </c>
      <c r="AM927" s="360"/>
      <c r="AN927" s="360"/>
      <c r="AO927" s="364"/>
      <c r="AP927" s="365" t="s">
        <v>293</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292</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328</v>
      </c>
      <c r="AD960" s="152"/>
      <c r="AE960" s="152"/>
      <c r="AF960" s="152"/>
      <c r="AG960" s="152"/>
      <c r="AH960" s="362" t="s">
        <v>257</v>
      </c>
      <c r="AI960" s="360"/>
      <c r="AJ960" s="360"/>
      <c r="AK960" s="360"/>
      <c r="AL960" s="360" t="s">
        <v>21</v>
      </c>
      <c r="AM960" s="360"/>
      <c r="AN960" s="360"/>
      <c r="AO960" s="364"/>
      <c r="AP960" s="365" t="s">
        <v>293</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292</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328</v>
      </c>
      <c r="AD993" s="152"/>
      <c r="AE993" s="152"/>
      <c r="AF993" s="152"/>
      <c r="AG993" s="152"/>
      <c r="AH993" s="362" t="s">
        <v>257</v>
      </c>
      <c r="AI993" s="360"/>
      <c r="AJ993" s="360"/>
      <c r="AK993" s="360"/>
      <c r="AL993" s="360" t="s">
        <v>21</v>
      </c>
      <c r="AM993" s="360"/>
      <c r="AN993" s="360"/>
      <c r="AO993" s="364"/>
      <c r="AP993" s="365" t="s">
        <v>293</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292</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328</v>
      </c>
      <c r="AD1026" s="152"/>
      <c r="AE1026" s="152"/>
      <c r="AF1026" s="152"/>
      <c r="AG1026" s="152"/>
      <c r="AH1026" s="362" t="s">
        <v>257</v>
      </c>
      <c r="AI1026" s="360"/>
      <c r="AJ1026" s="360"/>
      <c r="AK1026" s="360"/>
      <c r="AL1026" s="360" t="s">
        <v>21</v>
      </c>
      <c r="AM1026" s="360"/>
      <c r="AN1026" s="360"/>
      <c r="AO1026" s="364"/>
      <c r="AP1026" s="365" t="s">
        <v>293</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292</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328</v>
      </c>
      <c r="AD1059" s="152"/>
      <c r="AE1059" s="152"/>
      <c r="AF1059" s="152"/>
      <c r="AG1059" s="152"/>
      <c r="AH1059" s="362" t="s">
        <v>257</v>
      </c>
      <c r="AI1059" s="360"/>
      <c r="AJ1059" s="360"/>
      <c r="AK1059" s="360"/>
      <c r="AL1059" s="360" t="s">
        <v>21</v>
      </c>
      <c r="AM1059" s="360"/>
      <c r="AN1059" s="360"/>
      <c r="AO1059" s="364"/>
      <c r="AP1059" s="365" t="s">
        <v>293</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292</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328</v>
      </c>
      <c r="AD1092" s="152"/>
      <c r="AE1092" s="152"/>
      <c r="AF1092" s="152"/>
      <c r="AG1092" s="152"/>
      <c r="AH1092" s="362" t="s">
        <v>257</v>
      </c>
      <c r="AI1092" s="360"/>
      <c r="AJ1092" s="360"/>
      <c r="AK1092" s="360"/>
      <c r="AL1092" s="360" t="s">
        <v>21</v>
      </c>
      <c r="AM1092" s="360"/>
      <c r="AN1092" s="360"/>
      <c r="AO1092" s="364"/>
      <c r="AP1092" s="365" t="s">
        <v>293</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292</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328</v>
      </c>
      <c r="AD1125" s="152"/>
      <c r="AE1125" s="152"/>
      <c r="AF1125" s="152"/>
      <c r="AG1125" s="152"/>
      <c r="AH1125" s="362" t="s">
        <v>257</v>
      </c>
      <c r="AI1125" s="360"/>
      <c r="AJ1125" s="360"/>
      <c r="AK1125" s="360"/>
      <c r="AL1125" s="360" t="s">
        <v>21</v>
      </c>
      <c r="AM1125" s="360"/>
      <c r="AN1125" s="360"/>
      <c r="AO1125" s="364"/>
      <c r="AP1125" s="365" t="s">
        <v>293</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292</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328</v>
      </c>
      <c r="AD1158" s="152"/>
      <c r="AE1158" s="152"/>
      <c r="AF1158" s="152"/>
      <c r="AG1158" s="152"/>
      <c r="AH1158" s="362" t="s">
        <v>257</v>
      </c>
      <c r="AI1158" s="360"/>
      <c r="AJ1158" s="360"/>
      <c r="AK1158" s="360"/>
      <c r="AL1158" s="360" t="s">
        <v>21</v>
      </c>
      <c r="AM1158" s="360"/>
      <c r="AN1158" s="360"/>
      <c r="AO1158" s="364"/>
      <c r="AP1158" s="365" t="s">
        <v>293</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292</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328</v>
      </c>
      <c r="AD1191" s="152"/>
      <c r="AE1191" s="152"/>
      <c r="AF1191" s="152"/>
      <c r="AG1191" s="152"/>
      <c r="AH1191" s="362" t="s">
        <v>257</v>
      </c>
      <c r="AI1191" s="360"/>
      <c r="AJ1191" s="360"/>
      <c r="AK1191" s="360"/>
      <c r="AL1191" s="360" t="s">
        <v>21</v>
      </c>
      <c r="AM1191" s="360"/>
      <c r="AN1191" s="360"/>
      <c r="AO1191" s="364"/>
      <c r="AP1191" s="365" t="s">
        <v>293</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292</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328</v>
      </c>
      <c r="AD1224" s="152"/>
      <c r="AE1224" s="152"/>
      <c r="AF1224" s="152"/>
      <c r="AG1224" s="152"/>
      <c r="AH1224" s="362" t="s">
        <v>257</v>
      </c>
      <c r="AI1224" s="360"/>
      <c r="AJ1224" s="360"/>
      <c r="AK1224" s="360"/>
      <c r="AL1224" s="360" t="s">
        <v>21</v>
      </c>
      <c r="AM1224" s="360"/>
      <c r="AN1224" s="360"/>
      <c r="AO1224" s="364"/>
      <c r="AP1224" s="365" t="s">
        <v>293</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292</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328</v>
      </c>
      <c r="AD1257" s="152"/>
      <c r="AE1257" s="152"/>
      <c r="AF1257" s="152"/>
      <c r="AG1257" s="152"/>
      <c r="AH1257" s="362" t="s">
        <v>257</v>
      </c>
      <c r="AI1257" s="360"/>
      <c r="AJ1257" s="360"/>
      <c r="AK1257" s="360"/>
      <c r="AL1257" s="360" t="s">
        <v>21</v>
      </c>
      <c r="AM1257" s="360"/>
      <c r="AN1257" s="360"/>
      <c r="AO1257" s="364"/>
      <c r="AP1257" s="365" t="s">
        <v>293</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292</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328</v>
      </c>
      <c r="AD1290" s="152"/>
      <c r="AE1290" s="152"/>
      <c r="AF1290" s="152"/>
      <c r="AG1290" s="152"/>
      <c r="AH1290" s="362" t="s">
        <v>257</v>
      </c>
      <c r="AI1290" s="360"/>
      <c r="AJ1290" s="360"/>
      <c r="AK1290" s="360"/>
      <c r="AL1290" s="360" t="s">
        <v>21</v>
      </c>
      <c r="AM1290" s="360"/>
      <c r="AN1290" s="360"/>
      <c r="AO1290" s="364"/>
      <c r="AP1290" s="365" t="s">
        <v>293</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2021-06-08T01:31:14Z</cp:lastPrinted>
  <dcterms:created xsi:type="dcterms:W3CDTF">2012-03-13T00:50:25Z</dcterms:created>
  <dcterms:modified xsi:type="dcterms:W3CDTF">2021-06-21T00:00:35Z</dcterms:modified>
</cp:coreProperties>
</file>