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6　結核感染症課\"/>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<sst xmlns="http://schemas.openxmlformats.org/spreadsheetml/2006/main" count="3322" uniqueCount="839">
  <si>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</si>
  <si>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</si>
  <si>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</si>
  <si>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</si>
  <si>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</si>
  <si>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</si>
  <si>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</si>
  <si>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</si>
  <si>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</si>
  <si>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</si>
  <si>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</si>
  <si>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</si>
  <si>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</si>
  <si>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</si>
  <si>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</si>
  <si>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</si>
  <si>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</si>
  <si>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</si>
  <si>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</si>
  <si>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</si>
  <si>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</si>
  <si>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</si>
  <si>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</si>
  <si>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</si>
  <si>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</si>
  <si>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</si>
  <si>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</si>
  <si>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</si>
  <si>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</si>
  <si>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</si>
  <si>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</si>
  <si>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</si>
  <si>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</si>
  <si>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</si>
  <si>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</si>
  <si>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</si>
  <si>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</si>
  <si>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</si>
  <si>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</si>
  <si>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</si>
  <si>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</si>
  <si>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</si>
  <si>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</si>
  <si>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</si>
  <si>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</si>
  <si>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</si>
  <si>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</si>
  <si>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</si>
  <si>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</si>
  <si>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</si>
  <si>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</si>
  <si>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</si>
  <si>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</si>
  <si>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</si>
  <si>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</si>
  <si>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</si>
  <si>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</si>
  <si>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</si>
  <si>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</si>
  <si>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</si>
  <si>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</si>
  <si>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</si>
  <si>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</si>
  <si>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</si>
  <si>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</si>
  <si>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</si>
  <si>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</si>
  <si>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</si>
  <si>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</si>
  <si>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</si>
  <si>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</si>
  <si>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</si>
  <si>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</si>
  <si>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</si>
  <si>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</si>
  <si>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</si>
  <si>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</si>
  <si>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</si>
  <si>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</si>
  <si>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</si>
  <si>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</si>
  <si>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</si>
  <si>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</si>
  <si>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</si>
  <si>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</si>
  <si>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</si>
  <si>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</si>
  <si>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</si>
  <si>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</si>
  <si>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</si>
  <si>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</si>
  <si>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</si>
  <si>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</si>
  <si>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</si>
  <si>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</si>
  <si>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</si>
  <si>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</si>
  <si>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</si>
  <si>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</si>
  <si>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</si>
  <si>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</si>
  <si>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</si>
  <si>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</si>
  <si>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</si>
  <si>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</si>
  <si>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</si>
  <si>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</si>
  <si>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</si>
  <si>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</si>
  <si>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</si>
  <si>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</si>
  <si>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</si>
  <si>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</si>
  <si>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</si>
  <si>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</si>
  <si>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</si>
  <si>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</si>
  <si>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</si>
  <si>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</si>
  <si>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</si>
  <si>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</si>
  <si>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</si>
  <si>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</si>
  <si>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</si>
  <si>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</si>
  <si>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</si>
  <si>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</si>
  <si>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</si>
  <si>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</si>
  <si>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</si>
  <si>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</si>
  <si>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</si>
  <si>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</si>
  <si>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</si>
  <si>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</si>
  <si>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</si>
  <si>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</si>
  <si>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</si>
  <si>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</si>
  <si>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</si>
  <si>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</si>
  <si>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</si>
  <si>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</si>
  <si>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</si>
  <si>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</si>
  <si>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</si>
  <si>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</si>
  <si>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</si>
  <si>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</si>
  <si>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</si>
  <si>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</si>
  <si>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</si>
  <si>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</si>
  <si>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</si>
  <si>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</si>
  <si>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</si>
  <si>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</si>
  <si>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</si>
  <si>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</si>
  <si>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</si>
  <si>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</si>
  <si>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</si>
  <si>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</si>
  <si>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</si>
  <si>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</si>
  <si>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</si>
  <si>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</si>
  <si>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</si>
  <si>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</si>
  <si>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</si>
  <si>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</si>
  <si>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</si>
  <si>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</si>
  <si>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</si>
  <si>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</si>
  <si>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</si>
  <si>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</si>
  <si>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</si>
  <si>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</si>
  <si>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</si>
  <si>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</si>
  <si>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</si>
  <si>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</si>
  <si>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</si>
  <si>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</si>
  <si>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</si>
  <si>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</si>
  <si>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</si>
  <si>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</si>
  <si>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</si>
  <si>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</si>
  <si>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</si>
  <si>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</si>
  <si>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</si>
  <si>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</si>
  <si>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</si>
  <si>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</si>
  <si>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</si>
  <si>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</si>
  <si>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</si>
  <si>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</si>
  <si>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</si>
  <si>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</si>
  <si>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</si>
  <si>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</si>
  <si>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</si>
  <si>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</si>
  <si>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</si>
  <si>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</si>
  <si>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</si>
  <si>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</si>
  <si>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</si>
  <si>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</si>
  <si>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</si>
  <si>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</si>
  <si>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</si>
  <si>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</si>
  <si>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</si>
  <si>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</si>
  <si>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</si>
  <si>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</si>
  <si>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</si>
  <si>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</si>
  <si>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</si>
  <si>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</si>
  <si>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</si>
  <si>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</si>
  <si>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</si>
  <si>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</si>
  <si>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</si>
  <si>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</si>
  <si>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</si>
  <si>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</si>
  <si>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</si>
  <si>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</si>
  <si>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</si>
  <si>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</si>
  <si>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</si>
  <si>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</si>
  <si>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</si>
  <si>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</si>
  <si>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</si>
  <si>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</si>
  <si>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</si>
  <si>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</si>
  <si>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</si>
  <si>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</si>
  <si>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</si>
  <si>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</si>
  <si>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</si>
  <si>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</si>
  <si>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</si>
  <si>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</si>
  <si>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</si>
  <si>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</si>
  <si>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</si>
  <si>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</si>
  <si>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</si>
  <si>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</si>
  <si>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</si>
  <si>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</si>
  <si>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</si>
  <si>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</si>
  <si>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</si>
  <si>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</si>
  <si>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</si>
  <si>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</si>
  <si>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</si>
  <si>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</si>
  <si>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</si>
  <si>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</si>
  <si>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</si>
  <si>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</si>
  <si>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</si>
  <si>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</si>
  <si>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</si>
  <si>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</si>
  <si>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</si>
  <si>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</si>
  <si>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</si>
  <si>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</si>
  <si>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</si>
  <si>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</si>
  <si>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</si>
  <si>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</si>
  <si>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</si>
  <si>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</si>
  <si>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</si>
  <si>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</si>
  <si>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</si>
  <si>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</si>
  <si>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</si>
  <si>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</si>
  <si>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</si>
  <si>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</si>
  <si>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</si>
  <si>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</si>
  <si>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</si>
  <si>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</si>
  <si>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</si>
  <si>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</si>
  <si>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</si>
  <si>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</si>
  <si>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</si>
  <si>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</si>
  <si>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</si>
  <si>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</si>
  <si>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</si>
  <si>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</si>
  <si>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</si>
  <si>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</si>
  <si>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</si>
  <si>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</si>
  <si>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</si>
  <si>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</si>
  <si>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</si>
  <si>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</si>
  <si>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</si>
  <si>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</si>
  <si>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</si>
  <si>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</si>
  <si>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</si>
  <si>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</si>
  <si>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</si>
  <si>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</si>
  <si>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</si>
  <si>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</si>
  <si>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</si>
  <si>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</si>
  <si>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</si>
  <si>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</si>
  <si>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</si>
  <si>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</si>
  <si>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</si>
  <si>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</si>
  <si>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</si>
  <si>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</si>
  <si>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</si>
  <si>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</si>
  <si>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</si>
  <si>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</si>
  <si>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</si>
  <si>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</si>
  <si>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</si>
  <si>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</si>
  <si>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</si>
  <si>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</si>
  <si>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</si>
  <si>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</si>
  <si>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</si>
  <si>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</si>
  <si>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</si>
  <si>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</si>
  <si>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</si>
  <si>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</si>
  <si>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</si>
  <si>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</si>
  <si>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</si>
  <si>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</si>
  <si>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</si>
  <si>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</si>
  <si>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</si>
  <si>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</si>
  <si>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</si>
  <si>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</si>
  <si>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</si>
  <si>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</si>
  <si>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</si>
  <si>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</si>
  <si>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</si>
  <si>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</si>
  <si>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</si>
  <si>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</si>
  <si>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</si>
  <si>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</si>
  <si>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</si>
  <si>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</si>
  <si>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</si>
  <si>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</si>
  <si>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</si>
  <si>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</si>
  <si>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</si>
  <si>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</si>
  <si>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</si>
  <si>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</si>
  <si>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</si>
  <si>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</si>
  <si>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</si>
  <si>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</si>
  <si>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</si>
  <si>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</si>
  <si>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</si>
  <si>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</si>
  <si>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</si>
  <si>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</si>
  <si>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</si>
  <si>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</si>
  <si>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</si>
  <si>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</si>
  <si>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</si>
  <si>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</si>
  <si>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</si>
  <si>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</si>
  <si>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</si>
  <si>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</si>
  <si>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</si>
  <si>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</si>
  <si>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</si>
  <si>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</si>
  <si>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</si>
  <si>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</si>
  <si>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</si>
  <si>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</si>
  <si>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</si>
  <si>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</si>
  <si>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</si>
  <si>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</si>
  <si>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</si>
  <si>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</si>
  <si>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</si>
  <si>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</si>
  <si>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</si>
  <si>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</si>
  <si>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</si>
  <si>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</si>
  <si>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</si>
  <si>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</si>
  <si>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</si>
  <si>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</si>
  <si>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</si>
  <si>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</si>
  <si>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</si>
  <si>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</si>
  <si>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</si>
  <si>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</si>
  <si>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</si>
  <si>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</si>
  <si>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</si>
  <si>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</si>
  <si>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</si>
  <si>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</si>
  <si>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</si>
  <si>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</si>
  <si>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</si>
  <si>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</si>
  <si>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</si>
  <si>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</si>
  <si>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</si>
  <si>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</si>
  <si>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</si>
  <si>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</si>
  <si>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</si>
  <si>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</si>
  <si>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</si>
  <si>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</si>
  <si>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</si>
  <si>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</si>
  <si>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</si>
  <si>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</si>
  <si>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</si>
  <si>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</si>
  <si>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</si>
  <si>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</si>
  <si>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</si>
  <si>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</si>
  <si>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</si>
  <si>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</si>
  <si>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</si>
  <si>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</si>
  <si>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</si>
  <si>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</si>
  <si>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</si>
  <si>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</si>
  <si>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</si>
  <si>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</si>
  <si>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</si>
  <si>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</si>
  <si>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</si>
  <si>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</si>
  <si>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</si>
  <si>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</si>
  <si>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</si>
  <si>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</si>
  <si>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</si>
  <si>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</si>
  <si>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</si>
  <si>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</si>
  <si>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</si>
  <si>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</si>
  <si>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</si>
  <si>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</si>
  <si>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</si>
  <si>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</si>
  <si>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</si>
  <si>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</si>
  <si>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</si>
  <si>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</si>
  <si>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</si>
  <si>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</si>
  <si>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</si>
  <si>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</si>
  <si>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</si>
  <si>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</si>
  <si>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</si>
  <si>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</si>
  <si>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</si>
  <si>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</si>
  <si>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</si>
  <si>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</si>
  <si>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</si>
  <si>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</si>
  <si>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</si>
  <si>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</si>
  <si>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</si>
  <si>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</si>
  <si>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</si>
  <si>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</si>
  <si>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</si>
  <si>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</si>
  <si>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</si>
  <si>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</si>
  <si>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</si>
  <si>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</si>
  <si>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</si>
  <si>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</si>
  <si>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</si>
  <si>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</si>
  <si>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</si>
  <si>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</si>
  <si>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</si>
  <si>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</si>
  <si>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</si>
  <si>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</si>
  <si>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</si>
  <si>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</si>
  <si>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</si>
  <si>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</si>
  <si>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</si>
  <si>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</si>
  <si>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</si>
  <si>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</si>
  <si>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</si>
  <si>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</si>
  <si>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</si>
  <si>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</si>
  <si>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</si>
  <si>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</si>
  <si>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</si>
  <si>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</si>
  <si>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</si>
  <si>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</si>
  <si>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</si>
  <si>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</si>
  <si>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</si>
  <si>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</si>
  <si>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</si>
  <si>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</si>
  <si>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</si>
  <si>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</si>
  <si>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</si>
  <si>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</si>
  <si>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</si>
  <si>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</si>
  <si>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</si>
  <si>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</si>
  <si>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</si>
  <si>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</si>
  <si>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</si>
  <si>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</si>
  <si>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</si>
  <si>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</si>
  <si>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</si>
  <si>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</si>
  <si>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</si>
  <si>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</si>
  <si>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</si>
  <si>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</si>
  <si>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</si>
  <si>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</si>
  <si>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</si>
  <si>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</si>
  <si>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</si>
  <si>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</si>
  <si>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</si>
  <si>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</si>
  <si>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</si>
  <si>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</si>
  <si>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</si>
  <si>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</si>
  <si>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</si>
  <si>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</si>
  <si>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</si>
  <si>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</si>
  <si>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</si>
  <si>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</si>
  <si>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</si>
  <si>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</si>
  <si>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</si>
  <si>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</si>
  <si>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</si>
  <si>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</si>
  <si>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</si>
  <si>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</si>
  <si>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</si>
  <si>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</si>
  <si>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</si>
  <si>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</si>
  <si>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</si>
  <si>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</si>
  <si>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</si>
  <si>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</si>
  <si>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</si>
  <si>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</si>
  <si>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</si>
  <si>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</si>
  <si>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</si>
  <si>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</si>
  <si>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</si>
  <si>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</si>
  <si>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</si>
  <si>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</si>
  <si>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</si>
  <si>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</si>
  <si>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</si>
  <si>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</si>
  <si>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</si>
  <si>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</si>
  <si>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</si>
  <si>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</si>
  <si>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</si>
  <si>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</si>
  <si>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</si>
  <si>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</si>
  <si>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</si>
  <si>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</si>
  <si>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</si>
  <si>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</si>
  <si>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</si>
  <si>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</si>
  <si>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</si>
  <si>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</si>
  <si>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</si>
  <si>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</si>
  <si>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</si>
  <si>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</si>
  <si>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</si>
  <si>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</si>
  <si>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</si>
  <si>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</si>
  <si>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</si>
  <si>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</si>
  <si>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</si>
  <si>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</si>
  <si>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</si>
  <si>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</si>
  <si>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</si>
  <si>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</si>
  <si>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</si>
  <si>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</si>
  <si>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</si>
  <si>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</si>
  <si>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</si>
  <si>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</si>
  <si>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</si>
  <si>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</si>
  <si>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</si>
  <si>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</si>
  <si>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</si>
  <si>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</si>
  <si>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</si>
  <si>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</si>
  <si>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</si>
  <si>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</si>
  <si>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</si>
  <si>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</si>
  <si>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</si>
  <si>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</si>
  <si>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</si>
  <si>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</si>
  <si>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</si>
  <si>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</si>
  <si>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</si>
  <si>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</si>
  <si>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</si>
  <si>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</si>
  <si>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</si>
  <si>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</si>
  <si>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</si>
  <si>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</si>
  <si>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</si>
  <si>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</si>
  <si>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</si>
  <si>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</si>
  <si>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</si>
  <si>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</si>
  <si>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</si>
  <si>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</si>
  <si>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</si>
  <si>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</si>
  <si>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</si>
  <si>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</si>
  <si>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</si>
  <si>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</si>
  <si>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</si>
  <si>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</si>
  <si>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</si>
  <si>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</si>
  <si>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</si>
  <si>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ワクチン対策事業</t>
  </si>
  <si>
    <t>健康局</t>
  </si>
  <si>
    <t>江浪　武志</t>
  </si>
  <si>
    <t>昭和24年度</t>
  </si>
  <si>
    <t>終了予定なし</t>
  </si>
  <si>
    <t>結核感染症課</t>
  </si>
  <si>
    <t>ｰ</t>
  </si>
  <si>
    <t>-</t>
  </si>
  <si>
    <t>ワクチン等購入費</t>
  </si>
  <si>
    <t>医薬品買上費</t>
  </si>
  <si>
    <t>医薬品審査等業務庁費</t>
  </si>
  <si>
    <t>庁費</t>
  </si>
  <si>
    <t>医薬品等保管料</t>
  </si>
  <si>
    <t>購入本数</t>
  </si>
  <si>
    <t>本</t>
  </si>
  <si>
    <t>結核感染症課調べ</t>
  </si>
  <si>
    <t>備蓄本数</t>
  </si>
  <si>
    <t>%</t>
  </si>
  <si>
    <t>Ⅰ-5　感染症など健康を脅かす疾病を予防・防止するとともに、感染者等に必要な医療等を確保すること</t>
  </si>
  <si>
    <t>Ⅰ-5-1　感染症の発生・まん延の防止を図ること</t>
  </si>
  <si>
    <t>228</t>
  </si>
  <si>
    <t>205</t>
  </si>
  <si>
    <t>172</t>
  </si>
  <si>
    <t>112</t>
  </si>
  <si>
    <t>122</t>
  </si>
  <si>
    <t>130</t>
  </si>
  <si>
    <t>127</t>
  </si>
  <si>
    <t>131</t>
  </si>
  <si>
    <t>139</t>
  </si>
  <si>
    <t>○</t>
  </si>
  <si>
    <t>-</t>
    <phoneticPr fontId="5"/>
  </si>
  <si>
    <t>保健衛生上必要不可欠なワクチン等の安定供給を確保するとともに、緊急時等の供給体制についても準備を進めるための事業であり、優先度の高い事業である。</t>
    <rPh sb="0" eb="2">
      <t>ホケン</t>
    </rPh>
    <rPh sb="2" eb="5">
      <t>エイセイジョウ</t>
    </rPh>
    <rPh sb="5" eb="7">
      <t>ヒツヨウ</t>
    </rPh>
    <rPh sb="7" eb="10">
      <t>フカケツ</t>
    </rPh>
    <rPh sb="15" eb="16">
      <t>トウ</t>
    </rPh>
    <rPh sb="17" eb="19">
      <t>アンテイ</t>
    </rPh>
    <rPh sb="19" eb="21">
      <t>キョウキュウ</t>
    </rPh>
    <rPh sb="22" eb="24">
      <t>カクホ</t>
    </rPh>
    <rPh sb="31" eb="34">
      <t>キンキュウジ</t>
    </rPh>
    <rPh sb="34" eb="35">
      <t>トウ</t>
    </rPh>
    <rPh sb="36" eb="38">
      <t>キョウキュウ</t>
    </rPh>
    <rPh sb="38" eb="40">
      <t>タイセイ</t>
    </rPh>
    <rPh sb="45" eb="47">
      <t>ジュンビ</t>
    </rPh>
    <rPh sb="48" eb="49">
      <t>スス</t>
    </rPh>
    <rPh sb="54" eb="56">
      <t>ジギョウ</t>
    </rPh>
    <rPh sb="60" eb="63">
      <t>ユウセンド</t>
    </rPh>
    <rPh sb="64" eb="65">
      <t>タカ</t>
    </rPh>
    <rPh sb="66" eb="68">
      <t>ジギョウ</t>
    </rPh>
    <phoneticPr fontId="5"/>
  </si>
  <si>
    <t>無</t>
  </si>
  <si>
    <t>有</t>
  </si>
  <si>
    <t>製造業者が限定されていること、また危機管理の観点から特定の企業に依頼する必要があること等の事情により随意契約となったものがある。</t>
    <rPh sb="0" eb="2">
      <t>セイゾウ</t>
    </rPh>
    <rPh sb="2" eb="4">
      <t>ギョウシャ</t>
    </rPh>
    <rPh sb="5" eb="7">
      <t>ゲンテイ</t>
    </rPh>
    <rPh sb="17" eb="19">
      <t>キキ</t>
    </rPh>
    <rPh sb="19" eb="21">
      <t>カンリ</t>
    </rPh>
    <rPh sb="22" eb="24">
      <t>カンテン</t>
    </rPh>
    <rPh sb="26" eb="28">
      <t>トクテイ</t>
    </rPh>
    <rPh sb="29" eb="31">
      <t>キギョウ</t>
    </rPh>
    <rPh sb="32" eb="34">
      <t>イライ</t>
    </rPh>
    <rPh sb="36" eb="38">
      <t>ヒツヨウ</t>
    </rPh>
    <rPh sb="43" eb="44">
      <t>トウ</t>
    </rPh>
    <rPh sb="45" eb="47">
      <t>ジジョウ</t>
    </rPh>
    <rPh sb="50" eb="52">
      <t>ズイイ</t>
    </rPh>
    <rPh sb="52" eb="54">
      <t>ケイヤク</t>
    </rPh>
    <phoneticPr fontId="5"/>
  </si>
  <si>
    <t>‐</t>
  </si>
  <si>
    <t>ワクチン・抗毒素等の買上げ・保管など、事業目的に則した適正な執行が行われている。</t>
    <rPh sb="5" eb="8">
      <t>コウドクソ</t>
    </rPh>
    <rPh sb="8" eb="9">
      <t>トウ</t>
    </rPh>
    <rPh sb="10" eb="12">
      <t>カイアゲ</t>
    </rPh>
    <rPh sb="14" eb="16">
      <t>ホカン</t>
    </rPh>
    <rPh sb="19" eb="21">
      <t>ジギョウ</t>
    </rPh>
    <rPh sb="21" eb="23">
      <t>モクテキ</t>
    </rPh>
    <rPh sb="24" eb="25">
      <t>ソク</t>
    </rPh>
    <rPh sb="27" eb="29">
      <t>テキセイ</t>
    </rPh>
    <rPh sb="30" eb="32">
      <t>シッコウ</t>
    </rPh>
    <rPh sb="33" eb="34">
      <t>オコナ</t>
    </rPh>
    <phoneticPr fontId="5"/>
  </si>
  <si>
    <t>ワクチン・抗毒素等の買上げ・保管など適正な執行が行われている。</t>
    <rPh sb="5" eb="8">
      <t>コウドクソ</t>
    </rPh>
    <rPh sb="8" eb="9">
      <t>トウ</t>
    </rPh>
    <rPh sb="10" eb="12">
      <t>カイアゲ</t>
    </rPh>
    <rPh sb="14" eb="16">
      <t>ホカン</t>
    </rPh>
    <rPh sb="18" eb="20">
      <t>テキセイ</t>
    </rPh>
    <rPh sb="21" eb="23">
      <t>シッコウ</t>
    </rPh>
    <rPh sb="24" eb="25">
      <t>オコナ</t>
    </rPh>
    <phoneticPr fontId="5"/>
  </si>
  <si>
    <t>-</t>
    <phoneticPr fontId="5"/>
  </si>
  <si>
    <t>供給申請に対する払出は100％対応している。</t>
    <rPh sb="0" eb="2">
      <t>キョウキュウ</t>
    </rPh>
    <rPh sb="2" eb="4">
      <t>シンセイ</t>
    </rPh>
    <rPh sb="5" eb="6">
      <t>タイ</t>
    </rPh>
    <rPh sb="8" eb="10">
      <t>ハライダシ</t>
    </rPh>
    <rPh sb="15" eb="17">
      <t>タイオウ</t>
    </rPh>
    <phoneticPr fontId="5"/>
  </si>
  <si>
    <t>A.株式会社Ａ</t>
    <rPh sb="2" eb="6">
      <t>カブシキガイシャ</t>
    </rPh>
    <phoneticPr fontId="5"/>
  </si>
  <si>
    <t>消耗品費</t>
    <rPh sb="0" eb="3">
      <t>ショウモウヒン</t>
    </rPh>
    <rPh sb="3" eb="4">
      <t>ヒ</t>
    </rPh>
    <phoneticPr fontId="5"/>
  </si>
  <si>
    <t>国有ワクチンの購入</t>
    <rPh sb="0" eb="2">
      <t>コクユウ</t>
    </rPh>
    <rPh sb="7" eb="9">
      <t>コウニュウ</t>
    </rPh>
    <phoneticPr fontId="5"/>
  </si>
  <si>
    <t>B.株式会社Ｃ</t>
    <rPh sb="2" eb="6">
      <t>カブシキガイシャ</t>
    </rPh>
    <phoneticPr fontId="5"/>
  </si>
  <si>
    <t>借料及び損料</t>
    <rPh sb="0" eb="2">
      <t>シャクリョウ</t>
    </rPh>
    <rPh sb="2" eb="3">
      <t>オヨ</t>
    </rPh>
    <rPh sb="4" eb="6">
      <t>ソンリョウ</t>
    </rPh>
    <phoneticPr fontId="5"/>
  </si>
  <si>
    <t>国有ワクチン・抗毒素の保管</t>
    <rPh sb="0" eb="2">
      <t>コクユウ</t>
    </rPh>
    <rPh sb="7" eb="10">
      <t>コウドクソ</t>
    </rPh>
    <rPh sb="11" eb="13">
      <t>ホカン</t>
    </rPh>
    <phoneticPr fontId="5"/>
  </si>
  <si>
    <t>D.国立感染症研究所</t>
    <rPh sb="2" eb="4">
      <t>コクリツ</t>
    </rPh>
    <rPh sb="4" eb="7">
      <t>カンセンショウ</t>
    </rPh>
    <rPh sb="7" eb="10">
      <t>ケンキュウショ</t>
    </rPh>
    <phoneticPr fontId="5"/>
  </si>
  <si>
    <t>支出委任</t>
    <rPh sb="0" eb="2">
      <t>シシュツ</t>
    </rPh>
    <rPh sb="2" eb="4">
      <t>イニン</t>
    </rPh>
    <phoneticPr fontId="5"/>
  </si>
  <si>
    <t>賃金</t>
    <rPh sb="0" eb="2">
      <t>チンギン</t>
    </rPh>
    <phoneticPr fontId="5"/>
  </si>
  <si>
    <t>E.嘱託職員Ｑ</t>
    <rPh sb="2" eb="4">
      <t>ショクタク</t>
    </rPh>
    <rPh sb="4" eb="6">
      <t>ショクイン</t>
    </rPh>
    <phoneticPr fontId="5"/>
  </si>
  <si>
    <t>嘱託職員賃金</t>
    <rPh sb="0" eb="2">
      <t>ショクタク</t>
    </rPh>
    <rPh sb="2" eb="4">
      <t>ショクイン</t>
    </rPh>
    <rPh sb="4" eb="6">
      <t>チンギン</t>
    </rPh>
    <phoneticPr fontId="5"/>
  </si>
  <si>
    <t>株式会社Ａ</t>
    <rPh sb="0" eb="4">
      <t>カブシキガイシャ</t>
    </rPh>
    <phoneticPr fontId="5"/>
  </si>
  <si>
    <t>-</t>
    <phoneticPr fontId="5"/>
  </si>
  <si>
    <t>ＫＭバイオロジクス株式会社</t>
    <rPh sb="9" eb="13">
      <t>カブシキガイシャ</t>
    </rPh>
    <phoneticPr fontId="5"/>
  </si>
  <si>
    <t>国有ワクチン・抗毒素の購入</t>
    <rPh sb="0" eb="2">
      <t>コクユウ</t>
    </rPh>
    <rPh sb="7" eb="10">
      <t>コウドクソ</t>
    </rPh>
    <rPh sb="11" eb="13">
      <t>コウニュウ</t>
    </rPh>
    <phoneticPr fontId="5"/>
  </si>
  <si>
    <t>株式会社Ｂ</t>
    <rPh sb="0" eb="4">
      <t>カブシキガイシャ</t>
    </rPh>
    <phoneticPr fontId="5"/>
  </si>
  <si>
    <t>ワクチン接種用備品の購入</t>
    <rPh sb="4" eb="6">
      <t>セッシュ</t>
    </rPh>
    <rPh sb="6" eb="7">
      <t>ヨウ</t>
    </rPh>
    <rPh sb="7" eb="9">
      <t>ビヒン</t>
    </rPh>
    <rPh sb="10" eb="12">
      <t>コウニュウ</t>
    </rPh>
    <phoneticPr fontId="5"/>
  </si>
  <si>
    <t>株式会社Ｃ</t>
    <rPh sb="0" eb="4">
      <t>カブシキガイシャ</t>
    </rPh>
    <phoneticPr fontId="5"/>
  </si>
  <si>
    <t>国有ワクチン・抗毒素の保管</t>
    <rPh sb="0" eb="2">
      <t>コクユウ</t>
    </rPh>
    <rPh sb="7" eb="10">
      <t>コウドクソ</t>
    </rPh>
    <rPh sb="11" eb="13">
      <t>ホカン</t>
    </rPh>
    <phoneticPr fontId="5"/>
  </si>
  <si>
    <t>一般財団法人Ｄ</t>
    <rPh sb="0" eb="2">
      <t>イッパン</t>
    </rPh>
    <rPh sb="2" eb="6">
      <t>ザイダンホウジン</t>
    </rPh>
    <phoneticPr fontId="5"/>
  </si>
  <si>
    <t>株式会社Ｅ</t>
    <rPh sb="0" eb="4">
      <t>カブシキガイシャ</t>
    </rPh>
    <phoneticPr fontId="5"/>
  </si>
  <si>
    <t>株式会社Ｆ</t>
    <rPh sb="0" eb="4">
      <t>カブシキガイシャ</t>
    </rPh>
    <phoneticPr fontId="5"/>
  </si>
  <si>
    <t>株式会社Ｇ</t>
    <rPh sb="0" eb="4">
      <t>カブシキガイシャ</t>
    </rPh>
    <phoneticPr fontId="5"/>
  </si>
  <si>
    <t>株式会社Ｈ</t>
    <rPh sb="0" eb="4">
      <t>カブシキガイシャ</t>
    </rPh>
    <phoneticPr fontId="5"/>
  </si>
  <si>
    <t>株式会社Ｉ</t>
    <rPh sb="0" eb="4">
      <t>カブシキガイシャ</t>
    </rPh>
    <phoneticPr fontId="5"/>
  </si>
  <si>
    <t>株式会社Ｊ</t>
    <rPh sb="0" eb="4">
      <t>カブシキガイシャ</t>
    </rPh>
    <phoneticPr fontId="5"/>
  </si>
  <si>
    <t>職員Ｋ</t>
    <rPh sb="0" eb="2">
      <t>ショクイン</t>
    </rPh>
    <phoneticPr fontId="5"/>
  </si>
  <si>
    <t>職員Ｌ</t>
    <rPh sb="0" eb="2">
      <t>ショクイン</t>
    </rPh>
    <phoneticPr fontId="5"/>
  </si>
  <si>
    <t>職員Ｍ</t>
    <rPh sb="0" eb="2">
      <t>ショクイン</t>
    </rPh>
    <phoneticPr fontId="5"/>
  </si>
  <si>
    <t>職員Ｎ</t>
    <rPh sb="0" eb="2">
      <t>ショクイン</t>
    </rPh>
    <phoneticPr fontId="5"/>
  </si>
  <si>
    <t>職員Ｏ</t>
    <rPh sb="0" eb="2">
      <t>ショクイン</t>
    </rPh>
    <phoneticPr fontId="5"/>
  </si>
  <si>
    <t>職員Ｐ</t>
    <rPh sb="0" eb="2">
      <t>ショクイン</t>
    </rPh>
    <phoneticPr fontId="5"/>
  </si>
  <si>
    <t>その他</t>
    <rPh sb="2" eb="3">
      <t>ホカ</t>
    </rPh>
    <phoneticPr fontId="5"/>
  </si>
  <si>
    <t>新型インフルエンザワクチン品質管理事業等</t>
    <rPh sb="0" eb="2">
      <t>シンガタ</t>
    </rPh>
    <rPh sb="13" eb="15">
      <t>ヒンシツ</t>
    </rPh>
    <rPh sb="15" eb="17">
      <t>カンリ</t>
    </rPh>
    <rPh sb="17" eb="19">
      <t>ジギョウ</t>
    </rPh>
    <rPh sb="19" eb="20">
      <t>ナド</t>
    </rPh>
    <phoneticPr fontId="5"/>
  </si>
  <si>
    <t>国立感染症研究所</t>
    <rPh sb="0" eb="2">
      <t>コクリツ</t>
    </rPh>
    <rPh sb="2" eb="5">
      <t>カンセンショウ</t>
    </rPh>
    <rPh sb="5" eb="8">
      <t>ケンキュウショ</t>
    </rPh>
    <phoneticPr fontId="5"/>
  </si>
  <si>
    <t>新型インフルエンザワクチン品質管理事業等（支出委任）</t>
    <rPh sb="0" eb="2">
      <t>シンガタ</t>
    </rPh>
    <rPh sb="13" eb="15">
      <t>ヒンシツ</t>
    </rPh>
    <rPh sb="15" eb="17">
      <t>カンリ</t>
    </rPh>
    <rPh sb="17" eb="19">
      <t>ジギョウ</t>
    </rPh>
    <rPh sb="19" eb="20">
      <t>トウ</t>
    </rPh>
    <rPh sb="21" eb="23">
      <t>シシュツ</t>
    </rPh>
    <rPh sb="23" eb="25">
      <t>イニン</t>
    </rPh>
    <phoneticPr fontId="5"/>
  </si>
  <si>
    <t>嘱託職員Ｑ</t>
    <rPh sb="0" eb="2">
      <t>ショクタク</t>
    </rPh>
    <rPh sb="2" eb="4">
      <t>ショクイン</t>
    </rPh>
    <phoneticPr fontId="5"/>
  </si>
  <si>
    <t>研究補助</t>
    <rPh sb="0" eb="2">
      <t>ケンキュウ</t>
    </rPh>
    <rPh sb="2" eb="4">
      <t>ホジョ</t>
    </rPh>
    <phoneticPr fontId="5"/>
  </si>
  <si>
    <t>嘱託職員Ｒ</t>
    <rPh sb="0" eb="2">
      <t>ショクタク</t>
    </rPh>
    <rPh sb="2" eb="4">
      <t>ショクイン</t>
    </rPh>
    <phoneticPr fontId="5"/>
  </si>
  <si>
    <t>嘱託職員Ｓ</t>
    <rPh sb="0" eb="2">
      <t>ショクタク</t>
    </rPh>
    <rPh sb="2" eb="4">
      <t>ショクイン</t>
    </rPh>
    <phoneticPr fontId="5"/>
  </si>
  <si>
    <t>嘱託職員Ｔ</t>
    <rPh sb="0" eb="2">
      <t>ショクタク</t>
    </rPh>
    <rPh sb="2" eb="4">
      <t>ショクイン</t>
    </rPh>
    <phoneticPr fontId="5"/>
  </si>
  <si>
    <t>嘱託職員Ｕ</t>
    <rPh sb="0" eb="2">
      <t>ショクタク</t>
    </rPh>
    <rPh sb="2" eb="4">
      <t>ショクイン</t>
    </rPh>
    <phoneticPr fontId="5"/>
  </si>
  <si>
    <t>嘱託職員Ｖ</t>
    <rPh sb="0" eb="2">
      <t>ショクタク</t>
    </rPh>
    <rPh sb="2" eb="4">
      <t>ショクイン</t>
    </rPh>
    <phoneticPr fontId="5"/>
  </si>
  <si>
    <t>嘱託職員Ｗ</t>
    <rPh sb="0" eb="2">
      <t>ショクタク</t>
    </rPh>
    <rPh sb="2" eb="4">
      <t>ショクイン</t>
    </rPh>
    <phoneticPr fontId="5"/>
  </si>
  <si>
    <t>嘱託職員Ｘ</t>
    <rPh sb="0" eb="2">
      <t>ショクタク</t>
    </rPh>
    <rPh sb="2" eb="4">
      <t>ショクイン</t>
    </rPh>
    <phoneticPr fontId="5"/>
  </si>
  <si>
    <t>ヤマト運輸株式会社</t>
    <rPh sb="3" eb="5">
      <t>ウンユ</t>
    </rPh>
    <rPh sb="5" eb="9">
      <t>カブシキガイシャ</t>
    </rPh>
    <phoneticPr fontId="5"/>
  </si>
  <si>
    <t>宅急便業務</t>
    <rPh sb="0" eb="3">
      <t>タッキュウビン</t>
    </rPh>
    <rPh sb="3" eb="5">
      <t>ギョウム</t>
    </rPh>
    <phoneticPr fontId="5"/>
  </si>
  <si>
    <t>株式会社ワールド・クウリアー</t>
    <rPh sb="0" eb="4">
      <t>カブシキガイシャ</t>
    </rPh>
    <phoneticPr fontId="5"/>
  </si>
  <si>
    <t>株式会社池田理化</t>
    <rPh sb="0" eb="4">
      <t>カブシキガイシャ</t>
    </rPh>
    <rPh sb="4" eb="6">
      <t>イケダ</t>
    </rPh>
    <rPh sb="6" eb="8">
      <t>リカ</t>
    </rPh>
    <phoneticPr fontId="5"/>
  </si>
  <si>
    <t>超低温フリーザー等一式の購入</t>
    <rPh sb="0" eb="1">
      <t>チョウ</t>
    </rPh>
    <rPh sb="1" eb="3">
      <t>テイオン</t>
    </rPh>
    <rPh sb="8" eb="9">
      <t>トウ</t>
    </rPh>
    <rPh sb="9" eb="11">
      <t>イッシキ</t>
    </rPh>
    <rPh sb="12" eb="14">
      <t>コウニュウ</t>
    </rPh>
    <phoneticPr fontId="5"/>
  </si>
  <si>
    <t>研究機器の保守・メンテナンス等</t>
    <rPh sb="0" eb="2">
      <t>ケンキュウ</t>
    </rPh>
    <rPh sb="2" eb="4">
      <t>キキ</t>
    </rPh>
    <rPh sb="5" eb="7">
      <t>ホシュ</t>
    </rPh>
    <rPh sb="14" eb="15">
      <t>トウ</t>
    </rPh>
    <phoneticPr fontId="5"/>
  </si>
  <si>
    <t>株式会社チヨダサイエンス</t>
    <rPh sb="0" eb="4">
      <t>カブシキガイシャ</t>
    </rPh>
    <phoneticPr fontId="5"/>
  </si>
  <si>
    <t>超遠心機及びロータ一式の購入</t>
    <rPh sb="0" eb="1">
      <t>チョウ</t>
    </rPh>
    <rPh sb="1" eb="3">
      <t>エンシン</t>
    </rPh>
    <rPh sb="3" eb="4">
      <t>キ</t>
    </rPh>
    <rPh sb="4" eb="5">
      <t>オヨ</t>
    </rPh>
    <rPh sb="9" eb="11">
      <t>イッシキ</t>
    </rPh>
    <rPh sb="12" eb="14">
      <t>コウニュウ</t>
    </rPh>
    <phoneticPr fontId="5"/>
  </si>
  <si>
    <t>超遠心機等保守点検業務</t>
    <rPh sb="0" eb="1">
      <t>チョウ</t>
    </rPh>
    <rPh sb="1" eb="3">
      <t>エンシン</t>
    </rPh>
    <rPh sb="3" eb="4">
      <t>キ</t>
    </rPh>
    <rPh sb="4" eb="5">
      <t>トウ</t>
    </rPh>
    <rPh sb="5" eb="7">
      <t>ホシュ</t>
    </rPh>
    <rPh sb="7" eb="9">
      <t>テンケン</t>
    </rPh>
    <rPh sb="9" eb="11">
      <t>ギョウム</t>
    </rPh>
    <phoneticPr fontId="5"/>
  </si>
  <si>
    <t>研究用消耗品の購入等</t>
    <rPh sb="0" eb="3">
      <t>ケンキュウヨウ</t>
    </rPh>
    <rPh sb="3" eb="6">
      <t>ショウモウヒン</t>
    </rPh>
    <rPh sb="7" eb="9">
      <t>コウニュウ</t>
    </rPh>
    <rPh sb="9" eb="10">
      <t>ナド</t>
    </rPh>
    <phoneticPr fontId="5"/>
  </si>
  <si>
    <t>研究用消耗品の購入等（８件）</t>
    <rPh sb="0" eb="3">
      <t>ケンキュウヨウ</t>
    </rPh>
    <rPh sb="3" eb="6">
      <t>ショウモウヒン</t>
    </rPh>
    <rPh sb="7" eb="9">
      <t>コウニュウ</t>
    </rPh>
    <rPh sb="9" eb="10">
      <t>ナド</t>
    </rPh>
    <rPh sb="12" eb="13">
      <t>ケン</t>
    </rPh>
    <phoneticPr fontId="5"/>
  </si>
  <si>
    <t>アズサイエンス株式会社</t>
    <rPh sb="7" eb="11">
      <t>カブシキガイシャ</t>
    </rPh>
    <phoneticPr fontId="5"/>
  </si>
  <si>
    <t>データ解析（３件）</t>
    <rPh sb="3" eb="5">
      <t>カイセキ</t>
    </rPh>
    <rPh sb="7" eb="8">
      <t>ケン</t>
    </rPh>
    <phoneticPr fontId="5"/>
  </si>
  <si>
    <t>株式会社太陽美術</t>
    <rPh sb="0" eb="4">
      <t>カブシキガイシャ</t>
    </rPh>
    <rPh sb="4" eb="6">
      <t>タイヨウ</t>
    </rPh>
    <rPh sb="6" eb="8">
      <t>ビジュツ</t>
    </rPh>
    <phoneticPr fontId="5"/>
  </si>
  <si>
    <t>発送業務等</t>
    <rPh sb="0" eb="2">
      <t>ハッソウ</t>
    </rPh>
    <rPh sb="2" eb="4">
      <t>ギョウム</t>
    </rPh>
    <rPh sb="4" eb="5">
      <t>トウ</t>
    </rPh>
    <phoneticPr fontId="5"/>
  </si>
  <si>
    <t>一般財団法人阪大微生物病研究会</t>
    <rPh sb="0" eb="2">
      <t>イッパン</t>
    </rPh>
    <rPh sb="2" eb="4">
      <t>ザイダン</t>
    </rPh>
    <rPh sb="4" eb="6">
      <t>ホウジン</t>
    </rPh>
    <rPh sb="6" eb="8">
      <t>ハンダイ</t>
    </rPh>
    <rPh sb="8" eb="11">
      <t>ビセイブツ</t>
    </rPh>
    <rPh sb="11" eb="12">
      <t>ビョウ</t>
    </rPh>
    <rPh sb="12" eb="15">
      <t>ケンキュウカイ</t>
    </rPh>
    <phoneticPr fontId="5"/>
  </si>
  <si>
    <t>参照インフルエンザ抗血清・ウイルス株・ワクチンの購入</t>
    <rPh sb="0" eb="2">
      <t>サンショウ</t>
    </rPh>
    <rPh sb="9" eb="10">
      <t>コウ</t>
    </rPh>
    <rPh sb="10" eb="12">
      <t>ケッセイ</t>
    </rPh>
    <rPh sb="17" eb="18">
      <t>カブ</t>
    </rPh>
    <rPh sb="24" eb="26">
      <t>コウニュウ</t>
    </rPh>
    <phoneticPr fontId="5"/>
  </si>
  <si>
    <t>ワクチノーバ株式会社</t>
    <rPh sb="6" eb="10">
      <t>カブシキガイシャ</t>
    </rPh>
    <phoneticPr fontId="5"/>
  </si>
  <si>
    <t>ＳＰＦ種卵の購入</t>
    <rPh sb="3" eb="4">
      <t>シュ</t>
    </rPh>
    <rPh sb="4" eb="5">
      <t>タマゴ</t>
    </rPh>
    <rPh sb="6" eb="8">
      <t>コウニュウ</t>
    </rPh>
    <phoneticPr fontId="5"/>
  </si>
  <si>
    <t>第一三共バイオテック株式会社</t>
    <rPh sb="0" eb="2">
      <t>ダイイチ</t>
    </rPh>
    <rPh sb="2" eb="4">
      <t>サンキョウ</t>
    </rPh>
    <rPh sb="10" eb="14">
      <t>カブシキガイシャ</t>
    </rPh>
    <phoneticPr fontId="5"/>
  </si>
  <si>
    <t>岩井化学薬品株式会社</t>
    <rPh sb="0" eb="2">
      <t>イワイ</t>
    </rPh>
    <rPh sb="2" eb="4">
      <t>カガク</t>
    </rPh>
    <rPh sb="4" eb="6">
      <t>ヤクヒン</t>
    </rPh>
    <rPh sb="6" eb="10">
      <t>カブシキガイシャ</t>
    </rPh>
    <phoneticPr fontId="5"/>
  </si>
  <si>
    <t>日本エスエルシー株式会社</t>
    <rPh sb="0" eb="2">
      <t>ニホン</t>
    </rPh>
    <rPh sb="8" eb="12">
      <t>カブシキガイシャ</t>
    </rPh>
    <phoneticPr fontId="5"/>
  </si>
  <si>
    <t>研究用消耗品の購入</t>
    <rPh sb="0" eb="3">
      <t>ケンキュウヨウ</t>
    </rPh>
    <rPh sb="3" eb="6">
      <t>ショウモウヒン</t>
    </rPh>
    <rPh sb="7" eb="9">
      <t>コウニュウ</t>
    </rPh>
    <phoneticPr fontId="5"/>
  </si>
  <si>
    <t>参照インフルエンザ抗血清・ウイルス株の購入</t>
    <rPh sb="0" eb="2">
      <t>サンショウ</t>
    </rPh>
    <rPh sb="9" eb="10">
      <t>コウ</t>
    </rPh>
    <rPh sb="10" eb="12">
      <t>ケッセイ</t>
    </rPh>
    <rPh sb="17" eb="18">
      <t>カブ</t>
    </rPh>
    <rPh sb="19" eb="21">
      <t>コウニュウ</t>
    </rPh>
    <phoneticPr fontId="5"/>
  </si>
  <si>
    <t>保健衛生上必要不可欠なワクチン・抗毒素の国家買い上げ及び備蓄を行い、その需給調整を行う。また、緊急時等のワクチン供給体制を確保する。</t>
    <rPh sb="26" eb="27">
      <t>オヨ</t>
    </rPh>
    <rPh sb="31" eb="32">
      <t>オコナ</t>
    </rPh>
    <phoneticPr fontId="5"/>
  </si>
  <si>
    <t>ワクチン等の買い上げ及び備蓄を行い、必要が生じた場合に迅速・円滑に供給を行うことは、国家の危機管理や国民の保健衛生上、必要なものである。</t>
    <rPh sb="4" eb="5">
      <t>トウ</t>
    </rPh>
    <rPh sb="6" eb="7">
      <t>カ</t>
    </rPh>
    <rPh sb="8" eb="9">
      <t>ア</t>
    </rPh>
    <rPh sb="10" eb="11">
      <t>オヨ</t>
    </rPh>
    <rPh sb="12" eb="14">
      <t>ビチク</t>
    </rPh>
    <rPh sb="15" eb="16">
      <t>オコナ</t>
    </rPh>
    <rPh sb="18" eb="20">
      <t>ヒツヨウ</t>
    </rPh>
    <rPh sb="21" eb="22">
      <t>ショウ</t>
    </rPh>
    <rPh sb="24" eb="26">
      <t>バアイ</t>
    </rPh>
    <rPh sb="27" eb="29">
      <t>ジンソク</t>
    </rPh>
    <rPh sb="30" eb="32">
      <t>エンカツ</t>
    </rPh>
    <rPh sb="33" eb="35">
      <t>キョウキュウ</t>
    </rPh>
    <rPh sb="36" eb="37">
      <t>オコナ</t>
    </rPh>
    <rPh sb="42" eb="44">
      <t>コッカ</t>
    </rPh>
    <rPh sb="45" eb="47">
      <t>キキ</t>
    </rPh>
    <rPh sb="47" eb="49">
      <t>カンリ</t>
    </rPh>
    <rPh sb="50" eb="52">
      <t>コクミン</t>
    </rPh>
    <rPh sb="53" eb="55">
      <t>ホケン</t>
    </rPh>
    <rPh sb="55" eb="58">
      <t>エイセイジョウ</t>
    </rPh>
    <rPh sb="59" eb="61">
      <t>ヒツヨウ</t>
    </rPh>
    <phoneticPr fontId="5"/>
  </si>
  <si>
    <t>感染症等は、発生・流行の予測ができず、また、その抗毒素等については、製造に長期間を要するため、極めて市場性に乏しい性質を有しており、効率的な需給バランスを維持するため、国が実施すべき事業である。</t>
    <rPh sb="0" eb="3">
      <t>カンセンショウ</t>
    </rPh>
    <rPh sb="3" eb="4">
      <t>トウ</t>
    </rPh>
    <rPh sb="6" eb="8">
      <t>ハッセイ</t>
    </rPh>
    <rPh sb="9" eb="11">
      <t>リュウコウ</t>
    </rPh>
    <rPh sb="12" eb="14">
      <t>ヨソク</t>
    </rPh>
    <rPh sb="24" eb="27">
      <t>コウドクソ</t>
    </rPh>
    <rPh sb="27" eb="28">
      <t>トウ</t>
    </rPh>
    <rPh sb="34" eb="36">
      <t>セイゾウ</t>
    </rPh>
    <rPh sb="37" eb="40">
      <t>チョウキカン</t>
    </rPh>
    <rPh sb="41" eb="42">
      <t>ヨウ</t>
    </rPh>
    <rPh sb="47" eb="48">
      <t>キワ</t>
    </rPh>
    <rPh sb="50" eb="53">
      <t>シジョウセイ</t>
    </rPh>
    <rPh sb="54" eb="55">
      <t>トボ</t>
    </rPh>
    <rPh sb="57" eb="59">
      <t>セイシツ</t>
    </rPh>
    <rPh sb="60" eb="61">
      <t>ユウ</t>
    </rPh>
    <rPh sb="66" eb="69">
      <t>コウリツテキ</t>
    </rPh>
    <rPh sb="70" eb="72">
      <t>ジュキュウ</t>
    </rPh>
    <rPh sb="77" eb="79">
      <t>イジ</t>
    </rPh>
    <rPh sb="84" eb="85">
      <t>クニ</t>
    </rPh>
    <rPh sb="86" eb="88">
      <t>ジッシ</t>
    </rPh>
    <rPh sb="91" eb="93">
      <t>ジギョウ</t>
    </rPh>
    <phoneticPr fontId="5"/>
  </si>
  <si>
    <t>購入した国有ワクチン等は、供給申請に応じて払い出している。</t>
    <rPh sb="0" eb="2">
      <t>コウニュウ</t>
    </rPh>
    <rPh sb="4" eb="6">
      <t>コクユウ</t>
    </rPh>
    <rPh sb="10" eb="11">
      <t>トウ</t>
    </rPh>
    <rPh sb="13" eb="15">
      <t>キョウキュウ</t>
    </rPh>
    <rPh sb="15" eb="17">
      <t>シンセイ</t>
    </rPh>
    <rPh sb="18" eb="19">
      <t>オウ</t>
    </rPh>
    <rPh sb="21" eb="22">
      <t>ハラ</t>
    </rPh>
    <rPh sb="23" eb="24">
      <t>ダ</t>
    </rPh>
    <phoneticPr fontId="5"/>
  </si>
  <si>
    <t>F. 株式会社池田理化</t>
    <rPh sb="3" eb="7">
      <t>カブシキガイシャ</t>
    </rPh>
    <rPh sb="7" eb="9">
      <t>イケダ</t>
    </rPh>
    <rPh sb="9" eb="11">
      <t>リカ</t>
    </rPh>
    <phoneticPr fontId="5"/>
  </si>
  <si>
    <t>備品費等</t>
    <rPh sb="0" eb="3">
      <t>ビヒンヒ</t>
    </rPh>
    <rPh sb="3" eb="4">
      <t>トウ</t>
    </rPh>
    <phoneticPr fontId="5"/>
  </si>
  <si>
    <t>超低温フリーザー等一式の購入</t>
    <phoneticPr fontId="5"/>
  </si>
  <si>
    <t>研究機器の保守・メンテナンス等</t>
    <phoneticPr fontId="5"/>
  </si>
  <si>
    <t>雑役務費等</t>
    <rPh sb="0" eb="1">
      <t>ザツ</t>
    </rPh>
    <rPh sb="1" eb="4">
      <t>エキムヒ</t>
    </rPh>
    <rPh sb="4" eb="5">
      <t>トウ</t>
    </rPh>
    <phoneticPr fontId="5"/>
  </si>
  <si>
    <t>厚労</t>
  </si>
  <si>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</si>
  <si>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職員旅費（検収業務）</t>
    <rPh sb="0" eb="2">
      <t>ショクイン</t>
    </rPh>
    <rPh sb="2" eb="4">
      <t>リョヒ</t>
    </rPh>
    <rPh sb="5" eb="7">
      <t>ケンシュウ</t>
    </rPh>
    <rPh sb="7" eb="9">
      <t>ギョウム</t>
    </rPh>
    <phoneticPr fontId="5"/>
  </si>
  <si>
    <t>-</t>
    <phoneticPr fontId="5"/>
  </si>
  <si>
    <t>保健衛生上必要不可欠なワクチン等の安定供給を確保するとともに、緊急時等の供給体制についても準備を進めるため、抗毒素やワクチン等の買い上げ、ワクチンの開発・製造・安定供給のために必要な検討及び需要予測調査、並びに新型インフルエンザの予防に資するワクチンの開発や備蓄に取り組む事業。</t>
    <rPh sb="54" eb="57">
      <t>コウドクソ</t>
    </rPh>
    <phoneticPr fontId="5"/>
  </si>
  <si>
    <t>国有ワクチン等（※）の購入計画に対して確実に購入すること。
※乾燥ガスえそウマ抗毒素、乾燥ボツリヌスウマ抗毒素、乾燥ジフテリアウマ抗毒素、乾燥組織培養不活化狂犬病ワクチン</t>
    <phoneticPr fontId="5"/>
  </si>
  <si>
    <t>国有ワクチン等（※）の各年度の備蓄方針に対して確実に購入すること
※乾燥ガスえそウマ抗毒素、乾燥ボツリヌスウマ抗毒素、乾燥ジフテリアウマ抗毒素、乾燥組織培養不活化狂犬病ワクチン</t>
    <phoneticPr fontId="5"/>
  </si>
  <si>
    <t>国有ワクチン等（※）における都道府県からの購入申請に対する売り払い数量における対応率。
※乾燥ガスえそウマ抗毒素、乾燥ボツリヌスウマ抗毒素、乾燥ジフテリアウマ抗毒素、乾燥組織培養不活化狂犬病ワクチン</t>
    <phoneticPr fontId="5"/>
  </si>
  <si>
    <t>保健衛生上必要不可欠なワクチン等の安定供給を確保するとともに、緊急時等の供給体制についても準備を進めるため、抗毒素やワクチン等の買い上げ、ワクチンの開発・製造・安定供給のために必要な検討及び需要予測調査、並びに新型インフルエンザの予防に資するワクチンの開発や備蓄に取り組む事業であるため単位当たりコストは算出できない。なお、記載している成果実績は、国が保管している国有ワクチンのうち、緊急治療のために払い出しを実施している一部のワクチンの供給実績であり、ワクチンの種類により価格が異なることから事業全体としてのコスト計算をすることは困難である。</t>
    <rPh sb="54" eb="57">
      <t>コウドクソ</t>
    </rPh>
    <phoneticPr fontId="5"/>
  </si>
  <si>
    <t>保健衛生上必要不可欠なワクチン等の安定供給を確保するとともに、緊急時等の供給体制についても準備を進めるため、抗毒素やワクチン等の買い上げ、ワクチンの開発・製造・安定供給のために必要な検討及び需要予測調査、並びに新型インフルエンザの予防に資するワクチンの開発や備蓄に取り組んでいる。</t>
    <rPh sb="0" eb="2">
      <t>ホケン</t>
    </rPh>
    <rPh sb="2" eb="5">
      <t>エイセイジョウ</t>
    </rPh>
    <rPh sb="5" eb="7">
      <t>ヒツヨウ</t>
    </rPh>
    <rPh sb="7" eb="10">
      <t>フカケツ</t>
    </rPh>
    <rPh sb="15" eb="16">
      <t>トウ</t>
    </rPh>
    <rPh sb="17" eb="19">
      <t>アンテイ</t>
    </rPh>
    <rPh sb="19" eb="21">
      <t>キョウキュウ</t>
    </rPh>
    <rPh sb="22" eb="24">
      <t>カクホ</t>
    </rPh>
    <rPh sb="31" eb="33">
      <t>キンキュウ</t>
    </rPh>
    <rPh sb="33" eb="35">
      <t>ジトウ</t>
    </rPh>
    <rPh sb="36" eb="38">
      <t>キョウキュウ</t>
    </rPh>
    <rPh sb="38" eb="40">
      <t>タイセイ</t>
    </rPh>
    <rPh sb="45" eb="47">
      <t>ジュンビ</t>
    </rPh>
    <rPh sb="48" eb="49">
      <t>スス</t>
    </rPh>
    <rPh sb="54" eb="57">
      <t>コウドクソ</t>
    </rPh>
    <rPh sb="62" eb="63">
      <t>トウ</t>
    </rPh>
    <rPh sb="74" eb="76">
      <t>カイハツ</t>
    </rPh>
    <rPh sb="77" eb="79">
      <t>セイゾウ</t>
    </rPh>
    <rPh sb="80" eb="82">
      <t>アンテイ</t>
    </rPh>
    <rPh sb="82" eb="84">
      <t>キョウキュウ</t>
    </rPh>
    <rPh sb="88" eb="90">
      <t>ヒツヨウ</t>
    </rPh>
    <rPh sb="91" eb="93">
      <t>ケントウ</t>
    </rPh>
    <rPh sb="93" eb="94">
      <t>オヨ</t>
    </rPh>
    <rPh sb="95" eb="97">
      <t>ジュヨウ</t>
    </rPh>
    <rPh sb="97" eb="99">
      <t>ヨソク</t>
    </rPh>
    <rPh sb="99" eb="101">
      <t>チョウサ</t>
    </rPh>
    <rPh sb="102" eb="103">
      <t>ナラ</t>
    </rPh>
    <rPh sb="105" eb="107">
      <t>シンガタ</t>
    </rPh>
    <rPh sb="115" eb="117">
      <t>ヨボウ</t>
    </rPh>
    <rPh sb="118" eb="119">
      <t>シ</t>
    </rPh>
    <rPh sb="126" eb="128">
      <t>カイハツ</t>
    </rPh>
    <rPh sb="129" eb="131">
      <t>ビチク</t>
    </rPh>
    <rPh sb="132" eb="133">
      <t>ト</t>
    </rPh>
    <rPh sb="134" eb="135">
      <t>ク</t>
    </rPh>
    <phoneticPr fontId="5"/>
  </si>
  <si>
    <t>-</t>
    <phoneticPr fontId="5"/>
  </si>
  <si>
    <t>購入計画に基づき確実に購入が行われている。</t>
    <rPh sb="0" eb="2">
      <t>コウニュウ</t>
    </rPh>
    <rPh sb="2" eb="4">
      <t>ケイカク</t>
    </rPh>
    <rPh sb="5" eb="6">
      <t>モト</t>
    </rPh>
    <rPh sb="8" eb="10">
      <t>カクジツ</t>
    </rPh>
    <rPh sb="11" eb="13">
      <t>コウニュウ</t>
    </rPh>
    <rPh sb="14" eb="15">
      <t>オコナ</t>
    </rPh>
    <phoneticPr fontId="5"/>
  </si>
  <si>
    <t>都道府県からの供給申請に対して、迅速かつ円滑に供給（100％）することができた。購入や備蓄も着実に行われており、安定供給体制が確保できていると考えられる。</t>
    <rPh sb="0" eb="4">
      <t>トドウフケン</t>
    </rPh>
    <rPh sb="7" eb="9">
      <t>キョウキュウ</t>
    </rPh>
    <rPh sb="9" eb="11">
      <t>シンセイ</t>
    </rPh>
    <rPh sb="12" eb="13">
      <t>タイ</t>
    </rPh>
    <rPh sb="16" eb="18">
      <t>ジンソク</t>
    </rPh>
    <rPh sb="20" eb="22">
      <t>エンカツ</t>
    </rPh>
    <rPh sb="23" eb="25">
      <t>キョウキュウ</t>
    </rPh>
    <rPh sb="40" eb="42">
      <t>コウニュウ</t>
    </rPh>
    <rPh sb="43" eb="45">
      <t>ビチク</t>
    </rPh>
    <rPh sb="46" eb="48">
      <t>チャクジツ</t>
    </rPh>
    <rPh sb="49" eb="50">
      <t>オコナ</t>
    </rPh>
    <rPh sb="56" eb="58">
      <t>アンテイ</t>
    </rPh>
    <rPh sb="58" eb="60">
      <t>キョウキュウ</t>
    </rPh>
    <rPh sb="60" eb="62">
      <t>タイセイ</t>
    </rPh>
    <rPh sb="63" eb="65">
      <t>カクホ</t>
    </rPh>
    <rPh sb="71" eb="7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</si>
</sst>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101435</xdr:colOff>
      <xdr:row>747</xdr:row>
      <xdr:rowOff>351310</xdr:rowOff>
    </xdr:from>
    <xdr:to>
      <xdr:col>34</xdr:col>
      <xdr:colOff>74220</xdr:colOff>
      <xdr:row>749</xdr:row>
      <xdr:rowOff>329043</xdr:rowOff>
    </xdr:to>
    <xdr:sp macro="" textlink="">
      <xdr:nvSpPr>
        <xdr:cNvPr id="2" name="テキスト ボックス 1"/>
        <xdr:cNvSpPr txBox="1"/>
      </xdr:nvSpPr>
      <xdr:spPr>
        <a:xfrm>
          <a:off x="4283776" y="46374378"/>
          <a:ext cx="2561853" cy="6877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latin typeface="+mn-ea"/>
              <a:ea typeface="+mn-ea"/>
            </a:rPr>
            <a:t>605</a:t>
          </a:r>
          <a:r>
            <a:rPr kumimoji="1" lang="ja-JP" altLang="en-US" sz="1100"/>
            <a:t>百万円</a:t>
          </a:r>
        </a:p>
      </xdr:txBody>
    </xdr:sp>
    <xdr:clientData/>
  </xdr:twoCellAnchor>
  <xdr:twoCellAnchor>
    <xdr:from>
      <xdr:col>9</xdr:col>
      <xdr:colOff>30927</xdr:colOff>
      <xdr:row>753</xdr:row>
      <xdr:rowOff>1234</xdr:rowOff>
    </xdr:from>
    <xdr:to>
      <xdr:col>17</xdr:col>
      <xdr:colOff>17320</xdr:colOff>
      <xdr:row>754</xdr:row>
      <xdr:rowOff>314201</xdr:rowOff>
    </xdr:to>
    <xdr:sp macro="" textlink="">
      <xdr:nvSpPr>
        <xdr:cNvPr id="3" name="テキスト ボックス 2"/>
        <xdr:cNvSpPr txBox="1"/>
      </xdr:nvSpPr>
      <xdr:spPr>
        <a:xfrm>
          <a:off x="1823359" y="48154439"/>
          <a:ext cx="1579666" cy="6679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Ａ．民間企業（</a:t>
          </a:r>
          <a:r>
            <a:rPr kumimoji="1" lang="en-US" altLang="ja-JP" sz="1100">
              <a:latin typeface="+mn-ea"/>
              <a:ea typeface="+mn-ea"/>
            </a:rPr>
            <a:t>3</a:t>
          </a:r>
          <a:r>
            <a:rPr kumimoji="1" lang="ja-JP" altLang="en-US" sz="1100"/>
            <a:t>社）</a:t>
          </a:r>
          <a:endParaRPr kumimoji="1" lang="en-US" altLang="ja-JP" sz="1100"/>
        </a:p>
        <a:p>
          <a:pPr algn="ctr"/>
          <a:r>
            <a:rPr kumimoji="1" lang="en-US" altLang="ja-JP" sz="1100">
              <a:latin typeface="+mn-ea"/>
              <a:ea typeface="+mn-ea"/>
            </a:rPr>
            <a:t>570</a:t>
          </a:r>
          <a:r>
            <a:rPr kumimoji="1" lang="ja-JP" altLang="en-US" sz="1100"/>
            <a:t>百万円</a:t>
          </a:r>
        </a:p>
      </xdr:txBody>
    </xdr:sp>
    <xdr:clientData/>
  </xdr:twoCellAnchor>
  <xdr:twoCellAnchor>
    <xdr:from>
      <xdr:col>19</xdr:col>
      <xdr:colOff>4949</xdr:colOff>
      <xdr:row>752</xdr:row>
      <xdr:rowOff>351312</xdr:rowOff>
    </xdr:from>
    <xdr:to>
      <xdr:col>26</xdr:col>
      <xdr:colOff>190501</xdr:colOff>
      <xdr:row>754</xdr:row>
      <xdr:rowOff>309255</xdr:rowOff>
    </xdr:to>
    <xdr:sp macro="" textlink="">
      <xdr:nvSpPr>
        <xdr:cNvPr id="5" name="テキスト ボックス 4"/>
        <xdr:cNvSpPr txBox="1"/>
      </xdr:nvSpPr>
      <xdr:spPr>
        <a:xfrm>
          <a:off x="3788972" y="48149494"/>
          <a:ext cx="1579665" cy="6679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Ｂ．民間企業</a:t>
          </a:r>
          <a:r>
            <a:rPr kumimoji="1" lang="ja-JP" altLang="en-US" sz="1100">
              <a:latin typeface="+mn-ea"/>
              <a:ea typeface="+mn-ea"/>
            </a:rPr>
            <a:t>（</a:t>
          </a:r>
          <a:r>
            <a:rPr kumimoji="1" lang="en-US" altLang="ja-JP" sz="1100">
              <a:latin typeface="+mn-ea"/>
              <a:ea typeface="+mn-ea"/>
            </a:rPr>
            <a:t>8</a:t>
          </a:r>
          <a:r>
            <a:rPr kumimoji="1" lang="ja-JP" altLang="en-US" sz="1100"/>
            <a:t>社）</a:t>
          </a:r>
          <a:endParaRPr kumimoji="1" lang="en-US" altLang="ja-JP" sz="1100"/>
        </a:p>
        <a:p>
          <a:pPr algn="ctr"/>
          <a:r>
            <a:rPr kumimoji="1" lang="en-US" altLang="ja-JP" sz="1100">
              <a:latin typeface="+mn-ea"/>
              <a:ea typeface="+mn-ea"/>
            </a:rPr>
            <a:t>3</a:t>
          </a:r>
          <a:r>
            <a:rPr kumimoji="1" lang="ja-JP" altLang="en-US" sz="1100"/>
            <a:t>百万円</a:t>
          </a:r>
        </a:p>
      </xdr:txBody>
    </xdr:sp>
    <xdr:clientData/>
  </xdr:twoCellAnchor>
  <xdr:twoCellAnchor>
    <xdr:from>
      <xdr:col>29</xdr:col>
      <xdr:colOff>51954</xdr:colOff>
      <xdr:row>753</xdr:row>
      <xdr:rowOff>11133</xdr:rowOff>
    </xdr:from>
    <xdr:to>
      <xdr:col>36</xdr:col>
      <xdr:colOff>195450</xdr:colOff>
      <xdr:row>754</xdr:row>
      <xdr:rowOff>325335</xdr:rowOff>
    </xdr:to>
    <xdr:sp macro="" textlink="">
      <xdr:nvSpPr>
        <xdr:cNvPr id="6" name="テキスト ボックス 5"/>
        <xdr:cNvSpPr txBox="1"/>
      </xdr:nvSpPr>
      <xdr:spPr>
        <a:xfrm>
          <a:off x="5827568" y="48164338"/>
          <a:ext cx="1537609" cy="6692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Ｃ．事務費</a:t>
          </a:r>
          <a:endParaRPr kumimoji="1" lang="en-US" altLang="ja-JP" sz="1100"/>
        </a:p>
        <a:p>
          <a:pPr algn="ctr"/>
          <a:r>
            <a:rPr kumimoji="1" lang="en-US" altLang="ja-JP" sz="1100">
              <a:latin typeface="+mn-ea"/>
              <a:ea typeface="+mn-ea"/>
            </a:rPr>
            <a:t>0.2</a:t>
          </a:r>
          <a:r>
            <a:rPr kumimoji="1" lang="ja-JP" altLang="en-US" sz="1100"/>
            <a:t>百万円</a:t>
          </a:r>
        </a:p>
      </xdr:txBody>
    </xdr:sp>
    <xdr:clientData/>
  </xdr:twoCellAnchor>
  <xdr:twoCellAnchor>
    <xdr:from>
      <xdr:col>39</xdr:col>
      <xdr:colOff>17317</xdr:colOff>
      <xdr:row>753</xdr:row>
      <xdr:rowOff>8658</xdr:rowOff>
    </xdr:from>
    <xdr:to>
      <xdr:col>48</xdr:col>
      <xdr:colOff>194210</xdr:colOff>
      <xdr:row>754</xdr:row>
      <xdr:rowOff>321624</xdr:rowOff>
    </xdr:to>
    <xdr:sp macro="" textlink="">
      <xdr:nvSpPr>
        <xdr:cNvPr id="7" name="テキスト ボックス 6"/>
        <xdr:cNvSpPr txBox="1"/>
      </xdr:nvSpPr>
      <xdr:spPr>
        <a:xfrm>
          <a:off x="7784522" y="48161863"/>
          <a:ext cx="1969324" cy="6679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Ｄ．国立感染症研究所</a:t>
          </a:r>
          <a:endParaRPr kumimoji="1" lang="en-US" altLang="ja-JP" sz="1100"/>
        </a:p>
        <a:p>
          <a:pPr algn="ctr"/>
          <a:r>
            <a:rPr kumimoji="1" lang="en-US" altLang="ja-JP" sz="1100">
              <a:latin typeface="+mn-ea"/>
              <a:ea typeface="+mn-ea"/>
            </a:rPr>
            <a:t>32</a:t>
          </a:r>
          <a:r>
            <a:rPr kumimoji="1" lang="ja-JP" altLang="en-US" sz="1100"/>
            <a:t>百万円</a:t>
          </a:r>
        </a:p>
      </xdr:txBody>
    </xdr:sp>
    <xdr:clientData/>
  </xdr:twoCellAnchor>
  <xdr:twoCellAnchor>
    <xdr:from>
      <xdr:col>8</xdr:col>
      <xdr:colOff>23813</xdr:colOff>
      <xdr:row>752</xdr:row>
      <xdr:rowOff>37112</xdr:rowOff>
    </xdr:from>
    <xdr:to>
      <xdr:col>17</xdr:col>
      <xdr:colOff>199157</xdr:colOff>
      <xdr:row>752</xdr:row>
      <xdr:rowOff>322862</xdr:rowOff>
    </xdr:to>
    <xdr:sp macro="" textlink="">
      <xdr:nvSpPr>
        <xdr:cNvPr id="8" name="テキスト ボックス 7"/>
        <xdr:cNvSpPr txBox="1"/>
      </xdr:nvSpPr>
      <xdr:spPr>
        <a:xfrm>
          <a:off x="1643063" y="45995237"/>
          <a:ext cx="1997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8</xdr:col>
      <xdr:colOff>190500</xdr:colOff>
      <xdr:row>755</xdr:row>
      <xdr:rowOff>75458</xdr:rowOff>
    </xdr:from>
    <xdr:to>
      <xdr:col>17</xdr:col>
      <xdr:colOff>13608</xdr:colOff>
      <xdr:row>757</xdr:row>
      <xdr:rowOff>309562</xdr:rowOff>
    </xdr:to>
    <xdr:sp macro="" textlink="">
      <xdr:nvSpPr>
        <xdr:cNvPr id="9" name="大かっこ 8"/>
        <xdr:cNvSpPr/>
      </xdr:nvSpPr>
      <xdr:spPr>
        <a:xfrm>
          <a:off x="1809750" y="47105146"/>
          <a:ext cx="1644764" cy="9484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・国有ワクチン等の購入</a:t>
          </a:r>
        </a:p>
      </xdr:txBody>
    </xdr:sp>
    <xdr:clientData/>
  </xdr:twoCellAnchor>
  <xdr:twoCellAnchor>
    <xdr:from>
      <xdr:col>19</xdr:col>
      <xdr:colOff>8658</xdr:colOff>
      <xdr:row>755</xdr:row>
      <xdr:rowOff>66799</xdr:rowOff>
    </xdr:from>
    <xdr:to>
      <xdr:col>27</xdr:col>
      <xdr:colOff>35873</xdr:colOff>
      <xdr:row>757</xdr:row>
      <xdr:rowOff>309562</xdr:rowOff>
    </xdr:to>
    <xdr:sp macro="" textlink="">
      <xdr:nvSpPr>
        <xdr:cNvPr id="10" name="大かっこ 9"/>
        <xdr:cNvSpPr/>
      </xdr:nvSpPr>
      <xdr:spPr>
        <a:xfrm>
          <a:off x="3854377" y="47096487"/>
          <a:ext cx="1646465" cy="95713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・国有ワクチン等の保管</a:t>
          </a:r>
        </a:p>
      </xdr:txBody>
    </xdr:sp>
    <xdr:clientData/>
  </xdr:twoCellAnchor>
  <xdr:twoCellAnchor>
    <xdr:from>
      <xdr:col>18</xdr:col>
      <xdr:colOff>34635</xdr:colOff>
      <xdr:row>752</xdr:row>
      <xdr:rowOff>40821</xdr:rowOff>
    </xdr:from>
    <xdr:to>
      <xdr:col>27</xdr:col>
      <xdr:colOff>190499</xdr:colOff>
      <xdr:row>752</xdr:row>
      <xdr:rowOff>326571</xdr:rowOff>
    </xdr:to>
    <xdr:sp macro="" textlink="">
      <xdr:nvSpPr>
        <xdr:cNvPr id="12" name="テキスト ボックス 11"/>
        <xdr:cNvSpPr txBox="1"/>
      </xdr:nvSpPr>
      <xdr:spPr>
        <a:xfrm>
          <a:off x="3619499" y="47839003"/>
          <a:ext cx="194829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31</xdr:col>
      <xdr:colOff>8660</xdr:colOff>
      <xdr:row>752</xdr:row>
      <xdr:rowOff>42058</xdr:rowOff>
    </xdr:from>
    <xdr:to>
      <xdr:col>35</xdr:col>
      <xdr:colOff>22266</xdr:colOff>
      <xdr:row>752</xdr:row>
      <xdr:rowOff>329044</xdr:rowOff>
    </xdr:to>
    <xdr:sp macro="" textlink="">
      <xdr:nvSpPr>
        <xdr:cNvPr id="14" name="テキスト ボックス 13"/>
        <xdr:cNvSpPr txBox="1"/>
      </xdr:nvSpPr>
      <xdr:spPr>
        <a:xfrm>
          <a:off x="6182592" y="47840240"/>
          <a:ext cx="810242" cy="28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事務費</a:t>
          </a:r>
          <a:r>
            <a:rPr kumimoji="1" lang="en-US" altLang="ja-JP" sz="1100"/>
            <a:t>】</a:t>
          </a:r>
          <a:endParaRPr kumimoji="1" lang="ja-JP" altLang="en-US" sz="1100"/>
        </a:p>
      </xdr:txBody>
    </xdr:sp>
    <xdr:clientData/>
  </xdr:twoCellAnchor>
  <xdr:twoCellAnchor>
    <xdr:from>
      <xdr:col>29</xdr:col>
      <xdr:colOff>17318</xdr:colOff>
      <xdr:row>755</xdr:row>
      <xdr:rowOff>48243</xdr:rowOff>
    </xdr:from>
    <xdr:to>
      <xdr:col>37</xdr:col>
      <xdr:colOff>44533</xdr:colOff>
      <xdr:row>756</xdr:row>
      <xdr:rowOff>184314</xdr:rowOff>
    </xdr:to>
    <xdr:sp macro="" textlink="">
      <xdr:nvSpPr>
        <xdr:cNvPr id="15" name="大かっこ 14"/>
        <xdr:cNvSpPr/>
      </xdr:nvSpPr>
      <xdr:spPr>
        <a:xfrm>
          <a:off x="5792932" y="48911493"/>
          <a:ext cx="1620487" cy="4910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・職員旅費</a:t>
          </a:r>
        </a:p>
      </xdr:txBody>
    </xdr:sp>
    <xdr:clientData/>
  </xdr:twoCellAnchor>
  <xdr:twoCellAnchor>
    <xdr:from>
      <xdr:col>41</xdr:col>
      <xdr:colOff>85355</xdr:colOff>
      <xdr:row>752</xdr:row>
      <xdr:rowOff>24741</xdr:rowOff>
    </xdr:from>
    <xdr:to>
      <xdr:col>46</xdr:col>
      <xdr:colOff>121228</xdr:colOff>
      <xdr:row>752</xdr:row>
      <xdr:rowOff>296884</xdr:rowOff>
    </xdr:to>
    <xdr:sp macro="" textlink="">
      <xdr:nvSpPr>
        <xdr:cNvPr id="16" name="テキスト ボックス 15"/>
        <xdr:cNvSpPr txBox="1"/>
      </xdr:nvSpPr>
      <xdr:spPr>
        <a:xfrm>
          <a:off x="8250878" y="47822923"/>
          <a:ext cx="1031668"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39</xdr:col>
      <xdr:colOff>4947</xdr:colOff>
      <xdr:row>755</xdr:row>
      <xdr:rowOff>40822</xdr:rowOff>
    </xdr:from>
    <xdr:to>
      <xdr:col>48</xdr:col>
      <xdr:colOff>154626</xdr:colOff>
      <xdr:row>759</xdr:row>
      <xdr:rowOff>95251</xdr:rowOff>
    </xdr:to>
    <xdr:sp macro="" textlink="">
      <xdr:nvSpPr>
        <xdr:cNvPr id="17" name="大かっこ 16"/>
        <xdr:cNvSpPr/>
      </xdr:nvSpPr>
      <xdr:spPr>
        <a:xfrm>
          <a:off x="7772152" y="48904072"/>
          <a:ext cx="1942110" cy="147452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・新型インフルエンザワクチン品質管理事業</a:t>
          </a:r>
          <a:endParaRPr kumimoji="1" lang="en-US" altLang="ja-JP" sz="1100"/>
        </a:p>
        <a:p>
          <a:pPr algn="l"/>
          <a:r>
            <a:rPr kumimoji="1" lang="ja-JP" altLang="en-US" sz="1100"/>
            <a:t>・ワクチン等国内需要安定化調査事業</a:t>
          </a:r>
          <a:endParaRPr kumimoji="1" lang="en-US" altLang="ja-JP" sz="1100"/>
        </a:p>
        <a:p>
          <a:pPr algn="l"/>
          <a:r>
            <a:rPr kumimoji="1" lang="ja-JP" altLang="en-US" sz="1100"/>
            <a:t>・ワクチン安定供給確保対策事業</a:t>
          </a:r>
        </a:p>
      </xdr:txBody>
    </xdr:sp>
    <xdr:clientData/>
  </xdr:twoCellAnchor>
  <xdr:twoCellAnchor>
    <xdr:from>
      <xdr:col>13</xdr:col>
      <xdr:colOff>4948</xdr:colOff>
      <xdr:row>750</xdr:row>
      <xdr:rowOff>346364</xdr:rowOff>
    </xdr:from>
    <xdr:to>
      <xdr:col>43</xdr:col>
      <xdr:colOff>190500</xdr:colOff>
      <xdr:row>750</xdr:row>
      <xdr:rowOff>351312</xdr:rowOff>
    </xdr:to>
    <xdr:cxnSp macro="">
      <xdr:nvCxnSpPr>
        <xdr:cNvPr id="19" name="直線コネクタ 18"/>
        <xdr:cNvCxnSpPr/>
      </xdr:nvCxnSpPr>
      <xdr:spPr>
        <a:xfrm flipV="1">
          <a:off x="2594016" y="47434500"/>
          <a:ext cx="6160325" cy="49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187408</xdr:colOff>
      <xdr:row>749</xdr:row>
      <xdr:rowOff>329043</xdr:rowOff>
    </xdr:from>
    <xdr:to>
      <xdr:col>27</xdr:col>
      <xdr:colOff>190500</xdr:colOff>
      <xdr:row>751</xdr:row>
      <xdr:rowOff>0</xdr:rowOff>
    </xdr:to>
    <xdr:cxnSp macro="">
      <xdr:nvCxnSpPr>
        <xdr:cNvPr id="21" name="直線コネクタ 20"/>
        <xdr:cNvCxnSpPr>
          <a:stCxn id="2" idx="2"/>
        </xdr:cNvCxnSpPr>
      </xdr:nvCxnSpPr>
      <xdr:spPr>
        <a:xfrm>
          <a:off x="5564703" y="47062157"/>
          <a:ext cx="3092" cy="38100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4948</xdr:colOff>
      <xdr:row>750</xdr:row>
      <xdr:rowOff>346366</xdr:rowOff>
    </xdr:from>
    <xdr:to>
      <xdr:col>13</xdr:col>
      <xdr:colOff>4948</xdr:colOff>
      <xdr:row>752</xdr:row>
      <xdr:rowOff>4951</xdr:rowOff>
    </xdr:to>
    <xdr:cxnSp macro="">
      <xdr:nvCxnSpPr>
        <xdr:cNvPr id="23" name="直線矢印コネクタ 22"/>
        <xdr:cNvCxnSpPr/>
      </xdr:nvCxnSpPr>
      <xdr:spPr>
        <a:xfrm>
          <a:off x="2594016" y="47434502"/>
          <a:ext cx="0" cy="3686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195448</xdr:colOff>
      <xdr:row>751</xdr:row>
      <xdr:rowOff>4949</xdr:rowOff>
    </xdr:from>
    <xdr:to>
      <xdr:col>22</xdr:col>
      <xdr:colOff>195450</xdr:colOff>
      <xdr:row>752</xdr:row>
      <xdr:rowOff>18556</xdr:rowOff>
    </xdr:to>
    <xdr:cxnSp macro="">
      <xdr:nvCxnSpPr>
        <xdr:cNvPr id="24" name="直線矢印コネクタ 23"/>
        <xdr:cNvCxnSpPr/>
      </xdr:nvCxnSpPr>
      <xdr:spPr>
        <a:xfrm flipH="1">
          <a:off x="4576948" y="47448108"/>
          <a:ext cx="2" cy="3686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197922</xdr:colOff>
      <xdr:row>751</xdr:row>
      <xdr:rowOff>0</xdr:rowOff>
    </xdr:from>
    <xdr:to>
      <xdr:col>33</xdr:col>
      <xdr:colOff>0</xdr:colOff>
      <xdr:row>752</xdr:row>
      <xdr:rowOff>8659</xdr:rowOff>
    </xdr:to>
    <xdr:cxnSp macro="">
      <xdr:nvCxnSpPr>
        <xdr:cNvPr id="25" name="直線矢印コネクタ 24"/>
        <xdr:cNvCxnSpPr/>
      </xdr:nvCxnSpPr>
      <xdr:spPr>
        <a:xfrm>
          <a:off x="6571013" y="47443159"/>
          <a:ext cx="1237" cy="3636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181841</xdr:colOff>
      <xdr:row>750</xdr:row>
      <xdr:rowOff>346364</xdr:rowOff>
    </xdr:from>
    <xdr:to>
      <xdr:col>43</xdr:col>
      <xdr:colOff>190500</xdr:colOff>
      <xdr:row>751</xdr:row>
      <xdr:rowOff>329045</xdr:rowOff>
    </xdr:to>
    <xdr:cxnSp macro="">
      <xdr:nvCxnSpPr>
        <xdr:cNvPr id="27" name="直線矢印コネクタ 26"/>
        <xdr:cNvCxnSpPr/>
      </xdr:nvCxnSpPr>
      <xdr:spPr>
        <a:xfrm flipH="1">
          <a:off x="8745682" y="47434500"/>
          <a:ext cx="8659" cy="33770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759</xdr:row>
      <xdr:rowOff>138546</xdr:rowOff>
    </xdr:from>
    <xdr:to>
      <xdr:col>44</xdr:col>
      <xdr:colOff>0</xdr:colOff>
      <xdr:row>761</xdr:row>
      <xdr:rowOff>25978</xdr:rowOff>
    </xdr:to>
    <xdr:cxnSp macro="">
      <xdr:nvCxnSpPr>
        <xdr:cNvPr id="28" name="直線矢印コネクタ 27"/>
        <xdr:cNvCxnSpPr/>
      </xdr:nvCxnSpPr>
      <xdr:spPr>
        <a:xfrm>
          <a:off x="8763000" y="50421887"/>
          <a:ext cx="0" cy="5974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760</xdr:row>
      <xdr:rowOff>8658</xdr:rowOff>
    </xdr:from>
    <xdr:to>
      <xdr:col>44</xdr:col>
      <xdr:colOff>13608</xdr:colOff>
      <xdr:row>760</xdr:row>
      <xdr:rowOff>8658</xdr:rowOff>
    </xdr:to>
    <xdr:cxnSp macro="">
      <xdr:nvCxnSpPr>
        <xdr:cNvPr id="30" name="直線コネクタ 29"/>
        <xdr:cNvCxnSpPr/>
      </xdr:nvCxnSpPr>
      <xdr:spPr>
        <a:xfrm>
          <a:off x="6373091" y="50647022"/>
          <a:ext cx="240351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139782</xdr:colOff>
      <xdr:row>761</xdr:row>
      <xdr:rowOff>351313</xdr:rowOff>
    </xdr:from>
    <xdr:to>
      <xdr:col>36</xdr:col>
      <xdr:colOff>103910</xdr:colOff>
      <xdr:row>763</xdr:row>
      <xdr:rowOff>309253</xdr:rowOff>
    </xdr:to>
    <xdr:sp macro="" textlink="">
      <xdr:nvSpPr>
        <xdr:cNvPr id="33" name="テキスト ボックス 32"/>
        <xdr:cNvSpPr txBox="1"/>
      </xdr:nvSpPr>
      <xdr:spPr>
        <a:xfrm>
          <a:off x="5517077" y="51344699"/>
          <a:ext cx="1756560" cy="6679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Ｅ．事務費</a:t>
          </a:r>
          <a:endParaRPr kumimoji="1" lang="en-US" altLang="ja-JP" sz="1100"/>
        </a:p>
        <a:p>
          <a:pPr algn="ctr"/>
          <a:r>
            <a:rPr kumimoji="1" lang="en-US" altLang="ja-JP" sz="1100">
              <a:latin typeface="+mn-ea"/>
              <a:ea typeface="+mn-ea"/>
            </a:rPr>
            <a:t>16</a:t>
          </a:r>
          <a:r>
            <a:rPr kumimoji="1" lang="ja-JP" altLang="en-US" sz="1100"/>
            <a:t>百万円</a:t>
          </a:r>
        </a:p>
      </xdr:txBody>
    </xdr:sp>
    <xdr:clientData/>
  </xdr:twoCellAnchor>
  <xdr:twoCellAnchor>
    <xdr:from>
      <xdr:col>28</xdr:col>
      <xdr:colOff>195448</xdr:colOff>
      <xdr:row>761</xdr:row>
      <xdr:rowOff>19792</xdr:rowOff>
    </xdr:from>
    <xdr:to>
      <xdr:col>35</xdr:col>
      <xdr:colOff>9896</xdr:colOff>
      <xdr:row>761</xdr:row>
      <xdr:rowOff>347601</xdr:rowOff>
    </xdr:to>
    <xdr:sp macro="" textlink="">
      <xdr:nvSpPr>
        <xdr:cNvPr id="34" name="テキスト ボックス 33"/>
        <xdr:cNvSpPr txBox="1"/>
      </xdr:nvSpPr>
      <xdr:spPr>
        <a:xfrm>
          <a:off x="5771903" y="51013178"/>
          <a:ext cx="1208561" cy="327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賃金支払等</a:t>
          </a:r>
          <a:r>
            <a:rPr kumimoji="1" lang="en-US" altLang="ja-JP" sz="1100"/>
            <a:t>】</a:t>
          </a:r>
          <a:endParaRPr kumimoji="1" lang="ja-JP" altLang="en-US" sz="1100"/>
        </a:p>
      </xdr:txBody>
    </xdr:sp>
    <xdr:clientData/>
  </xdr:twoCellAnchor>
  <xdr:twoCellAnchor>
    <xdr:from>
      <xdr:col>27</xdr:col>
      <xdr:colOff>157102</xdr:colOff>
      <xdr:row>764</xdr:row>
      <xdr:rowOff>66797</xdr:rowOff>
    </xdr:from>
    <xdr:to>
      <xdr:col>36</xdr:col>
      <xdr:colOff>121228</xdr:colOff>
      <xdr:row>766</xdr:row>
      <xdr:rowOff>268431</xdr:rowOff>
    </xdr:to>
    <xdr:sp macro="" textlink="">
      <xdr:nvSpPr>
        <xdr:cNvPr id="35" name="大かっこ 34"/>
        <xdr:cNvSpPr/>
      </xdr:nvSpPr>
      <xdr:spPr>
        <a:xfrm>
          <a:off x="5534397" y="52125252"/>
          <a:ext cx="1756558" cy="9116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・嘱託職員賃金、宅配郵便、事務用消耗品購入等</a:t>
          </a:r>
        </a:p>
      </xdr:txBody>
    </xdr:sp>
    <xdr:clientData/>
  </xdr:twoCellAnchor>
  <xdr:twoCellAnchor>
    <xdr:from>
      <xdr:col>39</xdr:col>
      <xdr:colOff>30925</xdr:colOff>
      <xdr:row>762</xdr:row>
      <xdr:rowOff>4949</xdr:rowOff>
    </xdr:from>
    <xdr:to>
      <xdr:col>48</xdr:col>
      <xdr:colOff>180604</xdr:colOff>
      <xdr:row>763</xdr:row>
      <xdr:rowOff>317913</xdr:rowOff>
    </xdr:to>
    <xdr:sp macro="" textlink="">
      <xdr:nvSpPr>
        <xdr:cNvPr id="36" name="テキスト ボックス 35"/>
        <xdr:cNvSpPr txBox="1"/>
      </xdr:nvSpPr>
      <xdr:spPr>
        <a:xfrm>
          <a:off x="7798130" y="51353358"/>
          <a:ext cx="1942110" cy="6679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Ｆ．民間企業（</a:t>
          </a:r>
          <a:r>
            <a:rPr kumimoji="1" lang="en-US" altLang="ja-JP" sz="1100">
              <a:latin typeface="+mn-ea"/>
              <a:ea typeface="+mn-ea"/>
            </a:rPr>
            <a:t>13</a:t>
          </a:r>
          <a:r>
            <a:rPr kumimoji="1" lang="ja-JP" altLang="en-US" sz="1100"/>
            <a:t>社）</a:t>
          </a:r>
          <a:endParaRPr kumimoji="1" lang="en-US" altLang="ja-JP" sz="1100"/>
        </a:p>
        <a:p>
          <a:pPr algn="ctr"/>
          <a:r>
            <a:rPr kumimoji="1" lang="en-US" altLang="ja-JP" sz="1100">
              <a:latin typeface="+mn-ea"/>
              <a:ea typeface="+mn-ea"/>
            </a:rPr>
            <a:t>16</a:t>
          </a:r>
          <a:r>
            <a:rPr kumimoji="1" lang="ja-JP" altLang="en-US" sz="1100"/>
            <a:t>百万円</a:t>
          </a:r>
        </a:p>
      </xdr:txBody>
    </xdr:sp>
    <xdr:clientData/>
  </xdr:twoCellAnchor>
  <xdr:twoCellAnchor>
    <xdr:from>
      <xdr:col>38</xdr:col>
      <xdr:colOff>34638</xdr:colOff>
      <xdr:row>761</xdr:row>
      <xdr:rowOff>53194</xdr:rowOff>
    </xdr:from>
    <xdr:to>
      <xdr:col>49</xdr:col>
      <xdr:colOff>184315</xdr:colOff>
      <xdr:row>761</xdr:row>
      <xdr:rowOff>352551</xdr:rowOff>
    </xdr:to>
    <xdr:sp macro="" textlink="">
      <xdr:nvSpPr>
        <xdr:cNvPr id="37" name="テキスト ボックス 36"/>
        <xdr:cNvSpPr txBox="1"/>
      </xdr:nvSpPr>
      <xdr:spPr>
        <a:xfrm>
          <a:off x="7602683" y="51046580"/>
          <a:ext cx="2340427"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39</xdr:col>
      <xdr:colOff>32162</xdr:colOff>
      <xdr:row>764</xdr:row>
      <xdr:rowOff>71745</xdr:rowOff>
    </xdr:from>
    <xdr:to>
      <xdr:col>48</xdr:col>
      <xdr:colOff>190500</xdr:colOff>
      <xdr:row>765</xdr:row>
      <xdr:rowOff>207818</xdr:rowOff>
    </xdr:to>
    <xdr:sp macro="" textlink="">
      <xdr:nvSpPr>
        <xdr:cNvPr id="38" name="大かっこ 37"/>
        <xdr:cNvSpPr/>
      </xdr:nvSpPr>
      <xdr:spPr>
        <a:xfrm>
          <a:off x="7799367" y="52130200"/>
          <a:ext cx="1950769" cy="49109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・研究用消耗品の購入等</a:t>
          </a:r>
        </a:p>
      </xdr:txBody>
    </xdr:sp>
    <xdr:clientData/>
  </xdr:twoCellAnchor>
  <xdr:twoCellAnchor>
    <xdr:from>
      <xdr:col>32</xdr:col>
      <xdr:colOff>0</xdr:colOff>
      <xdr:row>760</xdr:row>
      <xdr:rowOff>8659</xdr:rowOff>
    </xdr:from>
    <xdr:to>
      <xdr:col>32</xdr:col>
      <xdr:colOff>1</xdr:colOff>
      <xdr:row>761</xdr:row>
      <xdr:rowOff>23504</xdr:rowOff>
    </xdr:to>
    <xdr:cxnSp macro="">
      <xdr:nvCxnSpPr>
        <xdr:cNvPr id="53" name="直線矢印コネクタ 52"/>
        <xdr:cNvCxnSpPr/>
      </xdr:nvCxnSpPr>
      <xdr:spPr>
        <a:xfrm>
          <a:off x="6373091" y="50647023"/>
          <a:ext cx="1" cy="3698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85" zoomScale="80" zoomScaleNormal="75" zoomScaleSheetLayoutView="80" zoomScalePageLayoutView="85" workbookViewId="0">
      <selection activeCell="AU101" sqref="AU101:AX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826</v>
      </c>
      <c r="AK2" s="206"/>
      <c r="AL2" s="206"/>
      <c r="AM2" s="206"/>
      <c r="AN2" s="98" t="s">
        <v>403</v>
      </c>
      <c r="AO2" s="206">
        <v>20</v>
      </c>
      <c r="AP2" s="206"/>
      <c r="AQ2" s="206"/>
      <c r="AR2" s="99" t="s">
        <v>706</v>
      </c>
      <c r="AS2" s="207">
        <v>182</v>
      </c>
      <c r="AT2" s="207"/>
      <c r="AU2" s="207"/>
      <c r="AV2" s="98" t="str">
        <f>IF(AW2="","","-")</f>
        <v/>
      </c>
      <c r="AW2" s="394"/>
      <c r="AX2" s="394"/>
    </row>
    <row r="3" spans="1:50" ht="21" customHeight="1" thickBot="1" x14ac:dyDescent="0.2">
      <c r="A3" s="519" t="s">
        <v>699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707</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711</v>
      </c>
      <c r="H5" s="555"/>
      <c r="I5" s="555"/>
      <c r="J5" s="555"/>
      <c r="K5" s="555"/>
      <c r="L5" s="555"/>
      <c r="M5" s="556" t="s">
        <v>66</v>
      </c>
      <c r="N5" s="557"/>
      <c r="O5" s="557"/>
      <c r="P5" s="557"/>
      <c r="Q5" s="557"/>
      <c r="R5" s="558"/>
      <c r="S5" s="559" t="s">
        <v>712</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710</v>
      </c>
      <c r="AR5" s="719"/>
      <c r="AS5" s="719"/>
      <c r="AT5" s="719"/>
      <c r="AU5" s="719"/>
      <c r="AV5" s="719"/>
      <c r="AW5" s="719"/>
      <c r="AX5" s="720"/>
    </row>
    <row r="6" spans="1:50" ht="29.25"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6.5" customHeight="1" x14ac:dyDescent="0.15">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2" t="s">
        <v>386</v>
      </c>
      <c r="Z7" s="296"/>
      <c r="AA7" s="296"/>
      <c r="AB7" s="296"/>
      <c r="AC7" s="296"/>
      <c r="AD7" s="393"/>
      <c r="AE7" s="379" t="s">
        <v>714</v>
      </c>
      <c r="AF7" s="380"/>
      <c r="AG7" s="380"/>
      <c r="AH7" s="380"/>
      <c r="AI7" s="380"/>
      <c r="AJ7" s="380"/>
      <c r="AK7" s="380"/>
      <c r="AL7" s="380"/>
      <c r="AM7" s="380"/>
      <c r="AN7" s="380"/>
      <c r="AO7" s="380"/>
      <c r="AP7" s="380"/>
      <c r="AQ7" s="380"/>
      <c r="AR7" s="380"/>
      <c r="AS7" s="380"/>
      <c r="AT7" s="380"/>
      <c r="AU7" s="380"/>
      <c r="AV7" s="380"/>
      <c r="AW7" s="380"/>
      <c r="AX7" s="381"/>
    </row>
    <row r="8" spans="1:50" ht="30.7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817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50.25" customHeight="1" x14ac:dyDescent="0.15">
      <c r="A10" s="738" t="s">
        <v>30</v>
      </c>
      <c r="B10" s="739"/>
      <c r="C10" s="739"/>
      <c r="D10" s="739"/>
      <c r="E10" s="739"/>
      <c r="F10" s="739"/>
      <c r="G10" s="671" t="s">
        <v>830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29.25"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546</v>
      </c>
      <c r="Q13" s="164"/>
      <c r="R13" s="164"/>
      <c r="S13" s="164"/>
      <c r="T13" s="164"/>
      <c r="U13" s="164"/>
      <c r="V13" s="165"/>
      <c r="W13" s="163">
        <v>795</v>
      </c>
      <c r="X13" s="164"/>
      <c r="Y13" s="164"/>
      <c r="Z13" s="164"/>
      <c r="AA13" s="164"/>
      <c r="AB13" s="164"/>
      <c r="AC13" s="165"/>
      <c r="AD13" s="163">
        <v>640</v>
      </c>
      <c r="AE13" s="164"/>
      <c r="AF13" s="164"/>
      <c r="AG13" s="164"/>
      <c r="AH13" s="164"/>
      <c r="AI13" s="164"/>
      <c r="AJ13" s="165"/>
      <c r="AK13" s="163">
        <v>576</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738</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738</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738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738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546</v>
      </c>
      <c r="Q18" s="170"/>
      <c r="R18" s="170"/>
      <c r="S18" s="170"/>
      <c r="T18" s="170"/>
      <c r="U18" s="170"/>
      <c r="V18" s="171"/>
      <c r="W18" s="169">
        <f>SUM(W13:AC17)</f>
        <v>795</v>
      </c>
      <c r="X18" s="170"/>
      <c r="Y18" s="170"/>
      <c r="Z18" s="170"/>
      <c r="AA18" s="170"/>
      <c r="AB18" s="170"/>
      <c r="AC18" s="171"/>
      <c r="AD18" s="169">
        <f>SUM(AD13:AJ17)</f>
        <v>640</v>
      </c>
      <c r="AE18" s="170"/>
      <c r="AF18" s="170"/>
      <c r="AG18" s="170"/>
      <c r="AH18" s="170"/>
      <c r="AI18" s="170"/>
      <c r="AJ18" s="171"/>
      <c r="AK18" s="169">
        <f>SUM(AK13:AQ17)</f>
        <v>576</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536</v>
      </c>
      <c r="Q19" s="164"/>
      <c r="R19" s="164"/>
      <c r="S19" s="164"/>
      <c r="T19" s="164"/>
      <c r="U19" s="164"/>
      <c r="V19" s="165"/>
      <c r="W19" s="163">
        <v>678</v>
      </c>
      <c r="X19" s="164"/>
      <c r="Y19" s="164"/>
      <c r="Z19" s="164"/>
      <c r="AA19" s="164"/>
      <c r="AB19" s="164"/>
      <c r="AC19" s="165"/>
      <c r="AD19" s="163">
        <v>605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0.98168498168498164</v>
      </c>
      <c r="Q20" s="535"/>
      <c r="R20" s="535"/>
      <c r="S20" s="535"/>
      <c r="T20" s="535"/>
      <c r="U20" s="535"/>
      <c r="V20" s="535"/>
      <c r="W20" s="535">
        <f t="shared" ref="W20" si="0">IF(W18=0, "-", SUM(W19)/W18)</f>
        <v>0.85283018867924532</v>
      </c>
      <c r="X20" s="535"/>
      <c r="Y20" s="535"/>
      <c r="Z20" s="535"/>
      <c r="AA20" s="535"/>
      <c r="AB20" s="535"/>
      <c r="AC20" s="535"/>
      <c r="AD20" s="535">
        <f t="shared" ref="AD20" si="1">IF(AD18=0, "-", SUM(AD19)/AD18)</f>
        <v>0.9453125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351</v>
      </c>
      <c r="H21" s="919"/>
      <c r="I21" s="919"/>
      <c r="J21" s="919"/>
      <c r="K21" s="919"/>
      <c r="L21" s="919"/>
      <c r="M21" s="919"/>
      <c r="N21" s="919"/>
      <c r="O21" s="919"/>
      <c r="P21" s="535">
        <f>IF(P19=0, "-", SUM(P19)/SUM(P13,P14))</f>
        <v>0.98168498168498164</v>
      </c>
      <c r="Q21" s="535"/>
      <c r="R21" s="535"/>
      <c r="S21" s="535"/>
      <c r="T21" s="535"/>
      <c r="U21" s="535"/>
      <c r="V21" s="535"/>
      <c r="W21" s="535">
        <f t="shared" ref="W21" si="2">IF(W19=0, "-", SUM(W19)/SUM(W13,W14))</f>
        <v>0.85283018867924532</v>
      </c>
      <c r="X21" s="535"/>
      <c r="Y21" s="535"/>
      <c r="Z21" s="535"/>
      <c r="AA21" s="535"/>
      <c r="AB21" s="535"/>
      <c r="AC21" s="535"/>
      <c r="AD21" s="535">
        <f t="shared" ref="AD21" si="3">IF(AD19=0, "-", SUM(AD19)/SUM(AD13,AD14))</f>
        <v>0.9453125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704</v>
      </c>
      <c r="B22" s="139"/>
      <c r="C22" s="139"/>
      <c r="D22" s="139"/>
      <c r="E22" s="139"/>
      <c r="F22" s="140"/>
      <c r="G22" s="129" t="s">
        <v>330</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464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717</v>
      </c>
      <c r="H24" s="136"/>
      <c r="I24" s="136"/>
      <c r="J24" s="136"/>
      <c r="K24" s="136"/>
      <c r="L24" s="136"/>
      <c r="M24" s="136"/>
      <c r="N24" s="136"/>
      <c r="O24" s="137"/>
      <c r="P24" s="163">
        <v>70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718</v>
      </c>
      <c r="H25" s="136"/>
      <c r="I25" s="136"/>
      <c r="J25" s="136"/>
      <c r="K25" s="136"/>
      <c r="L25" s="136"/>
      <c r="M25" s="136"/>
      <c r="N25" s="136"/>
      <c r="O25" s="137"/>
      <c r="P25" s="163">
        <v>24</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719</v>
      </c>
      <c r="H26" s="136"/>
      <c r="I26" s="136"/>
      <c r="J26" s="136"/>
      <c r="K26" s="136"/>
      <c r="L26" s="136"/>
      <c r="M26" s="136"/>
      <c r="N26" s="136"/>
      <c r="O26" s="137"/>
      <c r="P26" s="163">
        <v>13</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720</v>
      </c>
      <c r="H27" s="136"/>
      <c r="I27" s="136"/>
      <c r="J27" s="136"/>
      <c r="K27" s="136"/>
      <c r="L27" s="136"/>
      <c r="M27" s="136"/>
      <c r="N27" s="136"/>
      <c r="O27" s="137"/>
      <c r="P27" s="163">
        <v>4</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334</v>
      </c>
      <c r="H28" s="226"/>
      <c r="I28" s="226"/>
      <c r="J28" s="226"/>
      <c r="K28" s="226"/>
      <c r="L28" s="226"/>
      <c r="M28" s="226"/>
      <c r="N28" s="226"/>
      <c r="O28" s="227"/>
      <c r="P28" s="169">
        <f>P29-SUM(P23:P27)</f>
        <v>1</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331</v>
      </c>
      <c r="H29" s="229"/>
      <c r="I29" s="229"/>
      <c r="J29" s="229"/>
      <c r="K29" s="229"/>
      <c r="L29" s="229"/>
      <c r="M29" s="229"/>
      <c r="N29" s="229"/>
      <c r="O29" s="230"/>
      <c r="P29" s="163">
        <f>AK13</f>
        <v>576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346</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387</v>
      </c>
      <c r="AF30" s="383"/>
      <c r="AG30" s="383"/>
      <c r="AH30" s="384"/>
      <c r="AI30" s="385" t="s">
        <v>409</v>
      </c>
      <c r="AJ30" s="385"/>
      <c r="AK30" s="385"/>
      <c r="AL30" s="382"/>
      <c r="AM30" s="385" t="s">
        <v>506</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715</v>
      </c>
      <c r="AR31" s="178"/>
      <c r="AS31" s="179" t="s">
        <v>233</v>
      </c>
      <c r="AT31" s="202"/>
      <c r="AU31" s="271">
        <v>3</v>
      </c>
      <c r="AV31" s="271"/>
      <c r="AW31" s="375" t="s">
        <v>179</v>
      </c>
      <c r="AX31" s="376"/>
    </row>
    <row r="32" spans="1:50" ht="41.25" customHeight="1" x14ac:dyDescent="0.15">
      <c r="A32" s="511"/>
      <c r="B32" s="509"/>
      <c r="C32" s="509"/>
      <c r="D32" s="509"/>
      <c r="E32" s="509"/>
      <c r="F32" s="510"/>
      <c r="G32" s="536" t="s">
        <v>831</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v>524</v>
      </c>
      <c r="AF32" s="364"/>
      <c r="AG32" s="364"/>
      <c r="AH32" s="364"/>
      <c r="AI32" s="363">
        <v>315</v>
      </c>
      <c r="AJ32" s="364"/>
      <c r="AK32" s="364"/>
      <c r="AL32" s="364"/>
      <c r="AM32" s="363">
        <v>217</v>
      </c>
      <c r="AN32" s="364"/>
      <c r="AO32" s="364"/>
      <c r="AP32" s="364"/>
      <c r="AQ32" s="166" t="s">
        <v>715</v>
      </c>
      <c r="AR32" s="167"/>
      <c r="AS32" s="167"/>
      <c r="AT32" s="168"/>
      <c r="AU32" s="364" t="s">
        <v>715</v>
      </c>
      <c r="AV32" s="364"/>
      <c r="AW32" s="364"/>
      <c r="AX32" s="365"/>
    </row>
    <row r="33" spans="1:51" ht="42"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v>524</v>
      </c>
      <c r="AF33" s="364"/>
      <c r="AG33" s="364"/>
      <c r="AH33" s="364"/>
      <c r="AI33" s="363">
        <v>524</v>
      </c>
      <c r="AJ33" s="364"/>
      <c r="AK33" s="364"/>
      <c r="AL33" s="364"/>
      <c r="AM33" s="363">
        <v>172</v>
      </c>
      <c r="AN33" s="364"/>
      <c r="AO33" s="364"/>
      <c r="AP33" s="364"/>
      <c r="AQ33" s="166" t="s">
        <v>715</v>
      </c>
      <c r="AR33" s="167"/>
      <c r="AS33" s="167"/>
      <c r="AT33" s="168"/>
      <c r="AU33" s="364">
        <v>158</v>
      </c>
      <c r="AV33" s="364"/>
      <c r="AW33" s="364"/>
      <c r="AX33" s="365"/>
    </row>
    <row r="34" spans="1:51" ht="42"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60</v>
      </c>
      <c r="AJ34" s="364"/>
      <c r="AK34" s="364"/>
      <c r="AL34" s="364"/>
      <c r="AM34" s="363">
        <v>126</v>
      </c>
      <c r="AN34" s="364"/>
      <c r="AO34" s="364"/>
      <c r="AP34" s="364"/>
      <c r="AQ34" s="166" t="s">
        <v>715</v>
      </c>
      <c r="AR34" s="167"/>
      <c r="AS34" s="167"/>
      <c r="AT34" s="168"/>
      <c r="AU34" s="364" t="s">
        <v>715</v>
      </c>
      <c r="AV34" s="364"/>
      <c r="AW34" s="364"/>
      <c r="AX34" s="365"/>
    </row>
    <row r="35" spans="1:51" ht="23.25" customHeight="1" x14ac:dyDescent="0.15">
      <c r="A35" s="891" t="s">
        <v>377</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346</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715</v>
      </c>
      <c r="AR38" s="178"/>
      <c r="AS38" s="179" t="s">
        <v>233</v>
      </c>
      <c r="AT38" s="202"/>
      <c r="AU38" s="271">
        <v>3</v>
      </c>
      <c r="AV38" s="271"/>
      <c r="AW38" s="375" t="s">
        <v>179</v>
      </c>
      <c r="AX38" s="376"/>
      <c r="AY38">
        <f>$AY$37</f>
        <v>1</v>
      </c>
    </row>
    <row r="39" spans="1:51" ht="41.25" customHeight="1" x14ac:dyDescent="0.15">
      <c r="A39" s="511"/>
      <c r="B39" s="509"/>
      <c r="C39" s="509"/>
      <c r="D39" s="509"/>
      <c r="E39" s="509"/>
      <c r="F39" s="510"/>
      <c r="G39" s="536" t="s">
        <v>832</v>
      </c>
      <c r="H39" s="537"/>
      <c r="I39" s="537"/>
      <c r="J39" s="537"/>
      <c r="K39" s="537"/>
      <c r="L39" s="537"/>
      <c r="M39" s="537"/>
      <c r="N39" s="537"/>
      <c r="O39" s="538"/>
      <c r="P39" s="191" t="s">
        <v>724</v>
      </c>
      <c r="Q39" s="191"/>
      <c r="R39" s="191"/>
      <c r="S39" s="191"/>
      <c r="T39" s="191"/>
      <c r="U39" s="191"/>
      <c r="V39" s="191"/>
      <c r="W39" s="191"/>
      <c r="X39" s="233"/>
      <c r="Y39" s="339" t="s">
        <v>12</v>
      </c>
      <c r="Z39" s="545"/>
      <c r="AA39" s="546"/>
      <c r="AB39" s="547" t="s">
        <v>722</v>
      </c>
      <c r="AC39" s="547"/>
      <c r="AD39" s="547"/>
      <c r="AE39" s="363">
        <v>1710</v>
      </c>
      <c r="AF39" s="364"/>
      <c r="AG39" s="364"/>
      <c r="AH39" s="364"/>
      <c r="AI39" s="363">
        <v>1440</v>
      </c>
      <c r="AJ39" s="364"/>
      <c r="AK39" s="364"/>
      <c r="AL39" s="364"/>
      <c r="AM39" s="363">
        <v>1457</v>
      </c>
      <c r="AN39" s="364"/>
      <c r="AO39" s="364"/>
      <c r="AP39" s="364"/>
      <c r="AQ39" s="166" t="s">
        <v>715</v>
      </c>
      <c r="AR39" s="167"/>
      <c r="AS39" s="167"/>
      <c r="AT39" s="168"/>
      <c r="AU39" s="364" t="s">
        <v>715</v>
      </c>
      <c r="AV39" s="364"/>
      <c r="AW39" s="364"/>
      <c r="AX39" s="365"/>
      <c r="AY39">
        <f t="shared" ref="AY39:AY43" si="4">$AY$37</f>
        <v>1</v>
      </c>
    </row>
    <row r="40" spans="1:51" ht="41.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722</v>
      </c>
      <c r="AC40" s="518"/>
      <c r="AD40" s="518"/>
      <c r="AE40" s="363">
        <v>1579</v>
      </c>
      <c r="AF40" s="364"/>
      <c r="AG40" s="364"/>
      <c r="AH40" s="364"/>
      <c r="AI40" s="363">
        <v>1568</v>
      </c>
      <c r="AJ40" s="364"/>
      <c r="AK40" s="364"/>
      <c r="AL40" s="364"/>
      <c r="AM40" s="363">
        <v>1254</v>
      </c>
      <c r="AN40" s="364"/>
      <c r="AO40" s="364"/>
      <c r="AP40" s="364"/>
      <c r="AQ40" s="166" t="s">
        <v>715</v>
      </c>
      <c r="AR40" s="167"/>
      <c r="AS40" s="167"/>
      <c r="AT40" s="168"/>
      <c r="AU40" s="364">
        <v>908</v>
      </c>
      <c r="AV40" s="364"/>
      <c r="AW40" s="364"/>
      <c r="AX40" s="365"/>
      <c r="AY40">
        <f t="shared" si="4"/>
        <v>1</v>
      </c>
    </row>
    <row r="41" spans="1:51" ht="41.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108</v>
      </c>
      <c r="AF41" s="364"/>
      <c r="AG41" s="364"/>
      <c r="AH41" s="364"/>
      <c r="AI41" s="363">
        <v>92</v>
      </c>
      <c r="AJ41" s="364"/>
      <c r="AK41" s="364"/>
      <c r="AL41" s="364"/>
      <c r="AM41" s="363">
        <v>116</v>
      </c>
      <c r="AN41" s="364"/>
      <c r="AO41" s="364"/>
      <c r="AP41" s="364"/>
      <c r="AQ41" s="166" t="s">
        <v>715</v>
      </c>
      <c r="AR41" s="167"/>
      <c r="AS41" s="167"/>
      <c r="AT41" s="168"/>
      <c r="AU41" s="364" t="s">
        <v>715</v>
      </c>
      <c r="AV41" s="364"/>
      <c r="AW41" s="364"/>
      <c r="AX41" s="365"/>
      <c r="AY41">
        <f t="shared" si="4"/>
        <v>1</v>
      </c>
    </row>
    <row r="42" spans="1:51" ht="23.25" customHeight="1" x14ac:dyDescent="0.15">
      <c r="A42" s="891" t="s">
        <v>377</v>
      </c>
      <c r="B42" s="892"/>
      <c r="C42" s="892"/>
      <c r="D42" s="892"/>
      <c r="E42" s="892"/>
      <c r="F42" s="893"/>
      <c r="G42" s="897" t="s">
        <v>723</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346</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346</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346</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347</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342</v>
      </c>
      <c r="X65" s="864"/>
      <c r="Y65" s="867"/>
      <c r="Z65" s="867"/>
      <c r="AA65" s="868"/>
      <c r="AB65" s="861" t="s">
        <v>11</v>
      </c>
      <c r="AC65" s="857"/>
      <c r="AD65" s="858"/>
      <c r="AE65" s="335" t="s">
        <v>387</v>
      </c>
      <c r="AF65" s="335"/>
      <c r="AG65" s="335"/>
      <c r="AH65" s="335"/>
      <c r="AI65" s="335" t="s">
        <v>409</v>
      </c>
      <c r="AJ65" s="335"/>
      <c r="AK65" s="335"/>
      <c r="AL65" s="335"/>
      <c r="AM65" s="335" t="s">
        <v>506</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345</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367</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367</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368</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352</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366</v>
      </c>
      <c r="X70" s="938"/>
      <c r="Y70" s="943" t="s">
        <v>12</v>
      </c>
      <c r="Z70" s="943"/>
      <c r="AA70" s="944"/>
      <c r="AB70" s="945" t="s">
        <v>367</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367</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368</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347</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380</v>
      </c>
      <c r="B78" s="907"/>
      <c r="C78" s="907"/>
      <c r="D78" s="907"/>
      <c r="E78" s="904" t="s">
        <v>325</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341</v>
      </c>
      <c r="AP79" s="127"/>
      <c r="AQ79" s="127"/>
      <c r="AR79" s="76" t="s">
        <v>339</v>
      </c>
      <c r="AS79" s="126"/>
      <c r="AT79" s="127"/>
      <c r="AU79" s="127"/>
      <c r="AV79" s="127"/>
      <c r="AW79" s="127"/>
      <c r="AX79" s="128"/>
      <c r="AY79">
        <f>COUNTIF($AR$79,"☑")</f>
        <v>0</v>
      </c>
    </row>
    <row r="80" spans="1:51" ht="18.75" hidden="1" customHeight="1" x14ac:dyDescent="0.15">
      <c r="A80" s="515" t="s">
        <v>147</v>
      </c>
      <c r="B80" s="840" t="s">
        <v>338</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697</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348</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387</v>
      </c>
      <c r="AF100" s="818"/>
      <c r="AG100" s="818"/>
      <c r="AH100" s="819"/>
      <c r="AI100" s="817" t="s">
        <v>409</v>
      </c>
      <c r="AJ100" s="818"/>
      <c r="AK100" s="818"/>
      <c r="AL100" s="819"/>
      <c r="AM100" s="817" t="s">
        <v>506</v>
      </c>
      <c r="AN100" s="818"/>
      <c r="AO100" s="818"/>
      <c r="AP100" s="819"/>
      <c r="AQ100" s="920" t="s">
        <v>414</v>
      </c>
      <c r="AR100" s="921"/>
      <c r="AS100" s="921"/>
      <c r="AT100" s="922"/>
      <c r="AU100" s="920" t="s">
        <v>538</v>
      </c>
      <c r="AV100" s="921"/>
      <c r="AW100" s="921"/>
      <c r="AX100" s="923"/>
    </row>
    <row r="101" spans="1:60" ht="41.25" customHeight="1" x14ac:dyDescent="0.15">
      <c r="A101" s="487"/>
      <c r="B101" s="488"/>
      <c r="C101" s="488"/>
      <c r="D101" s="488"/>
      <c r="E101" s="488"/>
      <c r="F101" s="489"/>
      <c r="G101" s="191" t="s">
        <v>833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v>100</v>
      </c>
      <c r="AF101" s="358"/>
      <c r="AG101" s="358"/>
      <c r="AH101" s="358"/>
      <c r="AI101" s="358">
        <v>100</v>
      </c>
      <c r="AJ101" s="358"/>
      <c r="AK101" s="358"/>
      <c r="AL101" s="358"/>
      <c r="AM101" s="358">
        <v>100</v>
      </c>
      <c r="AN101" s="358"/>
      <c r="AO101" s="358"/>
      <c r="AP101" s="358"/>
      <c r="AQ101" s="358" t="s">
        <v>746</v>
      </c>
      <c r="AR101" s="358"/>
      <c r="AS101" s="358"/>
      <c r="AT101" s="358"/>
      <c r="AU101" s="363"/>
      <c r="AV101" s="364"/>
      <c r="AW101" s="364"/>
      <c r="AX101" s="365"/>
    </row>
    <row r="102" spans="1:60" ht="41.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v>100</v>
      </c>
      <c r="AF102" s="358"/>
      <c r="AG102" s="358"/>
      <c r="AH102" s="358"/>
      <c r="AI102" s="358">
        <v>100</v>
      </c>
      <c r="AJ102" s="358"/>
      <c r="AK102" s="358"/>
      <c r="AL102" s="358"/>
      <c r="AM102" s="358">
        <v>100</v>
      </c>
      <c r="AN102" s="358"/>
      <c r="AO102" s="358"/>
      <c r="AP102" s="358"/>
      <c r="AQ102" s="358">
        <v>100</v>
      </c>
      <c r="AR102" s="358"/>
      <c r="AS102" s="358"/>
      <c r="AT102" s="358"/>
      <c r="AU102" s="371"/>
      <c r="AV102" s="372"/>
      <c r="AW102" s="372"/>
      <c r="AX102" s="924"/>
    </row>
    <row r="103" spans="1:60" ht="31.5" hidden="1" customHeight="1" x14ac:dyDescent="0.15">
      <c r="A103" s="484" t="s">
        <v>348</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538</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715</v>
      </c>
      <c r="AC104" s="468"/>
      <c r="AD104" s="469"/>
      <c r="AE104" s="358" t="s">
        <v>715</v>
      </c>
      <c r="AF104" s="358"/>
      <c r="AG104" s="358"/>
      <c r="AH104" s="358"/>
      <c r="AI104" s="358" t="s">
        <v>715</v>
      </c>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715</v>
      </c>
      <c r="AC105" s="404"/>
      <c r="AD105" s="405"/>
      <c r="AE105" s="358" t="s">
        <v>715</v>
      </c>
      <c r="AF105" s="358"/>
      <c r="AG105" s="358"/>
      <c r="AH105" s="358"/>
      <c r="AI105" s="358" t="s">
        <v>715</v>
      </c>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348</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538</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348</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538</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348</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538</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82.5" customHeight="1" x14ac:dyDescent="0.15">
      <c r="A116" s="292"/>
      <c r="B116" s="293"/>
      <c r="C116" s="293"/>
      <c r="D116" s="293"/>
      <c r="E116" s="293"/>
      <c r="F116" s="294"/>
      <c r="G116" s="351" t="s">
        <v>834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715</v>
      </c>
      <c r="AC116" s="301"/>
      <c r="AD116" s="302"/>
      <c r="AE116" s="358" t="s">
        <v>715</v>
      </c>
      <c r="AF116" s="358"/>
      <c r="AG116" s="358"/>
      <c r="AH116" s="358"/>
      <c r="AI116" s="358" t="s">
        <v>715</v>
      </c>
      <c r="AJ116" s="358"/>
      <c r="AK116" s="358"/>
      <c r="AL116" s="358"/>
      <c r="AM116" s="358" t="s">
        <v>746</v>
      </c>
      <c r="AN116" s="358"/>
      <c r="AO116" s="358"/>
      <c r="AP116" s="358"/>
      <c r="AQ116" s="363" t="s">
        <v>746</v>
      </c>
      <c r="AR116" s="364"/>
      <c r="AS116" s="364"/>
      <c r="AT116" s="364"/>
      <c r="AU116" s="364"/>
      <c r="AV116" s="364"/>
      <c r="AW116" s="364"/>
      <c r="AX116" s="365"/>
    </row>
    <row r="117" spans="1:51" ht="82.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403</v>
      </c>
      <c r="AC117" s="343"/>
      <c r="AD117" s="344"/>
      <c r="AE117" s="306" t="s">
        <v>715</v>
      </c>
      <c r="AF117" s="306"/>
      <c r="AG117" s="306"/>
      <c r="AH117" s="306"/>
      <c r="AI117" s="306" t="s">
        <v>715</v>
      </c>
      <c r="AJ117" s="306"/>
      <c r="AK117" s="306"/>
      <c r="AL117" s="306"/>
      <c r="AM117" s="306" t="s">
        <v>746</v>
      </c>
      <c r="AN117" s="306"/>
      <c r="AO117" s="306"/>
      <c r="AP117" s="306"/>
      <c r="AQ117" s="306" t="s">
        <v>746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0" customHeight="1" x14ac:dyDescent="0.15">
      <c r="A130" s="987" t="s">
        <v>402</v>
      </c>
      <c r="B130" s="985"/>
      <c r="C130" s="984" t="s">
        <v>236</v>
      </c>
      <c r="D130" s="985"/>
      <c r="E130" s="308" t="s">
        <v>265</v>
      </c>
      <c r="F130" s="309"/>
      <c r="G130" s="310" t="s">
        <v>726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0" customHeight="1" x14ac:dyDescent="0.15">
      <c r="A131" s="988"/>
      <c r="B131" s="253"/>
      <c r="C131" s="252"/>
      <c r="D131" s="253"/>
      <c r="E131" s="239" t="s">
        <v>264</v>
      </c>
      <c r="F131" s="240"/>
      <c r="G131" s="237"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22.5" customHeight="1" x14ac:dyDescent="0.15">
      <c r="A134" s="988"/>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746</v>
      </c>
      <c r="AN134" s="167"/>
      <c r="AO134" s="167"/>
      <c r="AP134" s="167"/>
      <c r="AQ134" s="266" t="s">
        <v>715</v>
      </c>
      <c r="AR134" s="167"/>
      <c r="AS134" s="167"/>
      <c r="AT134" s="167"/>
      <c r="AU134" s="266" t="s">
        <v>715</v>
      </c>
      <c r="AV134" s="167"/>
      <c r="AW134" s="167"/>
      <c r="AX134" s="208"/>
      <c r="AY134">
        <f t="shared" ref="AY134:AY135" si="13">$AY$132</f>
        <v>1</v>
      </c>
    </row>
    <row r="135" spans="1:51" ht="22.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746</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5" customHeight="1" x14ac:dyDescent="0.15">
      <c r="A152" s="988"/>
      <c r="B152" s="253"/>
      <c r="C152" s="252"/>
      <c r="D152" s="253"/>
      <c r="E152" s="252"/>
      <c r="F152" s="314"/>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1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2" customHeight="1" x14ac:dyDescent="0.15">
      <c r="A154" s="988"/>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15"/>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2"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2"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2"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835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0" customHeight="1" x14ac:dyDescent="0.15">
      <c r="A430" s="988"/>
      <c r="B430" s="253"/>
      <c r="C430" s="250" t="s">
        <v>668</v>
      </c>
      <c r="D430" s="251"/>
      <c r="E430" s="239" t="s">
        <v>396</v>
      </c>
      <c r="F430" s="444"/>
      <c r="G430" s="241" t="s">
        <v>252</v>
      </c>
      <c r="H430" s="188"/>
      <c r="I430" s="188"/>
      <c r="J430" s="242" t="s">
        <v>715</v>
      </c>
      <c r="K430" s="243"/>
      <c r="L430" s="243"/>
      <c r="M430" s="243"/>
      <c r="N430" s="243"/>
      <c r="O430" s="243"/>
      <c r="P430" s="243"/>
      <c r="Q430" s="243"/>
      <c r="R430" s="243"/>
      <c r="S430" s="243"/>
      <c r="T430" s="244"/>
      <c r="U430" s="245" t="s">
        <v>829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88"/>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836</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836</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836</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88"/>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836</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836</v>
      </c>
      <c r="AC459" s="224"/>
      <c r="AD459" s="224"/>
      <c r="AE459" s="166" t="s">
        <v>715</v>
      </c>
      <c r="AF459" s="167"/>
      <c r="AG459" s="167"/>
      <c r="AH459" s="168"/>
      <c r="AI459" s="166" t="s">
        <v>715</v>
      </c>
      <c r="AJ459" s="167"/>
      <c r="AK459" s="167"/>
      <c r="AL459" s="167"/>
      <c r="AM459" s="166" t="s">
        <v>836</v>
      </c>
      <c r="AN459" s="167"/>
      <c r="AO459" s="167"/>
      <c r="AP459" s="168"/>
      <c r="AQ459" s="166" t="s">
        <v>715</v>
      </c>
      <c r="AR459" s="167"/>
      <c r="AS459" s="167"/>
      <c r="AT459" s="168"/>
      <c r="AU459" s="167" t="s">
        <v>715</v>
      </c>
      <c r="AV459" s="167"/>
      <c r="AW459" s="167"/>
      <c r="AX459" s="208"/>
      <c r="AY459">
        <f t="shared" si="68"/>
        <v>1</v>
      </c>
    </row>
    <row r="460" spans="1:51" ht="23.25" customHeight="1" thickBo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836</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4.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737</v>
      </c>
      <c r="AE702" s="890"/>
      <c r="AF702" s="890"/>
      <c r="AG702" s="879" t="s">
        <v>818</v>
      </c>
      <c r="AH702" s="880"/>
      <c r="AI702" s="880"/>
      <c r="AJ702" s="880"/>
      <c r="AK702" s="880"/>
      <c r="AL702" s="880"/>
      <c r="AM702" s="880"/>
      <c r="AN702" s="880"/>
      <c r="AO702" s="880"/>
      <c r="AP702" s="880"/>
      <c r="AQ702" s="880"/>
      <c r="AR702" s="880"/>
      <c r="AS702" s="880"/>
      <c r="AT702" s="880"/>
      <c r="AU702" s="880"/>
      <c r="AV702" s="880"/>
      <c r="AW702" s="880"/>
      <c r="AX702" s="881"/>
    </row>
    <row r="703" spans="1:51" ht="65.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737</v>
      </c>
      <c r="AE703" s="185"/>
      <c r="AF703" s="185"/>
      <c r="AG703" s="663" t="s">
        <v>819</v>
      </c>
      <c r="AH703" s="664"/>
      <c r="AI703" s="664"/>
      <c r="AJ703" s="664"/>
      <c r="AK703" s="664"/>
      <c r="AL703" s="664"/>
      <c r="AM703" s="664"/>
      <c r="AN703" s="664"/>
      <c r="AO703" s="664"/>
      <c r="AP703" s="664"/>
      <c r="AQ703" s="664"/>
      <c r="AR703" s="664"/>
      <c r="AS703" s="664"/>
      <c r="AT703" s="664"/>
      <c r="AU703" s="664"/>
      <c r="AV703" s="664"/>
      <c r="AW703" s="664"/>
      <c r="AX703" s="665"/>
    </row>
    <row r="704" spans="1:51" ht="60"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737</v>
      </c>
      <c r="AE704" s="582"/>
      <c r="AF704" s="582"/>
      <c r="AG704" s="424" t="s">
        <v>739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737</v>
      </c>
      <c r="AE705" s="732"/>
      <c r="AF705" s="732"/>
      <c r="AG705" s="190" t="s">
        <v>742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743</v>
      </c>
      <c r="AE708" s="667"/>
      <c r="AF708" s="667"/>
      <c r="AG708" s="522" t="s">
        <v>738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743</v>
      </c>
      <c r="AE709" s="185"/>
      <c r="AF709" s="185"/>
      <c r="AG709" s="663" t="s">
        <v>738</v>
      </c>
      <c r="AH709" s="664"/>
      <c r="AI709" s="664"/>
      <c r="AJ709" s="664"/>
      <c r="AK709" s="664"/>
      <c r="AL709" s="664"/>
      <c r="AM709" s="664"/>
      <c r="AN709" s="664"/>
      <c r="AO709" s="664"/>
      <c r="AP709" s="664"/>
      <c r="AQ709" s="664"/>
      <c r="AR709" s="664"/>
      <c r="AS709" s="664"/>
      <c r="AT709" s="664"/>
      <c r="AU709" s="664"/>
      <c r="AV709" s="664"/>
      <c r="AW709" s="664"/>
      <c r="AX709" s="665"/>
    </row>
    <row r="710" spans="1:50" ht="27"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743</v>
      </c>
      <c r="AE710" s="185"/>
      <c r="AF710" s="185"/>
      <c r="AG710" s="663" t="s">
        <v>738</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737</v>
      </c>
      <c r="AE711" s="185"/>
      <c r="AF711" s="185"/>
      <c r="AG711" s="663" t="s">
        <v>744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343</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743</v>
      </c>
      <c r="AE712" s="582"/>
      <c r="AF712" s="582"/>
      <c r="AG712" s="590" t="s">
        <v>738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3" t="s">
        <v>738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322</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737</v>
      </c>
      <c r="AE714" s="588"/>
      <c r="AF714" s="589"/>
      <c r="AG714" s="688" t="s">
        <v>745</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323</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737</v>
      </c>
      <c r="AE715" s="667"/>
      <c r="AF715" s="773"/>
      <c r="AG715" s="522" t="s">
        <v>837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743</v>
      </c>
      <c r="AE716" s="755"/>
      <c r="AF716" s="755"/>
      <c r="AG716" s="663" t="s">
        <v>746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737</v>
      </c>
      <c r="AE717" s="185"/>
      <c r="AF717" s="185"/>
      <c r="AG717" s="663" t="s">
        <v>747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737</v>
      </c>
      <c r="AE718" s="185"/>
      <c r="AF718" s="185"/>
      <c r="AG718" s="193" t="s">
        <v>820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743</v>
      </c>
      <c r="AE719" s="667"/>
      <c r="AF719" s="667"/>
      <c r="AG719" s="190" t="s">
        <v>746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336</v>
      </c>
      <c r="D720" s="926"/>
      <c r="E720" s="926"/>
      <c r="F720" s="929"/>
      <c r="G720" s="925" t="s">
        <v>337</v>
      </c>
      <c r="H720" s="926"/>
      <c r="I720" s="926"/>
      <c r="J720" s="926"/>
      <c r="K720" s="926"/>
      <c r="L720" s="926"/>
      <c r="M720" s="926"/>
      <c r="N720" s="925" t="s">
        <v>340</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0.2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838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827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3.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33"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 customHeight="1" x14ac:dyDescent="0.15">
      <c r="A736" s="770" t="s">
        <v>349</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2.5" customHeight="1" x14ac:dyDescent="0.15">
      <c r="A737" s="157" t="s">
        <v>669</v>
      </c>
      <c r="B737" s="158"/>
      <c r="C737" s="158"/>
      <c r="D737" s="159"/>
      <c r="E737" s="105" t="s">
        <v>728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2.5" customHeight="1" x14ac:dyDescent="0.15">
      <c r="A738" s="109" t="s">
        <v>394</v>
      </c>
      <c r="B738" s="109"/>
      <c r="C738" s="109"/>
      <c r="D738" s="109"/>
      <c r="E738" s="105" t="s">
        <v>729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2.5" customHeight="1" x14ac:dyDescent="0.15">
      <c r="A739" s="109" t="s">
        <v>393</v>
      </c>
      <c r="B739" s="109"/>
      <c r="C739" s="109"/>
      <c r="D739" s="109"/>
      <c r="E739" s="105" t="s">
        <v>730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2.5" customHeight="1" x14ac:dyDescent="0.15">
      <c r="A740" s="109" t="s">
        <v>392</v>
      </c>
      <c r="B740" s="109"/>
      <c r="C740" s="109"/>
      <c r="D740" s="109"/>
      <c r="E740" s="105" t="s">
        <v>731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2.5" customHeight="1" x14ac:dyDescent="0.15">
      <c r="A741" s="109" t="s">
        <v>391</v>
      </c>
      <c r="B741" s="109"/>
      <c r="C741" s="109"/>
      <c r="D741" s="109"/>
      <c r="E741" s="105" t="s">
        <v>732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2.5" customHeight="1" x14ac:dyDescent="0.15">
      <c r="A742" s="109" t="s">
        <v>390</v>
      </c>
      <c r="B742" s="109"/>
      <c r="C742" s="109"/>
      <c r="D742" s="109"/>
      <c r="E742" s="105" t="s">
        <v>733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2.5" customHeight="1" x14ac:dyDescent="0.15">
      <c r="A743" s="109" t="s">
        <v>389</v>
      </c>
      <c r="B743" s="109"/>
      <c r="C743" s="109"/>
      <c r="D743" s="109"/>
      <c r="E743" s="105" t="s">
        <v>734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2.5" customHeight="1" x14ac:dyDescent="0.15">
      <c r="A744" s="109" t="s">
        <v>388</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2.5" customHeight="1" x14ac:dyDescent="0.15">
      <c r="A745" s="109" t="s">
        <v>387</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2.5" customHeight="1" x14ac:dyDescent="0.15">
      <c r="A746" s="109" t="s">
        <v>542</v>
      </c>
      <c r="B746" s="109"/>
      <c r="C746" s="109"/>
      <c r="D746" s="109"/>
      <c r="E746" s="112" t="s">
        <v>707</v>
      </c>
      <c r="F746" s="113"/>
      <c r="G746" s="113"/>
      <c r="H746" s="100" t="str">
        <f>IF(E746="","","-")</f>
        <v>-</v>
      </c>
      <c r="I746" s="113"/>
      <c r="J746" s="113"/>
      <c r="K746" s="100" t="str">
        <f>IF(I746="","","-")</f>
        <v/>
      </c>
      <c r="L746" s="104">
        <v>142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2.5" customHeight="1" x14ac:dyDescent="0.15">
      <c r="A747" s="109" t="s">
        <v>506</v>
      </c>
      <c r="B747" s="109"/>
      <c r="C747" s="109"/>
      <c r="D747" s="109"/>
      <c r="E747" s="112" t="s">
        <v>707</v>
      </c>
      <c r="F747" s="113"/>
      <c r="G747" s="113"/>
      <c r="H747" s="100" t="str">
        <f>IF(E747="","","-")</f>
        <v>-</v>
      </c>
      <c r="I747" s="113"/>
      <c r="J747" s="113"/>
      <c r="K747" s="100" t="str">
        <f>IF(I747="","","-")</f>
        <v/>
      </c>
      <c r="L747" s="104">
        <v>152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7.7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7.7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7.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7.7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7.75"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7.7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7.75" hidden="1"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383</v>
      </c>
      <c r="B787" s="757"/>
      <c r="C787" s="757"/>
      <c r="D787" s="757"/>
      <c r="E787" s="757"/>
      <c r="F787" s="758"/>
      <c r="G787" s="435" t="s">
        <v>748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749</v>
      </c>
      <c r="H789" s="446"/>
      <c r="I789" s="446"/>
      <c r="J789" s="446"/>
      <c r="K789" s="447"/>
      <c r="L789" s="448" t="s">
        <v>750</v>
      </c>
      <c r="M789" s="449"/>
      <c r="N789" s="449"/>
      <c r="O789" s="449"/>
      <c r="P789" s="449"/>
      <c r="Q789" s="449"/>
      <c r="R789" s="449"/>
      <c r="S789" s="449"/>
      <c r="T789" s="449"/>
      <c r="U789" s="449"/>
      <c r="V789" s="449"/>
      <c r="W789" s="449"/>
      <c r="X789" s="450"/>
      <c r="Y789" s="451">
        <v>493</v>
      </c>
      <c r="Z789" s="452"/>
      <c r="AA789" s="452"/>
      <c r="AB789" s="553"/>
      <c r="AC789" s="445" t="s">
        <v>752</v>
      </c>
      <c r="AD789" s="446"/>
      <c r="AE789" s="446"/>
      <c r="AF789" s="446"/>
      <c r="AG789" s="447"/>
      <c r="AH789" s="448" t="s">
        <v>753</v>
      </c>
      <c r="AI789" s="449"/>
      <c r="AJ789" s="449"/>
      <c r="AK789" s="449"/>
      <c r="AL789" s="449"/>
      <c r="AM789" s="449"/>
      <c r="AN789" s="449"/>
      <c r="AO789" s="449"/>
      <c r="AP789" s="449"/>
      <c r="AQ789" s="449"/>
      <c r="AR789" s="449"/>
      <c r="AS789" s="449"/>
      <c r="AT789" s="450"/>
      <c r="AU789" s="451">
        <v>3</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493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v>
      </c>
      <c r="AV799" s="412"/>
      <c r="AW799" s="412"/>
      <c r="AX799" s="414"/>
    </row>
    <row r="800" spans="1:51" ht="24.75" customHeight="1" x14ac:dyDescent="0.15">
      <c r="A800" s="552"/>
      <c r="B800" s="759"/>
      <c r="C800" s="759"/>
      <c r="D800" s="759"/>
      <c r="E800" s="759"/>
      <c r="F800" s="760"/>
      <c r="G800" s="435" t="s">
        <v>318</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754</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t="s">
        <v>755</v>
      </c>
      <c r="AD802" s="446"/>
      <c r="AE802" s="446"/>
      <c r="AF802" s="446"/>
      <c r="AG802" s="447"/>
      <c r="AH802" s="448" t="s">
        <v>781</v>
      </c>
      <c r="AI802" s="449"/>
      <c r="AJ802" s="449"/>
      <c r="AK802" s="449"/>
      <c r="AL802" s="449"/>
      <c r="AM802" s="449"/>
      <c r="AN802" s="449"/>
      <c r="AO802" s="449"/>
      <c r="AP802" s="449"/>
      <c r="AQ802" s="449"/>
      <c r="AR802" s="449"/>
      <c r="AS802" s="449"/>
      <c r="AT802" s="450"/>
      <c r="AU802" s="451">
        <v>32</v>
      </c>
      <c r="AV802" s="452"/>
      <c r="AW802" s="452"/>
      <c r="AX802" s="453"/>
      <c r="AY802">
        <f t="shared" ref="AY802:AY812" si="115">$AY$800</f>
        <v>1</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32</v>
      </c>
      <c r="AV812" s="412"/>
      <c r="AW812" s="412"/>
      <c r="AX812" s="414"/>
      <c r="AY812">
        <f t="shared" si="115"/>
        <v>1</v>
      </c>
    </row>
    <row r="813" spans="1:51" ht="24.75" customHeight="1" x14ac:dyDescent="0.15">
      <c r="A813" s="552"/>
      <c r="B813" s="759"/>
      <c r="C813" s="759"/>
      <c r="D813" s="759"/>
      <c r="E813" s="759"/>
      <c r="F813" s="760"/>
      <c r="G813" s="435" t="s">
        <v>757</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821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2"/>
      <c r="B815" s="759"/>
      <c r="C815" s="759"/>
      <c r="D815" s="759"/>
      <c r="E815" s="759"/>
      <c r="F815" s="760"/>
      <c r="G815" s="445" t="s">
        <v>756</v>
      </c>
      <c r="H815" s="446"/>
      <c r="I815" s="446"/>
      <c r="J815" s="446"/>
      <c r="K815" s="447"/>
      <c r="L815" s="448" t="s">
        <v>758</v>
      </c>
      <c r="M815" s="449"/>
      <c r="N815" s="449"/>
      <c r="O815" s="449"/>
      <c r="P815" s="449"/>
      <c r="Q815" s="449"/>
      <c r="R815" s="449"/>
      <c r="S815" s="449"/>
      <c r="T815" s="449"/>
      <c r="U815" s="449"/>
      <c r="V815" s="449"/>
      <c r="W815" s="449"/>
      <c r="X815" s="450"/>
      <c r="Y815" s="451">
        <v>4</v>
      </c>
      <c r="Z815" s="452"/>
      <c r="AA815" s="452"/>
      <c r="AB815" s="553"/>
      <c r="AC815" s="445" t="s">
        <v>822</v>
      </c>
      <c r="AD815" s="446"/>
      <c r="AE815" s="446"/>
      <c r="AF815" s="446"/>
      <c r="AG815" s="447"/>
      <c r="AH815" s="448" t="s">
        <v>823</v>
      </c>
      <c r="AI815" s="449"/>
      <c r="AJ815" s="449"/>
      <c r="AK815" s="449"/>
      <c r="AL815" s="449"/>
      <c r="AM815" s="449"/>
      <c r="AN815" s="449"/>
      <c r="AO815" s="449"/>
      <c r="AP815" s="449"/>
      <c r="AQ815" s="449"/>
      <c r="AR815" s="449"/>
      <c r="AS815" s="449"/>
      <c r="AT815" s="450"/>
      <c r="AU815" s="451">
        <v>6</v>
      </c>
      <c r="AV815" s="452"/>
      <c r="AW815" s="452"/>
      <c r="AX815" s="453"/>
      <c r="AY815">
        <f t="shared" ref="AY815:AY825" si="116">$AY$813</f>
        <v>2</v>
      </c>
    </row>
    <row r="816" spans="1:51" ht="24.75"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t="s">
        <v>825</v>
      </c>
      <c r="AD816" s="349"/>
      <c r="AE816" s="349"/>
      <c r="AF816" s="349"/>
      <c r="AG816" s="350"/>
      <c r="AH816" s="398" t="s">
        <v>824</v>
      </c>
      <c r="AI816" s="399"/>
      <c r="AJ816" s="399"/>
      <c r="AK816" s="399"/>
      <c r="AL816" s="399"/>
      <c r="AM816" s="399"/>
      <c r="AN816" s="399"/>
      <c r="AO816" s="399"/>
      <c r="AP816" s="399"/>
      <c r="AQ816" s="399"/>
      <c r="AR816" s="399"/>
      <c r="AS816" s="399"/>
      <c r="AT816" s="400"/>
      <c r="AU816" s="395">
        <v>0.9</v>
      </c>
      <c r="AV816" s="396"/>
      <c r="AW816" s="396"/>
      <c r="AX816" s="397"/>
      <c r="AY816">
        <f t="shared" si="116"/>
        <v>2</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x14ac:dyDescent="0.1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4</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6.9</v>
      </c>
      <c r="AV825" s="412"/>
      <c r="AW825" s="412"/>
      <c r="AX825" s="414"/>
      <c r="AY825">
        <f t="shared" si="116"/>
        <v>2</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341</v>
      </c>
      <c r="AM839" s="950"/>
      <c r="AN839" s="950"/>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335</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759</v>
      </c>
      <c r="D845" s="415"/>
      <c r="E845" s="415"/>
      <c r="F845" s="415"/>
      <c r="G845" s="415"/>
      <c r="H845" s="415"/>
      <c r="I845" s="415"/>
      <c r="J845" s="416" t="s">
        <v>746</v>
      </c>
      <c r="K845" s="417"/>
      <c r="L845" s="417"/>
      <c r="M845" s="417"/>
      <c r="N845" s="417"/>
      <c r="O845" s="417"/>
      <c r="P845" s="421" t="s">
        <v>750</v>
      </c>
      <c r="Q845" s="317"/>
      <c r="R845" s="317"/>
      <c r="S845" s="317"/>
      <c r="T845" s="317"/>
      <c r="U845" s="317"/>
      <c r="V845" s="317"/>
      <c r="W845" s="317"/>
      <c r="X845" s="317"/>
      <c r="Y845" s="318">
        <v>493</v>
      </c>
      <c r="Z845" s="319"/>
      <c r="AA845" s="319"/>
      <c r="AB845" s="320"/>
      <c r="AC845" s="322" t="s">
        <v>376</v>
      </c>
      <c r="AD845" s="323"/>
      <c r="AE845" s="323"/>
      <c r="AF845" s="323"/>
      <c r="AG845" s="323"/>
      <c r="AH845" s="418" t="s">
        <v>760</v>
      </c>
      <c r="AI845" s="419"/>
      <c r="AJ845" s="419"/>
      <c r="AK845" s="419"/>
      <c r="AL845" s="326">
        <v>100</v>
      </c>
      <c r="AM845" s="327"/>
      <c r="AN845" s="327"/>
      <c r="AO845" s="328"/>
      <c r="AP845" s="321" t="s">
        <v>760</v>
      </c>
      <c r="AQ845" s="321"/>
      <c r="AR845" s="321"/>
      <c r="AS845" s="321"/>
      <c r="AT845" s="321"/>
      <c r="AU845" s="321"/>
      <c r="AV845" s="321"/>
      <c r="AW845" s="321"/>
      <c r="AX845" s="321"/>
    </row>
    <row r="846" spans="1:51" ht="30" customHeight="1" x14ac:dyDescent="0.15">
      <c r="A846" s="401">
        <v>2</v>
      </c>
      <c r="B846" s="401">
        <v>1</v>
      </c>
      <c r="C846" s="420" t="s">
        <v>761</v>
      </c>
      <c r="D846" s="415"/>
      <c r="E846" s="415"/>
      <c r="F846" s="415"/>
      <c r="G846" s="415"/>
      <c r="H846" s="415"/>
      <c r="I846" s="415"/>
      <c r="J846" s="416">
        <v>6330001025098</v>
      </c>
      <c r="K846" s="417"/>
      <c r="L846" s="417"/>
      <c r="M846" s="417"/>
      <c r="N846" s="417"/>
      <c r="O846" s="417"/>
      <c r="P846" s="421" t="s">
        <v>762</v>
      </c>
      <c r="Q846" s="317"/>
      <c r="R846" s="317"/>
      <c r="S846" s="317"/>
      <c r="T846" s="317"/>
      <c r="U846" s="317"/>
      <c r="V846" s="317"/>
      <c r="W846" s="317"/>
      <c r="X846" s="317"/>
      <c r="Y846" s="318">
        <v>49</v>
      </c>
      <c r="Z846" s="319"/>
      <c r="AA846" s="319"/>
      <c r="AB846" s="320"/>
      <c r="AC846" s="322" t="s">
        <v>376</v>
      </c>
      <c r="AD846" s="323"/>
      <c r="AE846" s="323"/>
      <c r="AF846" s="323"/>
      <c r="AG846" s="323"/>
      <c r="AH846" s="418" t="s">
        <v>760</v>
      </c>
      <c r="AI846" s="419"/>
      <c r="AJ846" s="419"/>
      <c r="AK846" s="419"/>
      <c r="AL846" s="326">
        <v>100</v>
      </c>
      <c r="AM846" s="327"/>
      <c r="AN846" s="327"/>
      <c r="AO846" s="328"/>
      <c r="AP846" s="321" t="s">
        <v>760</v>
      </c>
      <c r="AQ846" s="321"/>
      <c r="AR846" s="321"/>
      <c r="AS846" s="321"/>
      <c r="AT846" s="321"/>
      <c r="AU846" s="321"/>
      <c r="AV846" s="321"/>
      <c r="AW846" s="321"/>
      <c r="AX846" s="321"/>
      <c r="AY846">
        <f>COUNTA($C$846)</f>
        <v>1</v>
      </c>
    </row>
    <row r="847" spans="1:51" ht="30" customHeight="1" x14ac:dyDescent="0.15">
      <c r="A847" s="401">
        <v>3</v>
      </c>
      <c r="B847" s="401">
        <v>1</v>
      </c>
      <c r="C847" s="420" t="s">
        <v>763</v>
      </c>
      <c r="D847" s="415"/>
      <c r="E847" s="415"/>
      <c r="F847" s="415"/>
      <c r="G847" s="415"/>
      <c r="H847" s="415"/>
      <c r="I847" s="415"/>
      <c r="J847" s="416" t="s">
        <v>760</v>
      </c>
      <c r="K847" s="417"/>
      <c r="L847" s="417"/>
      <c r="M847" s="417"/>
      <c r="N847" s="417"/>
      <c r="O847" s="417"/>
      <c r="P847" s="421" t="s">
        <v>764</v>
      </c>
      <c r="Q847" s="317"/>
      <c r="R847" s="317"/>
      <c r="S847" s="317"/>
      <c r="T847" s="317"/>
      <c r="U847" s="317"/>
      <c r="V847" s="317"/>
      <c r="W847" s="317"/>
      <c r="X847" s="317"/>
      <c r="Y847" s="318">
        <v>28</v>
      </c>
      <c r="Z847" s="319"/>
      <c r="AA847" s="319"/>
      <c r="AB847" s="320"/>
      <c r="AC847" s="322" t="s">
        <v>376</v>
      </c>
      <c r="AD847" s="323"/>
      <c r="AE847" s="323"/>
      <c r="AF847" s="323"/>
      <c r="AG847" s="323"/>
      <c r="AH847" s="324" t="s">
        <v>760</v>
      </c>
      <c r="AI847" s="325"/>
      <c r="AJ847" s="325"/>
      <c r="AK847" s="325"/>
      <c r="AL847" s="326">
        <v>100</v>
      </c>
      <c r="AM847" s="327"/>
      <c r="AN847" s="327"/>
      <c r="AO847" s="328"/>
      <c r="AP847" s="321" t="s">
        <v>760</v>
      </c>
      <c r="AQ847" s="321"/>
      <c r="AR847" s="321"/>
      <c r="AS847" s="321"/>
      <c r="AT847" s="321"/>
      <c r="AU847" s="321"/>
      <c r="AV847" s="321"/>
      <c r="AW847" s="321"/>
      <c r="AX847" s="321"/>
      <c r="AY847">
        <f>COUNTA($C$847)</f>
        <v>1</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335</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765</v>
      </c>
      <c r="D878" s="415"/>
      <c r="E878" s="415"/>
      <c r="F878" s="415"/>
      <c r="G878" s="415"/>
      <c r="H878" s="415"/>
      <c r="I878" s="415"/>
      <c r="J878" s="416" t="s">
        <v>760</v>
      </c>
      <c r="K878" s="417"/>
      <c r="L878" s="417"/>
      <c r="M878" s="417"/>
      <c r="N878" s="417"/>
      <c r="O878" s="417"/>
      <c r="P878" s="421" t="s">
        <v>766</v>
      </c>
      <c r="Q878" s="317"/>
      <c r="R878" s="317"/>
      <c r="S878" s="317"/>
      <c r="T878" s="317"/>
      <c r="U878" s="317"/>
      <c r="V878" s="317"/>
      <c r="W878" s="317"/>
      <c r="X878" s="317"/>
      <c r="Y878" s="318">
        <v>3</v>
      </c>
      <c r="Z878" s="319"/>
      <c r="AA878" s="319"/>
      <c r="AB878" s="320"/>
      <c r="AC878" s="322" t="s">
        <v>376</v>
      </c>
      <c r="AD878" s="323"/>
      <c r="AE878" s="323"/>
      <c r="AF878" s="323"/>
      <c r="AG878" s="323"/>
      <c r="AH878" s="418" t="s">
        <v>760</v>
      </c>
      <c r="AI878" s="419"/>
      <c r="AJ878" s="419"/>
      <c r="AK878" s="419"/>
      <c r="AL878" s="326">
        <v>100</v>
      </c>
      <c r="AM878" s="327"/>
      <c r="AN878" s="327"/>
      <c r="AO878" s="328"/>
      <c r="AP878" s="321" t="s">
        <v>760</v>
      </c>
      <c r="AQ878" s="321"/>
      <c r="AR878" s="321"/>
      <c r="AS878" s="321"/>
      <c r="AT878" s="321"/>
      <c r="AU878" s="321"/>
      <c r="AV878" s="321"/>
      <c r="AW878" s="321"/>
      <c r="AX878" s="321"/>
      <c r="AY878">
        <f t="shared" si="118"/>
        <v>1</v>
      </c>
    </row>
    <row r="879" spans="1:51" ht="30" customHeight="1" x14ac:dyDescent="0.15">
      <c r="A879" s="401">
        <v>2</v>
      </c>
      <c r="B879" s="401">
        <v>1</v>
      </c>
      <c r="C879" s="420" t="s">
        <v>767</v>
      </c>
      <c r="D879" s="415"/>
      <c r="E879" s="415"/>
      <c r="F879" s="415"/>
      <c r="G879" s="415"/>
      <c r="H879" s="415"/>
      <c r="I879" s="415"/>
      <c r="J879" s="416" t="s">
        <v>760</v>
      </c>
      <c r="K879" s="417"/>
      <c r="L879" s="417"/>
      <c r="M879" s="417"/>
      <c r="N879" s="417"/>
      <c r="O879" s="417"/>
      <c r="P879" s="421" t="s">
        <v>766</v>
      </c>
      <c r="Q879" s="317"/>
      <c r="R879" s="317"/>
      <c r="S879" s="317"/>
      <c r="T879" s="317"/>
      <c r="U879" s="317"/>
      <c r="V879" s="317"/>
      <c r="W879" s="317"/>
      <c r="X879" s="317"/>
      <c r="Y879" s="318">
        <v>0.1</v>
      </c>
      <c r="Z879" s="319"/>
      <c r="AA879" s="319"/>
      <c r="AB879" s="320"/>
      <c r="AC879" s="322" t="s">
        <v>376</v>
      </c>
      <c r="AD879" s="323"/>
      <c r="AE879" s="323"/>
      <c r="AF879" s="323"/>
      <c r="AG879" s="323"/>
      <c r="AH879" s="418" t="s">
        <v>760</v>
      </c>
      <c r="AI879" s="419"/>
      <c r="AJ879" s="419"/>
      <c r="AK879" s="419"/>
      <c r="AL879" s="326">
        <v>100</v>
      </c>
      <c r="AM879" s="327"/>
      <c r="AN879" s="327"/>
      <c r="AO879" s="328"/>
      <c r="AP879" s="321" t="s">
        <v>760</v>
      </c>
      <c r="AQ879" s="321"/>
      <c r="AR879" s="321"/>
      <c r="AS879" s="321"/>
      <c r="AT879" s="321"/>
      <c r="AU879" s="321"/>
      <c r="AV879" s="321"/>
      <c r="AW879" s="321"/>
      <c r="AX879" s="321"/>
      <c r="AY879">
        <f>COUNTA($C$879)</f>
        <v>1</v>
      </c>
    </row>
    <row r="880" spans="1:51" ht="30" customHeight="1" x14ac:dyDescent="0.15">
      <c r="A880" s="401">
        <v>3</v>
      </c>
      <c r="B880" s="401">
        <v>1</v>
      </c>
      <c r="C880" s="420" t="s">
        <v>768</v>
      </c>
      <c r="D880" s="415"/>
      <c r="E880" s="415"/>
      <c r="F880" s="415"/>
      <c r="G880" s="415"/>
      <c r="H880" s="415"/>
      <c r="I880" s="415"/>
      <c r="J880" s="416" t="s">
        <v>760</v>
      </c>
      <c r="K880" s="417"/>
      <c r="L880" s="417"/>
      <c r="M880" s="417"/>
      <c r="N880" s="417"/>
      <c r="O880" s="417"/>
      <c r="P880" s="421" t="s">
        <v>766</v>
      </c>
      <c r="Q880" s="317"/>
      <c r="R880" s="317"/>
      <c r="S880" s="317"/>
      <c r="T880" s="317"/>
      <c r="U880" s="317"/>
      <c r="V880" s="317"/>
      <c r="W880" s="317"/>
      <c r="X880" s="317"/>
      <c r="Y880" s="318">
        <v>0.1</v>
      </c>
      <c r="Z880" s="319"/>
      <c r="AA880" s="319"/>
      <c r="AB880" s="320"/>
      <c r="AC880" s="322" t="s">
        <v>376</v>
      </c>
      <c r="AD880" s="323"/>
      <c r="AE880" s="323"/>
      <c r="AF880" s="323"/>
      <c r="AG880" s="323"/>
      <c r="AH880" s="324" t="s">
        <v>760</v>
      </c>
      <c r="AI880" s="325"/>
      <c r="AJ880" s="325"/>
      <c r="AK880" s="325"/>
      <c r="AL880" s="326">
        <v>100</v>
      </c>
      <c r="AM880" s="327"/>
      <c r="AN880" s="327"/>
      <c r="AO880" s="328"/>
      <c r="AP880" s="321" t="s">
        <v>760</v>
      </c>
      <c r="AQ880" s="321"/>
      <c r="AR880" s="321"/>
      <c r="AS880" s="321"/>
      <c r="AT880" s="321"/>
      <c r="AU880" s="321"/>
      <c r="AV880" s="321"/>
      <c r="AW880" s="321"/>
      <c r="AX880" s="321"/>
      <c r="AY880">
        <f>COUNTA($C$880)</f>
        <v>1</v>
      </c>
    </row>
    <row r="881" spans="1:51" ht="30" customHeight="1" x14ac:dyDescent="0.15">
      <c r="A881" s="401">
        <v>4</v>
      </c>
      <c r="B881" s="401">
        <v>1</v>
      </c>
      <c r="C881" s="420" t="s">
        <v>769</v>
      </c>
      <c r="D881" s="415"/>
      <c r="E881" s="415"/>
      <c r="F881" s="415"/>
      <c r="G881" s="415"/>
      <c r="H881" s="415"/>
      <c r="I881" s="415"/>
      <c r="J881" s="416" t="s">
        <v>760</v>
      </c>
      <c r="K881" s="417"/>
      <c r="L881" s="417"/>
      <c r="M881" s="417"/>
      <c r="N881" s="417"/>
      <c r="O881" s="417"/>
      <c r="P881" s="421" t="s">
        <v>766</v>
      </c>
      <c r="Q881" s="317"/>
      <c r="R881" s="317"/>
      <c r="S881" s="317"/>
      <c r="T881" s="317"/>
      <c r="U881" s="317"/>
      <c r="V881" s="317"/>
      <c r="W881" s="317"/>
      <c r="X881" s="317"/>
      <c r="Y881" s="318">
        <v>0.1</v>
      </c>
      <c r="Z881" s="319"/>
      <c r="AA881" s="319"/>
      <c r="AB881" s="320"/>
      <c r="AC881" s="322" t="s">
        <v>376</v>
      </c>
      <c r="AD881" s="323"/>
      <c r="AE881" s="323"/>
      <c r="AF881" s="323"/>
      <c r="AG881" s="323"/>
      <c r="AH881" s="324" t="s">
        <v>760</v>
      </c>
      <c r="AI881" s="325"/>
      <c r="AJ881" s="325"/>
      <c r="AK881" s="325"/>
      <c r="AL881" s="326">
        <v>100</v>
      </c>
      <c r="AM881" s="327"/>
      <c r="AN881" s="327"/>
      <c r="AO881" s="328"/>
      <c r="AP881" s="321" t="s">
        <v>760</v>
      </c>
      <c r="AQ881" s="321"/>
      <c r="AR881" s="321"/>
      <c r="AS881" s="321"/>
      <c r="AT881" s="321"/>
      <c r="AU881" s="321"/>
      <c r="AV881" s="321"/>
      <c r="AW881" s="321"/>
      <c r="AX881" s="321"/>
      <c r="AY881">
        <f>COUNTA($C$881)</f>
        <v>1</v>
      </c>
    </row>
    <row r="882" spans="1:51" ht="30" customHeight="1" x14ac:dyDescent="0.15">
      <c r="A882" s="401">
        <v>5</v>
      </c>
      <c r="B882" s="401">
        <v>1</v>
      </c>
      <c r="C882" s="420" t="s">
        <v>770</v>
      </c>
      <c r="D882" s="415"/>
      <c r="E882" s="415"/>
      <c r="F882" s="415"/>
      <c r="G882" s="415"/>
      <c r="H882" s="415"/>
      <c r="I882" s="415"/>
      <c r="J882" s="416" t="s">
        <v>760</v>
      </c>
      <c r="K882" s="417"/>
      <c r="L882" s="417"/>
      <c r="M882" s="417"/>
      <c r="N882" s="417"/>
      <c r="O882" s="417"/>
      <c r="P882" s="421" t="s">
        <v>766</v>
      </c>
      <c r="Q882" s="317"/>
      <c r="R882" s="317"/>
      <c r="S882" s="317"/>
      <c r="T882" s="317"/>
      <c r="U882" s="317"/>
      <c r="V882" s="317"/>
      <c r="W882" s="317"/>
      <c r="X882" s="317"/>
      <c r="Y882" s="318">
        <v>0.1</v>
      </c>
      <c r="Z882" s="319"/>
      <c r="AA882" s="319"/>
      <c r="AB882" s="320"/>
      <c r="AC882" s="322" t="s">
        <v>376</v>
      </c>
      <c r="AD882" s="323"/>
      <c r="AE882" s="323"/>
      <c r="AF882" s="323"/>
      <c r="AG882" s="323"/>
      <c r="AH882" s="324" t="s">
        <v>760</v>
      </c>
      <c r="AI882" s="325"/>
      <c r="AJ882" s="325"/>
      <c r="AK882" s="325"/>
      <c r="AL882" s="326">
        <v>100</v>
      </c>
      <c r="AM882" s="327"/>
      <c r="AN882" s="327"/>
      <c r="AO882" s="328"/>
      <c r="AP882" s="321" t="s">
        <v>760</v>
      </c>
      <c r="AQ882" s="321"/>
      <c r="AR882" s="321"/>
      <c r="AS882" s="321"/>
      <c r="AT882" s="321"/>
      <c r="AU882" s="321"/>
      <c r="AV882" s="321"/>
      <c r="AW882" s="321"/>
      <c r="AX882" s="321"/>
      <c r="AY882">
        <f>COUNTA($C$882)</f>
        <v>1</v>
      </c>
    </row>
    <row r="883" spans="1:51" ht="30" customHeight="1" x14ac:dyDescent="0.15">
      <c r="A883" s="401">
        <v>6</v>
      </c>
      <c r="B883" s="401">
        <v>1</v>
      </c>
      <c r="C883" s="420" t="s">
        <v>771</v>
      </c>
      <c r="D883" s="415"/>
      <c r="E883" s="415"/>
      <c r="F883" s="415"/>
      <c r="G883" s="415"/>
      <c r="H883" s="415"/>
      <c r="I883" s="415"/>
      <c r="J883" s="416" t="s">
        <v>760</v>
      </c>
      <c r="K883" s="417"/>
      <c r="L883" s="417"/>
      <c r="M883" s="417"/>
      <c r="N883" s="417"/>
      <c r="O883" s="417"/>
      <c r="P883" s="421" t="s">
        <v>766</v>
      </c>
      <c r="Q883" s="317"/>
      <c r="R883" s="317"/>
      <c r="S883" s="317"/>
      <c r="T883" s="317"/>
      <c r="U883" s="317"/>
      <c r="V883" s="317"/>
      <c r="W883" s="317"/>
      <c r="X883" s="317"/>
      <c r="Y883" s="318">
        <v>0</v>
      </c>
      <c r="Z883" s="319"/>
      <c r="AA883" s="319"/>
      <c r="AB883" s="320"/>
      <c r="AC883" s="322" t="s">
        <v>376</v>
      </c>
      <c r="AD883" s="323"/>
      <c r="AE883" s="323"/>
      <c r="AF883" s="323"/>
      <c r="AG883" s="323"/>
      <c r="AH883" s="324" t="s">
        <v>760</v>
      </c>
      <c r="AI883" s="325"/>
      <c r="AJ883" s="325"/>
      <c r="AK883" s="325"/>
      <c r="AL883" s="326">
        <v>100</v>
      </c>
      <c r="AM883" s="327"/>
      <c r="AN883" s="327"/>
      <c r="AO883" s="328"/>
      <c r="AP883" s="321" t="s">
        <v>760</v>
      </c>
      <c r="AQ883" s="321"/>
      <c r="AR883" s="321"/>
      <c r="AS883" s="321"/>
      <c r="AT883" s="321"/>
      <c r="AU883" s="321"/>
      <c r="AV883" s="321"/>
      <c r="AW883" s="321"/>
      <c r="AX883" s="321"/>
      <c r="AY883">
        <f>COUNTA($C$883)</f>
        <v>1</v>
      </c>
    </row>
    <row r="884" spans="1:51" ht="30" customHeight="1" x14ac:dyDescent="0.15">
      <c r="A884" s="401">
        <v>7</v>
      </c>
      <c r="B884" s="401">
        <v>1</v>
      </c>
      <c r="C884" s="420" t="s">
        <v>772</v>
      </c>
      <c r="D884" s="415"/>
      <c r="E884" s="415"/>
      <c r="F884" s="415"/>
      <c r="G884" s="415"/>
      <c r="H884" s="415"/>
      <c r="I884" s="415"/>
      <c r="J884" s="416" t="s">
        <v>760</v>
      </c>
      <c r="K884" s="417"/>
      <c r="L884" s="417"/>
      <c r="M884" s="417"/>
      <c r="N884" s="417"/>
      <c r="O884" s="417"/>
      <c r="P884" s="421" t="s">
        <v>766</v>
      </c>
      <c r="Q884" s="317"/>
      <c r="R884" s="317"/>
      <c r="S884" s="317"/>
      <c r="T884" s="317"/>
      <c r="U884" s="317"/>
      <c r="V884" s="317"/>
      <c r="W884" s="317"/>
      <c r="X884" s="317"/>
      <c r="Y884" s="318">
        <v>0</v>
      </c>
      <c r="Z884" s="319"/>
      <c r="AA884" s="319"/>
      <c r="AB884" s="320"/>
      <c r="AC884" s="322" t="s">
        <v>376</v>
      </c>
      <c r="AD884" s="323"/>
      <c r="AE884" s="323"/>
      <c r="AF884" s="323"/>
      <c r="AG884" s="323"/>
      <c r="AH884" s="324" t="s">
        <v>760</v>
      </c>
      <c r="AI884" s="325"/>
      <c r="AJ884" s="325"/>
      <c r="AK884" s="325"/>
      <c r="AL884" s="326">
        <v>100</v>
      </c>
      <c r="AM884" s="327"/>
      <c r="AN884" s="327"/>
      <c r="AO884" s="328"/>
      <c r="AP884" s="321" t="s">
        <v>760</v>
      </c>
      <c r="AQ884" s="321"/>
      <c r="AR884" s="321"/>
      <c r="AS884" s="321"/>
      <c r="AT884" s="321"/>
      <c r="AU884" s="321"/>
      <c r="AV884" s="321"/>
      <c r="AW884" s="321"/>
      <c r="AX884" s="321"/>
      <c r="AY884">
        <f>COUNTA($C$884)</f>
        <v>1</v>
      </c>
    </row>
    <row r="885" spans="1:51" ht="30" customHeight="1" x14ac:dyDescent="0.15">
      <c r="A885" s="401">
        <v>8</v>
      </c>
      <c r="B885" s="401">
        <v>1</v>
      </c>
      <c r="C885" s="420" t="s">
        <v>773</v>
      </c>
      <c r="D885" s="415"/>
      <c r="E885" s="415"/>
      <c r="F885" s="415"/>
      <c r="G885" s="415"/>
      <c r="H885" s="415"/>
      <c r="I885" s="415"/>
      <c r="J885" s="416" t="s">
        <v>760</v>
      </c>
      <c r="K885" s="417"/>
      <c r="L885" s="417"/>
      <c r="M885" s="417"/>
      <c r="N885" s="417"/>
      <c r="O885" s="417"/>
      <c r="P885" s="421" t="s">
        <v>766</v>
      </c>
      <c r="Q885" s="317"/>
      <c r="R885" s="317"/>
      <c r="S885" s="317"/>
      <c r="T885" s="317"/>
      <c r="U885" s="317"/>
      <c r="V885" s="317"/>
      <c r="W885" s="317"/>
      <c r="X885" s="317"/>
      <c r="Y885" s="318">
        <v>0</v>
      </c>
      <c r="Z885" s="319"/>
      <c r="AA885" s="319"/>
      <c r="AB885" s="320"/>
      <c r="AC885" s="322" t="s">
        <v>376</v>
      </c>
      <c r="AD885" s="323"/>
      <c r="AE885" s="323"/>
      <c r="AF885" s="323"/>
      <c r="AG885" s="323"/>
      <c r="AH885" s="324" t="s">
        <v>760</v>
      </c>
      <c r="AI885" s="325"/>
      <c r="AJ885" s="325"/>
      <c r="AK885" s="325"/>
      <c r="AL885" s="326">
        <v>100</v>
      </c>
      <c r="AM885" s="327"/>
      <c r="AN885" s="327"/>
      <c r="AO885" s="328"/>
      <c r="AP885" s="321" t="s">
        <v>760</v>
      </c>
      <c r="AQ885" s="321"/>
      <c r="AR885" s="321"/>
      <c r="AS885" s="321"/>
      <c r="AT885" s="321"/>
      <c r="AU885" s="321"/>
      <c r="AV885" s="321"/>
      <c r="AW885" s="321"/>
      <c r="AX885" s="321"/>
      <c r="AY885">
        <f>COUNTA($C$885)</f>
        <v>1</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335</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774</v>
      </c>
      <c r="D911" s="415"/>
      <c r="E911" s="415"/>
      <c r="F911" s="415"/>
      <c r="G911" s="415"/>
      <c r="H911" s="415"/>
      <c r="I911" s="415"/>
      <c r="J911" s="416" t="s">
        <v>760</v>
      </c>
      <c r="K911" s="417"/>
      <c r="L911" s="417"/>
      <c r="M911" s="417"/>
      <c r="N911" s="417"/>
      <c r="O911" s="417"/>
      <c r="P911" s="421" t="s">
        <v>828</v>
      </c>
      <c r="Q911" s="317"/>
      <c r="R911" s="317"/>
      <c r="S911" s="317"/>
      <c r="T911" s="317"/>
      <c r="U911" s="317"/>
      <c r="V911" s="317"/>
      <c r="W911" s="317"/>
      <c r="X911" s="317"/>
      <c r="Y911" s="318">
        <v>0.1</v>
      </c>
      <c r="Z911" s="319"/>
      <c r="AA911" s="319"/>
      <c r="AB911" s="320"/>
      <c r="AC911" s="322" t="s">
        <v>80</v>
      </c>
      <c r="AD911" s="323"/>
      <c r="AE911" s="323"/>
      <c r="AF911" s="323"/>
      <c r="AG911" s="323"/>
      <c r="AH911" s="418" t="s">
        <v>760</v>
      </c>
      <c r="AI911" s="419"/>
      <c r="AJ911" s="419"/>
      <c r="AK911" s="419"/>
      <c r="AL911" s="326" t="s">
        <v>760</v>
      </c>
      <c r="AM911" s="327"/>
      <c r="AN911" s="327"/>
      <c r="AO911" s="328"/>
      <c r="AP911" s="321" t="s">
        <v>760</v>
      </c>
      <c r="AQ911" s="321"/>
      <c r="AR911" s="321"/>
      <c r="AS911" s="321"/>
      <c r="AT911" s="321"/>
      <c r="AU911" s="321"/>
      <c r="AV911" s="321"/>
      <c r="AW911" s="321"/>
      <c r="AX911" s="321"/>
      <c r="AY911">
        <f t="shared" si="119"/>
        <v>1</v>
      </c>
    </row>
    <row r="912" spans="1:51" ht="30" customHeight="1" x14ac:dyDescent="0.15">
      <c r="A912" s="401">
        <v>2</v>
      </c>
      <c r="B912" s="401">
        <v>1</v>
      </c>
      <c r="C912" s="420" t="s">
        <v>775</v>
      </c>
      <c r="D912" s="415"/>
      <c r="E912" s="415"/>
      <c r="F912" s="415"/>
      <c r="G912" s="415"/>
      <c r="H912" s="415"/>
      <c r="I912" s="415"/>
      <c r="J912" s="416" t="s">
        <v>760</v>
      </c>
      <c r="K912" s="417"/>
      <c r="L912" s="417"/>
      <c r="M912" s="417"/>
      <c r="N912" s="417"/>
      <c r="O912" s="417"/>
      <c r="P912" s="421" t="s">
        <v>828</v>
      </c>
      <c r="Q912" s="317"/>
      <c r="R912" s="317"/>
      <c r="S912" s="317"/>
      <c r="T912" s="317"/>
      <c r="U912" s="317"/>
      <c r="V912" s="317"/>
      <c r="W912" s="317"/>
      <c r="X912" s="317"/>
      <c r="Y912" s="318">
        <v>0</v>
      </c>
      <c r="Z912" s="319"/>
      <c r="AA912" s="319"/>
      <c r="AB912" s="320"/>
      <c r="AC912" s="322" t="s">
        <v>80</v>
      </c>
      <c r="AD912" s="323"/>
      <c r="AE912" s="323"/>
      <c r="AF912" s="323"/>
      <c r="AG912" s="323"/>
      <c r="AH912" s="418" t="s">
        <v>760</v>
      </c>
      <c r="AI912" s="419"/>
      <c r="AJ912" s="419"/>
      <c r="AK912" s="419"/>
      <c r="AL912" s="326" t="s">
        <v>760</v>
      </c>
      <c r="AM912" s="327"/>
      <c r="AN912" s="327"/>
      <c r="AO912" s="328"/>
      <c r="AP912" s="321" t="s">
        <v>760</v>
      </c>
      <c r="AQ912" s="321"/>
      <c r="AR912" s="321"/>
      <c r="AS912" s="321"/>
      <c r="AT912" s="321"/>
      <c r="AU912" s="321"/>
      <c r="AV912" s="321"/>
      <c r="AW912" s="321"/>
      <c r="AX912" s="321"/>
      <c r="AY912">
        <f>COUNTA($C$912)</f>
        <v>1</v>
      </c>
    </row>
    <row r="913" spans="1:51" ht="30" customHeight="1" x14ac:dyDescent="0.15">
      <c r="A913" s="401">
        <v>3</v>
      </c>
      <c r="B913" s="401">
        <v>1</v>
      </c>
      <c r="C913" s="420" t="s">
        <v>776</v>
      </c>
      <c r="D913" s="415"/>
      <c r="E913" s="415"/>
      <c r="F913" s="415"/>
      <c r="G913" s="415"/>
      <c r="H913" s="415"/>
      <c r="I913" s="415"/>
      <c r="J913" s="416" t="s">
        <v>760</v>
      </c>
      <c r="K913" s="417"/>
      <c r="L913" s="417"/>
      <c r="M913" s="417"/>
      <c r="N913" s="417"/>
      <c r="O913" s="417"/>
      <c r="P913" s="421" t="s">
        <v>828</v>
      </c>
      <c r="Q913" s="317"/>
      <c r="R913" s="317"/>
      <c r="S913" s="317"/>
      <c r="T913" s="317"/>
      <c r="U913" s="317"/>
      <c r="V913" s="317"/>
      <c r="W913" s="317"/>
      <c r="X913" s="317"/>
      <c r="Y913" s="318">
        <v>0</v>
      </c>
      <c r="Z913" s="319"/>
      <c r="AA913" s="319"/>
      <c r="AB913" s="320"/>
      <c r="AC913" s="322" t="s">
        <v>80</v>
      </c>
      <c r="AD913" s="323"/>
      <c r="AE913" s="323"/>
      <c r="AF913" s="323"/>
      <c r="AG913" s="323"/>
      <c r="AH913" s="324" t="s">
        <v>760</v>
      </c>
      <c r="AI913" s="325"/>
      <c r="AJ913" s="325"/>
      <c r="AK913" s="325"/>
      <c r="AL913" s="326" t="s">
        <v>760</v>
      </c>
      <c r="AM913" s="327"/>
      <c r="AN913" s="327"/>
      <c r="AO913" s="328"/>
      <c r="AP913" s="321" t="s">
        <v>760</v>
      </c>
      <c r="AQ913" s="321"/>
      <c r="AR913" s="321"/>
      <c r="AS913" s="321"/>
      <c r="AT913" s="321"/>
      <c r="AU913" s="321"/>
      <c r="AV913" s="321"/>
      <c r="AW913" s="321"/>
      <c r="AX913" s="321"/>
      <c r="AY913">
        <f>COUNTA($C$913)</f>
        <v>1</v>
      </c>
    </row>
    <row r="914" spans="1:51" ht="30" customHeight="1" x14ac:dyDescent="0.15">
      <c r="A914" s="401">
        <v>4</v>
      </c>
      <c r="B914" s="401">
        <v>1</v>
      </c>
      <c r="C914" s="420" t="s">
        <v>777</v>
      </c>
      <c r="D914" s="415"/>
      <c r="E914" s="415"/>
      <c r="F914" s="415"/>
      <c r="G914" s="415"/>
      <c r="H914" s="415"/>
      <c r="I914" s="415"/>
      <c r="J914" s="416" t="s">
        <v>760</v>
      </c>
      <c r="K914" s="417"/>
      <c r="L914" s="417"/>
      <c r="M914" s="417"/>
      <c r="N914" s="417"/>
      <c r="O914" s="417"/>
      <c r="P914" s="421" t="s">
        <v>828</v>
      </c>
      <c r="Q914" s="317"/>
      <c r="R914" s="317"/>
      <c r="S914" s="317"/>
      <c r="T914" s="317"/>
      <c r="U914" s="317"/>
      <c r="V914" s="317"/>
      <c r="W914" s="317"/>
      <c r="X914" s="317"/>
      <c r="Y914" s="318">
        <v>0</v>
      </c>
      <c r="Z914" s="319"/>
      <c r="AA914" s="319"/>
      <c r="AB914" s="320"/>
      <c r="AC914" s="322" t="s">
        <v>80</v>
      </c>
      <c r="AD914" s="323"/>
      <c r="AE914" s="323"/>
      <c r="AF914" s="323"/>
      <c r="AG914" s="323"/>
      <c r="AH914" s="324" t="s">
        <v>760</v>
      </c>
      <c r="AI914" s="325"/>
      <c r="AJ914" s="325"/>
      <c r="AK914" s="325"/>
      <c r="AL914" s="326" t="s">
        <v>760</v>
      </c>
      <c r="AM914" s="327"/>
      <c r="AN914" s="327"/>
      <c r="AO914" s="328"/>
      <c r="AP914" s="321" t="s">
        <v>760</v>
      </c>
      <c r="AQ914" s="321"/>
      <c r="AR914" s="321"/>
      <c r="AS914" s="321"/>
      <c r="AT914" s="321"/>
      <c r="AU914" s="321"/>
      <c r="AV914" s="321"/>
      <c r="AW914" s="321"/>
      <c r="AX914" s="321"/>
      <c r="AY914">
        <f>COUNTA($C$914)</f>
        <v>1</v>
      </c>
    </row>
    <row r="915" spans="1:51" ht="30" customHeight="1" x14ac:dyDescent="0.15">
      <c r="A915" s="401">
        <v>5</v>
      </c>
      <c r="B915" s="401">
        <v>1</v>
      </c>
      <c r="C915" s="420" t="s">
        <v>778</v>
      </c>
      <c r="D915" s="415"/>
      <c r="E915" s="415"/>
      <c r="F915" s="415"/>
      <c r="G915" s="415"/>
      <c r="H915" s="415"/>
      <c r="I915" s="415"/>
      <c r="J915" s="416" t="s">
        <v>760</v>
      </c>
      <c r="K915" s="417"/>
      <c r="L915" s="417"/>
      <c r="M915" s="417"/>
      <c r="N915" s="417"/>
      <c r="O915" s="417"/>
      <c r="P915" s="421" t="s">
        <v>828</v>
      </c>
      <c r="Q915" s="317"/>
      <c r="R915" s="317"/>
      <c r="S915" s="317"/>
      <c r="T915" s="317"/>
      <c r="U915" s="317"/>
      <c r="V915" s="317"/>
      <c r="W915" s="317"/>
      <c r="X915" s="317"/>
      <c r="Y915" s="318">
        <v>0</v>
      </c>
      <c r="Z915" s="319"/>
      <c r="AA915" s="319"/>
      <c r="AB915" s="320"/>
      <c r="AC915" s="322" t="s">
        <v>80</v>
      </c>
      <c r="AD915" s="323"/>
      <c r="AE915" s="323"/>
      <c r="AF915" s="323"/>
      <c r="AG915" s="323"/>
      <c r="AH915" s="324" t="s">
        <v>760</v>
      </c>
      <c r="AI915" s="325"/>
      <c r="AJ915" s="325"/>
      <c r="AK915" s="325"/>
      <c r="AL915" s="326" t="s">
        <v>760</v>
      </c>
      <c r="AM915" s="327"/>
      <c r="AN915" s="327"/>
      <c r="AO915" s="328"/>
      <c r="AP915" s="321" t="s">
        <v>760</v>
      </c>
      <c r="AQ915" s="321"/>
      <c r="AR915" s="321"/>
      <c r="AS915" s="321"/>
      <c r="AT915" s="321"/>
      <c r="AU915" s="321"/>
      <c r="AV915" s="321"/>
      <c r="AW915" s="321"/>
      <c r="AX915" s="321"/>
      <c r="AY915">
        <f>COUNTA($C$915)</f>
        <v>1</v>
      </c>
    </row>
    <row r="916" spans="1:51" ht="30" customHeight="1" x14ac:dyDescent="0.15">
      <c r="A916" s="401">
        <v>6</v>
      </c>
      <c r="B916" s="401">
        <v>1</v>
      </c>
      <c r="C916" s="420" t="s">
        <v>779</v>
      </c>
      <c r="D916" s="415"/>
      <c r="E916" s="415"/>
      <c r="F916" s="415"/>
      <c r="G916" s="415"/>
      <c r="H916" s="415"/>
      <c r="I916" s="415"/>
      <c r="J916" s="416" t="s">
        <v>760</v>
      </c>
      <c r="K916" s="417"/>
      <c r="L916" s="417"/>
      <c r="M916" s="417"/>
      <c r="N916" s="417"/>
      <c r="O916" s="417"/>
      <c r="P916" s="421" t="s">
        <v>828</v>
      </c>
      <c r="Q916" s="317"/>
      <c r="R916" s="317"/>
      <c r="S916" s="317"/>
      <c r="T916" s="317"/>
      <c r="U916" s="317"/>
      <c r="V916" s="317"/>
      <c r="W916" s="317"/>
      <c r="X916" s="317"/>
      <c r="Y916" s="318">
        <v>0</v>
      </c>
      <c r="Z916" s="319"/>
      <c r="AA916" s="319"/>
      <c r="AB916" s="320"/>
      <c r="AC916" s="322" t="s">
        <v>780</v>
      </c>
      <c r="AD916" s="323"/>
      <c r="AE916" s="323"/>
      <c r="AF916" s="323"/>
      <c r="AG916" s="323"/>
      <c r="AH916" s="324" t="s">
        <v>760</v>
      </c>
      <c r="AI916" s="325"/>
      <c r="AJ916" s="325"/>
      <c r="AK916" s="325"/>
      <c r="AL916" s="326" t="s">
        <v>760</v>
      </c>
      <c r="AM916" s="327"/>
      <c r="AN916" s="327"/>
      <c r="AO916" s="328"/>
      <c r="AP916" s="321" t="s">
        <v>760</v>
      </c>
      <c r="AQ916" s="321"/>
      <c r="AR916" s="321"/>
      <c r="AS916" s="321"/>
      <c r="AT916" s="321"/>
      <c r="AU916" s="321"/>
      <c r="AV916" s="321"/>
      <c r="AW916" s="321"/>
      <c r="AX916" s="321"/>
      <c r="AY916">
        <f>COUNTA($C$916)</f>
        <v>1</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335</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41.25" customHeight="1" x14ac:dyDescent="0.15">
      <c r="A944" s="401">
        <v>1</v>
      </c>
      <c r="B944" s="401">
        <v>1</v>
      </c>
      <c r="C944" s="420" t="s">
        <v>782</v>
      </c>
      <c r="D944" s="415"/>
      <c r="E944" s="415"/>
      <c r="F944" s="415"/>
      <c r="G944" s="415"/>
      <c r="H944" s="415"/>
      <c r="I944" s="415"/>
      <c r="J944" s="416" t="s">
        <v>760</v>
      </c>
      <c r="K944" s="417"/>
      <c r="L944" s="417"/>
      <c r="M944" s="417"/>
      <c r="N944" s="417"/>
      <c r="O944" s="417"/>
      <c r="P944" s="421" t="s">
        <v>783</v>
      </c>
      <c r="Q944" s="317"/>
      <c r="R944" s="317"/>
      <c r="S944" s="317"/>
      <c r="T944" s="317"/>
      <c r="U944" s="317"/>
      <c r="V944" s="317"/>
      <c r="W944" s="317"/>
      <c r="X944" s="317"/>
      <c r="Y944" s="318">
        <v>32</v>
      </c>
      <c r="Z944" s="319"/>
      <c r="AA944" s="319"/>
      <c r="AB944" s="320"/>
      <c r="AC944" s="322" t="s">
        <v>80</v>
      </c>
      <c r="AD944" s="323"/>
      <c r="AE944" s="323"/>
      <c r="AF944" s="323"/>
      <c r="AG944" s="323"/>
      <c r="AH944" s="418" t="s">
        <v>760</v>
      </c>
      <c r="AI944" s="419"/>
      <c r="AJ944" s="419"/>
      <c r="AK944" s="419"/>
      <c r="AL944" s="326" t="s">
        <v>760</v>
      </c>
      <c r="AM944" s="327"/>
      <c r="AN944" s="327"/>
      <c r="AO944" s="328"/>
      <c r="AP944" s="321" t="s">
        <v>836</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335</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30" customHeight="1" x14ac:dyDescent="0.15">
      <c r="A977" s="401">
        <v>1</v>
      </c>
      <c r="B977" s="401">
        <v>1</v>
      </c>
      <c r="C977" s="420" t="s">
        <v>784</v>
      </c>
      <c r="D977" s="415"/>
      <c r="E977" s="415"/>
      <c r="F977" s="415"/>
      <c r="G977" s="415"/>
      <c r="H977" s="415"/>
      <c r="I977" s="415"/>
      <c r="J977" s="416" t="s">
        <v>760</v>
      </c>
      <c r="K977" s="417"/>
      <c r="L977" s="417"/>
      <c r="M977" s="417"/>
      <c r="N977" s="417"/>
      <c r="O977" s="417"/>
      <c r="P977" s="421" t="s">
        <v>785</v>
      </c>
      <c r="Q977" s="317"/>
      <c r="R977" s="317"/>
      <c r="S977" s="317"/>
      <c r="T977" s="317"/>
      <c r="U977" s="317"/>
      <c r="V977" s="317"/>
      <c r="W977" s="317"/>
      <c r="X977" s="317"/>
      <c r="Y977" s="318">
        <v>4</v>
      </c>
      <c r="Z977" s="319"/>
      <c r="AA977" s="319"/>
      <c r="AB977" s="320"/>
      <c r="AC977" s="322" t="s">
        <v>80</v>
      </c>
      <c r="AD977" s="323"/>
      <c r="AE977" s="323"/>
      <c r="AF977" s="323"/>
      <c r="AG977" s="323"/>
      <c r="AH977" s="418" t="s">
        <v>760</v>
      </c>
      <c r="AI977" s="419"/>
      <c r="AJ977" s="419"/>
      <c r="AK977" s="419"/>
      <c r="AL977" s="326" t="s">
        <v>760</v>
      </c>
      <c r="AM977" s="327"/>
      <c r="AN977" s="327"/>
      <c r="AO977" s="328"/>
      <c r="AP977" s="321" t="s">
        <v>836</v>
      </c>
      <c r="AQ977" s="321"/>
      <c r="AR977" s="321"/>
      <c r="AS977" s="321"/>
      <c r="AT977" s="321"/>
      <c r="AU977" s="321"/>
      <c r="AV977" s="321"/>
      <c r="AW977" s="321"/>
      <c r="AX977" s="321"/>
      <c r="AY977">
        <f t="shared" si="121"/>
        <v>1</v>
      </c>
    </row>
    <row r="978" spans="1:51" ht="30" customHeight="1" x14ac:dyDescent="0.15">
      <c r="A978" s="401">
        <v>2</v>
      </c>
      <c r="B978" s="401">
        <v>1</v>
      </c>
      <c r="C978" s="420" t="s">
        <v>786</v>
      </c>
      <c r="D978" s="415"/>
      <c r="E978" s="415"/>
      <c r="F978" s="415"/>
      <c r="G978" s="415"/>
      <c r="H978" s="415"/>
      <c r="I978" s="415"/>
      <c r="J978" s="416" t="s">
        <v>760</v>
      </c>
      <c r="K978" s="417"/>
      <c r="L978" s="417"/>
      <c r="M978" s="417"/>
      <c r="N978" s="417"/>
      <c r="O978" s="417"/>
      <c r="P978" s="421" t="s">
        <v>785</v>
      </c>
      <c r="Q978" s="317"/>
      <c r="R978" s="317"/>
      <c r="S978" s="317"/>
      <c r="T978" s="317"/>
      <c r="U978" s="317"/>
      <c r="V978" s="317"/>
      <c r="W978" s="317"/>
      <c r="X978" s="317"/>
      <c r="Y978" s="318">
        <v>4</v>
      </c>
      <c r="Z978" s="319"/>
      <c r="AA978" s="319"/>
      <c r="AB978" s="320"/>
      <c r="AC978" s="322" t="s">
        <v>780</v>
      </c>
      <c r="AD978" s="323"/>
      <c r="AE978" s="323"/>
      <c r="AF978" s="323"/>
      <c r="AG978" s="323"/>
      <c r="AH978" s="418" t="s">
        <v>760</v>
      </c>
      <c r="AI978" s="419"/>
      <c r="AJ978" s="419"/>
      <c r="AK978" s="419"/>
      <c r="AL978" s="326" t="s">
        <v>760</v>
      </c>
      <c r="AM978" s="327"/>
      <c r="AN978" s="327"/>
      <c r="AO978" s="328"/>
      <c r="AP978" s="321" t="s">
        <v>836</v>
      </c>
      <c r="AQ978" s="321"/>
      <c r="AR978" s="321"/>
      <c r="AS978" s="321"/>
      <c r="AT978" s="321"/>
      <c r="AU978" s="321"/>
      <c r="AV978" s="321"/>
      <c r="AW978" s="321"/>
      <c r="AX978" s="321"/>
      <c r="AY978">
        <f>COUNTA($C$978)</f>
        <v>1</v>
      </c>
    </row>
    <row r="979" spans="1:51" ht="30" customHeight="1" x14ac:dyDescent="0.15">
      <c r="A979" s="401">
        <v>3</v>
      </c>
      <c r="B979" s="401">
        <v>1</v>
      </c>
      <c r="C979" s="420" t="s">
        <v>787</v>
      </c>
      <c r="D979" s="415"/>
      <c r="E979" s="415"/>
      <c r="F979" s="415"/>
      <c r="G979" s="415"/>
      <c r="H979" s="415"/>
      <c r="I979" s="415"/>
      <c r="J979" s="416" t="s">
        <v>760</v>
      </c>
      <c r="K979" s="417"/>
      <c r="L979" s="417"/>
      <c r="M979" s="417"/>
      <c r="N979" s="417"/>
      <c r="O979" s="417"/>
      <c r="P979" s="421" t="s">
        <v>785</v>
      </c>
      <c r="Q979" s="317"/>
      <c r="R979" s="317"/>
      <c r="S979" s="317"/>
      <c r="T979" s="317"/>
      <c r="U979" s="317"/>
      <c r="V979" s="317"/>
      <c r="W979" s="317"/>
      <c r="X979" s="317"/>
      <c r="Y979" s="318">
        <v>3</v>
      </c>
      <c r="Z979" s="319"/>
      <c r="AA979" s="319"/>
      <c r="AB979" s="320"/>
      <c r="AC979" s="322" t="s">
        <v>780</v>
      </c>
      <c r="AD979" s="323"/>
      <c r="AE979" s="323"/>
      <c r="AF979" s="323"/>
      <c r="AG979" s="323"/>
      <c r="AH979" s="324" t="s">
        <v>760</v>
      </c>
      <c r="AI979" s="325"/>
      <c r="AJ979" s="325"/>
      <c r="AK979" s="325"/>
      <c r="AL979" s="326" t="s">
        <v>760</v>
      </c>
      <c r="AM979" s="327"/>
      <c r="AN979" s="327"/>
      <c r="AO979" s="328"/>
      <c r="AP979" s="321" t="s">
        <v>836</v>
      </c>
      <c r="AQ979" s="321"/>
      <c r="AR979" s="321"/>
      <c r="AS979" s="321"/>
      <c r="AT979" s="321"/>
      <c r="AU979" s="321"/>
      <c r="AV979" s="321"/>
      <c r="AW979" s="321"/>
      <c r="AX979" s="321"/>
      <c r="AY979">
        <f>COUNTA($C$979)</f>
        <v>1</v>
      </c>
    </row>
    <row r="980" spans="1:51" ht="30" customHeight="1" x14ac:dyDescent="0.15">
      <c r="A980" s="401">
        <v>4</v>
      </c>
      <c r="B980" s="401">
        <v>1</v>
      </c>
      <c r="C980" s="420" t="s">
        <v>788</v>
      </c>
      <c r="D980" s="415"/>
      <c r="E980" s="415"/>
      <c r="F980" s="415"/>
      <c r="G980" s="415"/>
      <c r="H980" s="415"/>
      <c r="I980" s="415"/>
      <c r="J980" s="416" t="s">
        <v>760</v>
      </c>
      <c r="K980" s="417"/>
      <c r="L980" s="417"/>
      <c r="M980" s="417"/>
      <c r="N980" s="417"/>
      <c r="O980" s="417"/>
      <c r="P980" s="421" t="s">
        <v>785</v>
      </c>
      <c r="Q980" s="317"/>
      <c r="R980" s="317"/>
      <c r="S980" s="317"/>
      <c r="T980" s="317"/>
      <c r="U980" s="317"/>
      <c r="V980" s="317"/>
      <c r="W980" s="317"/>
      <c r="X980" s="317"/>
      <c r="Y980" s="318">
        <v>2</v>
      </c>
      <c r="Z980" s="319"/>
      <c r="AA980" s="319"/>
      <c r="AB980" s="320"/>
      <c r="AC980" s="322" t="s">
        <v>780</v>
      </c>
      <c r="AD980" s="323"/>
      <c r="AE980" s="323"/>
      <c r="AF980" s="323"/>
      <c r="AG980" s="323"/>
      <c r="AH980" s="324" t="s">
        <v>760</v>
      </c>
      <c r="AI980" s="325"/>
      <c r="AJ980" s="325"/>
      <c r="AK980" s="325"/>
      <c r="AL980" s="326" t="s">
        <v>760</v>
      </c>
      <c r="AM980" s="327"/>
      <c r="AN980" s="327"/>
      <c r="AO980" s="328"/>
      <c r="AP980" s="321" t="s">
        <v>836</v>
      </c>
      <c r="AQ980" s="321"/>
      <c r="AR980" s="321"/>
      <c r="AS980" s="321"/>
      <c r="AT980" s="321"/>
      <c r="AU980" s="321"/>
      <c r="AV980" s="321"/>
      <c r="AW980" s="321"/>
      <c r="AX980" s="321"/>
      <c r="AY980">
        <f>COUNTA($C$980)</f>
        <v>1</v>
      </c>
    </row>
    <row r="981" spans="1:51" ht="30" customHeight="1" x14ac:dyDescent="0.15">
      <c r="A981" s="401">
        <v>5</v>
      </c>
      <c r="B981" s="401">
        <v>1</v>
      </c>
      <c r="C981" s="420" t="s">
        <v>789</v>
      </c>
      <c r="D981" s="415"/>
      <c r="E981" s="415"/>
      <c r="F981" s="415"/>
      <c r="G981" s="415"/>
      <c r="H981" s="415"/>
      <c r="I981" s="415"/>
      <c r="J981" s="416" t="s">
        <v>760</v>
      </c>
      <c r="K981" s="417"/>
      <c r="L981" s="417"/>
      <c r="M981" s="417"/>
      <c r="N981" s="417"/>
      <c r="O981" s="417"/>
      <c r="P981" s="421" t="s">
        <v>785</v>
      </c>
      <c r="Q981" s="317"/>
      <c r="R981" s="317"/>
      <c r="S981" s="317"/>
      <c r="T981" s="317"/>
      <c r="U981" s="317"/>
      <c r="V981" s="317"/>
      <c r="W981" s="317"/>
      <c r="X981" s="317"/>
      <c r="Y981" s="318">
        <v>0.8</v>
      </c>
      <c r="Z981" s="319"/>
      <c r="AA981" s="319"/>
      <c r="AB981" s="320"/>
      <c r="AC981" s="322" t="s">
        <v>780</v>
      </c>
      <c r="AD981" s="323"/>
      <c r="AE981" s="323"/>
      <c r="AF981" s="323"/>
      <c r="AG981" s="323"/>
      <c r="AH981" s="324" t="s">
        <v>760</v>
      </c>
      <c r="AI981" s="325"/>
      <c r="AJ981" s="325"/>
      <c r="AK981" s="325"/>
      <c r="AL981" s="326" t="s">
        <v>760</v>
      </c>
      <c r="AM981" s="327"/>
      <c r="AN981" s="327"/>
      <c r="AO981" s="328"/>
      <c r="AP981" s="321" t="s">
        <v>836</v>
      </c>
      <c r="AQ981" s="321"/>
      <c r="AR981" s="321"/>
      <c r="AS981" s="321"/>
      <c r="AT981" s="321"/>
      <c r="AU981" s="321"/>
      <c r="AV981" s="321"/>
      <c r="AW981" s="321"/>
      <c r="AX981" s="321"/>
      <c r="AY981">
        <f>COUNTA($C$981)</f>
        <v>1</v>
      </c>
    </row>
    <row r="982" spans="1:51" ht="30" customHeight="1" x14ac:dyDescent="0.15">
      <c r="A982" s="401">
        <v>6</v>
      </c>
      <c r="B982" s="401">
        <v>1</v>
      </c>
      <c r="C982" s="420" t="s">
        <v>790</v>
      </c>
      <c r="D982" s="415"/>
      <c r="E982" s="415"/>
      <c r="F982" s="415"/>
      <c r="G982" s="415"/>
      <c r="H982" s="415"/>
      <c r="I982" s="415"/>
      <c r="J982" s="416" t="s">
        <v>760</v>
      </c>
      <c r="K982" s="417"/>
      <c r="L982" s="417"/>
      <c r="M982" s="417"/>
      <c r="N982" s="417"/>
      <c r="O982" s="417"/>
      <c r="P982" s="421" t="s">
        <v>785</v>
      </c>
      <c r="Q982" s="317"/>
      <c r="R982" s="317"/>
      <c r="S982" s="317"/>
      <c r="T982" s="317"/>
      <c r="U982" s="317"/>
      <c r="V982" s="317"/>
      <c r="W982" s="317"/>
      <c r="X982" s="317"/>
      <c r="Y982" s="318">
        <v>0.4</v>
      </c>
      <c r="Z982" s="319"/>
      <c r="AA982" s="319"/>
      <c r="AB982" s="320"/>
      <c r="AC982" s="322" t="s">
        <v>780</v>
      </c>
      <c r="AD982" s="323"/>
      <c r="AE982" s="323"/>
      <c r="AF982" s="323"/>
      <c r="AG982" s="323"/>
      <c r="AH982" s="324" t="s">
        <v>760</v>
      </c>
      <c r="AI982" s="325"/>
      <c r="AJ982" s="325"/>
      <c r="AK982" s="325"/>
      <c r="AL982" s="326" t="s">
        <v>760</v>
      </c>
      <c r="AM982" s="327"/>
      <c r="AN982" s="327"/>
      <c r="AO982" s="328"/>
      <c r="AP982" s="321" t="s">
        <v>836</v>
      </c>
      <c r="AQ982" s="321"/>
      <c r="AR982" s="321"/>
      <c r="AS982" s="321"/>
      <c r="AT982" s="321"/>
      <c r="AU982" s="321"/>
      <c r="AV982" s="321"/>
      <c r="AW982" s="321"/>
      <c r="AX982" s="321"/>
      <c r="AY982">
        <f>COUNTA($C$982)</f>
        <v>1</v>
      </c>
    </row>
    <row r="983" spans="1:51" ht="30" customHeight="1" x14ac:dyDescent="0.15">
      <c r="A983" s="401">
        <v>7</v>
      </c>
      <c r="B983" s="401">
        <v>1</v>
      </c>
      <c r="C983" s="420" t="s">
        <v>791</v>
      </c>
      <c r="D983" s="415"/>
      <c r="E983" s="415"/>
      <c r="F983" s="415"/>
      <c r="G983" s="415"/>
      <c r="H983" s="415"/>
      <c r="I983" s="415"/>
      <c r="J983" s="416" t="s">
        <v>760</v>
      </c>
      <c r="K983" s="417"/>
      <c r="L983" s="417"/>
      <c r="M983" s="417"/>
      <c r="N983" s="417"/>
      <c r="O983" s="417"/>
      <c r="P983" s="421" t="s">
        <v>785</v>
      </c>
      <c r="Q983" s="317"/>
      <c r="R983" s="317"/>
      <c r="S983" s="317"/>
      <c r="T983" s="317"/>
      <c r="U983" s="317"/>
      <c r="V983" s="317"/>
      <c r="W983" s="317"/>
      <c r="X983" s="317"/>
      <c r="Y983" s="318">
        <v>0.3</v>
      </c>
      <c r="Z983" s="319"/>
      <c r="AA983" s="319"/>
      <c r="AB983" s="320"/>
      <c r="AC983" s="322" t="s">
        <v>780</v>
      </c>
      <c r="AD983" s="323"/>
      <c r="AE983" s="323"/>
      <c r="AF983" s="323"/>
      <c r="AG983" s="323"/>
      <c r="AH983" s="324" t="s">
        <v>760</v>
      </c>
      <c r="AI983" s="325"/>
      <c r="AJ983" s="325"/>
      <c r="AK983" s="325"/>
      <c r="AL983" s="326" t="s">
        <v>760</v>
      </c>
      <c r="AM983" s="327"/>
      <c r="AN983" s="327"/>
      <c r="AO983" s="328"/>
      <c r="AP983" s="321" t="s">
        <v>836</v>
      </c>
      <c r="AQ983" s="321"/>
      <c r="AR983" s="321"/>
      <c r="AS983" s="321"/>
      <c r="AT983" s="321"/>
      <c r="AU983" s="321"/>
      <c r="AV983" s="321"/>
      <c r="AW983" s="321"/>
      <c r="AX983" s="321"/>
      <c r="AY983">
        <f>COUNTA($C$983)</f>
        <v>1</v>
      </c>
    </row>
    <row r="984" spans="1:51" ht="30" customHeight="1" x14ac:dyDescent="0.15">
      <c r="A984" s="401">
        <v>8</v>
      </c>
      <c r="B984" s="401">
        <v>1</v>
      </c>
      <c r="C984" s="420" t="s">
        <v>792</v>
      </c>
      <c r="D984" s="415"/>
      <c r="E984" s="415"/>
      <c r="F984" s="415"/>
      <c r="G984" s="415"/>
      <c r="H984" s="415"/>
      <c r="I984" s="415"/>
      <c r="J984" s="416" t="s">
        <v>760</v>
      </c>
      <c r="K984" s="417"/>
      <c r="L984" s="417"/>
      <c r="M984" s="417"/>
      <c r="N984" s="417"/>
      <c r="O984" s="417"/>
      <c r="P984" s="421" t="s">
        <v>785</v>
      </c>
      <c r="Q984" s="317"/>
      <c r="R984" s="317"/>
      <c r="S984" s="317"/>
      <c r="T984" s="317"/>
      <c r="U984" s="317"/>
      <c r="V984" s="317"/>
      <c r="W984" s="317"/>
      <c r="X984" s="317"/>
      <c r="Y984" s="318">
        <v>0.1</v>
      </c>
      <c r="Z984" s="319"/>
      <c r="AA984" s="319"/>
      <c r="AB984" s="320"/>
      <c r="AC984" s="322" t="s">
        <v>780</v>
      </c>
      <c r="AD984" s="323"/>
      <c r="AE984" s="323"/>
      <c r="AF984" s="323"/>
      <c r="AG984" s="323"/>
      <c r="AH984" s="324" t="s">
        <v>760</v>
      </c>
      <c r="AI984" s="325"/>
      <c r="AJ984" s="325"/>
      <c r="AK984" s="325"/>
      <c r="AL984" s="326" t="s">
        <v>760</v>
      </c>
      <c r="AM984" s="327"/>
      <c r="AN984" s="327"/>
      <c r="AO984" s="328"/>
      <c r="AP984" s="321" t="s">
        <v>836</v>
      </c>
      <c r="AQ984" s="321"/>
      <c r="AR984" s="321"/>
      <c r="AS984" s="321"/>
      <c r="AT984" s="321"/>
      <c r="AU984" s="321"/>
      <c r="AV984" s="321"/>
      <c r="AW984" s="321"/>
      <c r="AX984" s="321"/>
      <c r="AY984">
        <f>COUNTA($C$984)</f>
        <v>1</v>
      </c>
    </row>
    <row r="985" spans="1:51" ht="30" customHeight="1" x14ac:dyDescent="0.15">
      <c r="A985" s="401">
        <v>9</v>
      </c>
      <c r="B985" s="401">
        <v>1</v>
      </c>
      <c r="C985" s="420" t="s">
        <v>793</v>
      </c>
      <c r="D985" s="415"/>
      <c r="E985" s="415"/>
      <c r="F985" s="415"/>
      <c r="G985" s="415"/>
      <c r="H985" s="415"/>
      <c r="I985" s="415"/>
      <c r="J985" s="416">
        <v>1010001092605</v>
      </c>
      <c r="K985" s="417"/>
      <c r="L985" s="417"/>
      <c r="M985" s="417"/>
      <c r="N985" s="417"/>
      <c r="O985" s="417"/>
      <c r="P985" s="421" t="s">
        <v>794</v>
      </c>
      <c r="Q985" s="317"/>
      <c r="R985" s="317"/>
      <c r="S985" s="317"/>
      <c r="T985" s="317"/>
      <c r="U985" s="317"/>
      <c r="V985" s="317"/>
      <c r="W985" s="317"/>
      <c r="X985" s="317"/>
      <c r="Y985" s="318">
        <v>0</v>
      </c>
      <c r="Z985" s="319"/>
      <c r="AA985" s="319"/>
      <c r="AB985" s="320"/>
      <c r="AC985" s="322" t="s">
        <v>375</v>
      </c>
      <c r="AD985" s="323"/>
      <c r="AE985" s="323"/>
      <c r="AF985" s="323"/>
      <c r="AG985" s="323"/>
      <c r="AH985" s="324" t="s">
        <v>760</v>
      </c>
      <c r="AI985" s="325"/>
      <c r="AJ985" s="325"/>
      <c r="AK985" s="325"/>
      <c r="AL985" s="326" t="s">
        <v>760</v>
      </c>
      <c r="AM985" s="327"/>
      <c r="AN985" s="327"/>
      <c r="AO985" s="328"/>
      <c r="AP985" s="321" t="s">
        <v>836</v>
      </c>
      <c r="AQ985" s="321"/>
      <c r="AR985" s="321"/>
      <c r="AS985" s="321"/>
      <c r="AT985" s="321"/>
      <c r="AU985" s="321"/>
      <c r="AV985" s="321"/>
      <c r="AW985" s="321"/>
      <c r="AX985" s="321"/>
      <c r="AY985">
        <f>COUNTA($C$985)</f>
        <v>1</v>
      </c>
    </row>
    <row r="986" spans="1:51" ht="30" customHeight="1" x14ac:dyDescent="0.15">
      <c r="A986" s="401">
        <v>10</v>
      </c>
      <c r="B986" s="401">
        <v>1</v>
      </c>
      <c r="C986" s="420" t="s">
        <v>795</v>
      </c>
      <c r="D986" s="415"/>
      <c r="E986" s="415"/>
      <c r="F986" s="415"/>
      <c r="G986" s="415"/>
      <c r="H986" s="415"/>
      <c r="I986" s="415"/>
      <c r="J986" s="416">
        <v>5010601042030</v>
      </c>
      <c r="K986" s="417"/>
      <c r="L986" s="417"/>
      <c r="M986" s="417"/>
      <c r="N986" s="417"/>
      <c r="O986" s="417"/>
      <c r="P986" s="421" t="s">
        <v>794</v>
      </c>
      <c r="Q986" s="317"/>
      <c r="R986" s="317"/>
      <c r="S986" s="317"/>
      <c r="T986" s="317"/>
      <c r="U986" s="317"/>
      <c r="V986" s="317"/>
      <c r="W986" s="317"/>
      <c r="X986" s="317"/>
      <c r="Y986" s="318">
        <v>0</v>
      </c>
      <c r="Z986" s="319"/>
      <c r="AA986" s="319"/>
      <c r="AB986" s="320"/>
      <c r="AC986" s="322" t="s">
        <v>375</v>
      </c>
      <c r="AD986" s="323"/>
      <c r="AE986" s="323"/>
      <c r="AF986" s="323"/>
      <c r="AG986" s="323"/>
      <c r="AH986" s="324" t="s">
        <v>760</v>
      </c>
      <c r="AI986" s="325"/>
      <c r="AJ986" s="325"/>
      <c r="AK986" s="325"/>
      <c r="AL986" s="326" t="s">
        <v>760</v>
      </c>
      <c r="AM986" s="327"/>
      <c r="AN986" s="327"/>
      <c r="AO986" s="328"/>
      <c r="AP986" s="321" t="s">
        <v>836</v>
      </c>
      <c r="AQ986" s="321"/>
      <c r="AR986" s="321"/>
      <c r="AS986" s="321"/>
      <c r="AT986" s="321"/>
      <c r="AU986" s="321"/>
      <c r="AV986" s="321"/>
      <c r="AW986" s="321"/>
      <c r="AX986" s="321"/>
      <c r="AY986">
        <f>COUNTA($C$986)</f>
        <v>1</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335</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1</v>
      </c>
    </row>
    <row r="1010" spans="1:51" ht="30" customHeight="1" x14ac:dyDescent="0.15">
      <c r="A1010" s="401">
        <v>1</v>
      </c>
      <c r="B1010" s="401">
        <v>1</v>
      </c>
      <c r="C1010" s="420" t="s">
        <v>796</v>
      </c>
      <c r="D1010" s="415"/>
      <c r="E1010" s="415"/>
      <c r="F1010" s="415"/>
      <c r="G1010" s="415"/>
      <c r="H1010" s="415"/>
      <c r="I1010" s="415"/>
      <c r="J1010" s="416">
        <v>3010001010696</v>
      </c>
      <c r="K1010" s="417"/>
      <c r="L1010" s="417"/>
      <c r="M1010" s="417"/>
      <c r="N1010" s="417"/>
      <c r="O1010" s="417"/>
      <c r="P1010" s="421" t="s">
        <v>797</v>
      </c>
      <c r="Q1010" s="317"/>
      <c r="R1010" s="317"/>
      <c r="S1010" s="317"/>
      <c r="T1010" s="317"/>
      <c r="U1010" s="317"/>
      <c r="V1010" s="317"/>
      <c r="W1010" s="317"/>
      <c r="X1010" s="317"/>
      <c r="Y1010" s="318">
        <v>6</v>
      </c>
      <c r="Z1010" s="319"/>
      <c r="AA1010" s="319"/>
      <c r="AB1010" s="320"/>
      <c r="AC1010" s="322" t="s">
        <v>369</v>
      </c>
      <c r="AD1010" s="323"/>
      <c r="AE1010" s="323"/>
      <c r="AF1010" s="323"/>
      <c r="AG1010" s="323"/>
      <c r="AH1010" s="418">
        <v>3</v>
      </c>
      <c r="AI1010" s="419"/>
      <c r="AJ1010" s="419"/>
      <c r="AK1010" s="419"/>
      <c r="AL1010" s="326">
        <v>100</v>
      </c>
      <c r="AM1010" s="327"/>
      <c r="AN1010" s="327"/>
      <c r="AO1010" s="328"/>
      <c r="AP1010" s="321" t="s">
        <v>836</v>
      </c>
      <c r="AQ1010" s="321"/>
      <c r="AR1010" s="321"/>
      <c r="AS1010" s="321"/>
      <c r="AT1010" s="321"/>
      <c r="AU1010" s="321"/>
      <c r="AV1010" s="321"/>
      <c r="AW1010" s="321"/>
      <c r="AX1010" s="321"/>
      <c r="AY1010">
        <f t="shared" si="122"/>
        <v>1</v>
      </c>
    </row>
    <row r="1011" spans="1:51" ht="30" customHeight="1" x14ac:dyDescent="0.15">
      <c r="A1011" s="401">
        <v>2</v>
      </c>
      <c r="B1011" s="401">
        <v>1</v>
      </c>
      <c r="C1011" s="420" t="s">
        <v>796</v>
      </c>
      <c r="D1011" s="415"/>
      <c r="E1011" s="415"/>
      <c r="F1011" s="415"/>
      <c r="G1011" s="415"/>
      <c r="H1011" s="415"/>
      <c r="I1011" s="415"/>
      <c r="J1011" s="416">
        <v>3010001010696</v>
      </c>
      <c r="K1011" s="417"/>
      <c r="L1011" s="417"/>
      <c r="M1011" s="417"/>
      <c r="N1011" s="417"/>
      <c r="O1011" s="417"/>
      <c r="P1011" s="421" t="s">
        <v>798</v>
      </c>
      <c r="Q1011" s="317"/>
      <c r="R1011" s="317"/>
      <c r="S1011" s="317"/>
      <c r="T1011" s="317"/>
      <c r="U1011" s="317"/>
      <c r="V1011" s="317"/>
      <c r="W1011" s="317"/>
      <c r="X1011" s="317"/>
      <c r="Y1011" s="318">
        <v>0.9</v>
      </c>
      <c r="Z1011" s="319"/>
      <c r="AA1011" s="319"/>
      <c r="AB1011" s="320"/>
      <c r="AC1011" s="322" t="s">
        <v>375</v>
      </c>
      <c r="AD1011" s="323"/>
      <c r="AE1011" s="323"/>
      <c r="AF1011" s="323"/>
      <c r="AG1011" s="323"/>
      <c r="AH1011" s="418" t="s">
        <v>760</v>
      </c>
      <c r="AI1011" s="419"/>
      <c r="AJ1011" s="419"/>
      <c r="AK1011" s="419"/>
      <c r="AL1011" s="326">
        <v>100</v>
      </c>
      <c r="AM1011" s="327"/>
      <c r="AN1011" s="327"/>
      <c r="AO1011" s="328"/>
      <c r="AP1011" s="321" t="s">
        <v>836</v>
      </c>
      <c r="AQ1011" s="321"/>
      <c r="AR1011" s="321"/>
      <c r="AS1011" s="321"/>
      <c r="AT1011" s="321"/>
      <c r="AU1011" s="321"/>
      <c r="AV1011" s="321"/>
      <c r="AW1011" s="321"/>
      <c r="AX1011" s="321"/>
      <c r="AY1011">
        <f>COUNTA($C$1011)</f>
        <v>1</v>
      </c>
    </row>
    <row r="1012" spans="1:51" ht="30" customHeight="1" x14ac:dyDescent="0.15">
      <c r="A1012" s="401">
        <v>3</v>
      </c>
      <c r="B1012" s="401">
        <v>1</v>
      </c>
      <c r="C1012" s="420" t="s">
        <v>799</v>
      </c>
      <c r="D1012" s="415"/>
      <c r="E1012" s="415"/>
      <c r="F1012" s="415"/>
      <c r="G1012" s="415"/>
      <c r="H1012" s="415"/>
      <c r="I1012" s="415"/>
      <c r="J1012" s="416">
        <v>7010001023050</v>
      </c>
      <c r="K1012" s="417"/>
      <c r="L1012" s="417"/>
      <c r="M1012" s="417"/>
      <c r="N1012" s="417"/>
      <c r="O1012" s="417"/>
      <c r="P1012" s="421" t="s">
        <v>800</v>
      </c>
      <c r="Q1012" s="317"/>
      <c r="R1012" s="317"/>
      <c r="S1012" s="317"/>
      <c r="T1012" s="317"/>
      <c r="U1012" s="317"/>
      <c r="V1012" s="317"/>
      <c r="W1012" s="317"/>
      <c r="X1012" s="317"/>
      <c r="Y1012" s="318">
        <v>1</v>
      </c>
      <c r="Z1012" s="319"/>
      <c r="AA1012" s="319"/>
      <c r="AB1012" s="320"/>
      <c r="AC1012" s="322" t="s">
        <v>369</v>
      </c>
      <c r="AD1012" s="323"/>
      <c r="AE1012" s="323"/>
      <c r="AF1012" s="323"/>
      <c r="AG1012" s="323"/>
      <c r="AH1012" s="324">
        <v>3</v>
      </c>
      <c r="AI1012" s="325"/>
      <c r="AJ1012" s="325"/>
      <c r="AK1012" s="325"/>
      <c r="AL1012" s="326">
        <v>100</v>
      </c>
      <c r="AM1012" s="327"/>
      <c r="AN1012" s="327"/>
      <c r="AO1012" s="328"/>
      <c r="AP1012" s="321" t="s">
        <v>836</v>
      </c>
      <c r="AQ1012" s="321"/>
      <c r="AR1012" s="321"/>
      <c r="AS1012" s="321"/>
      <c r="AT1012" s="321"/>
      <c r="AU1012" s="321"/>
      <c r="AV1012" s="321"/>
      <c r="AW1012" s="321"/>
      <c r="AX1012" s="321"/>
      <c r="AY1012">
        <f>COUNTA($C$1012)</f>
        <v>1</v>
      </c>
    </row>
    <row r="1013" spans="1:51" ht="30" customHeight="1" x14ac:dyDescent="0.15">
      <c r="A1013" s="401">
        <v>4</v>
      </c>
      <c r="B1013" s="401">
        <v>1</v>
      </c>
      <c r="C1013" s="420" t="s">
        <v>799</v>
      </c>
      <c r="D1013" s="415"/>
      <c r="E1013" s="415"/>
      <c r="F1013" s="415"/>
      <c r="G1013" s="415"/>
      <c r="H1013" s="415"/>
      <c r="I1013" s="415"/>
      <c r="J1013" s="416">
        <v>7010001023050</v>
      </c>
      <c r="K1013" s="417"/>
      <c r="L1013" s="417"/>
      <c r="M1013" s="417"/>
      <c r="N1013" s="417"/>
      <c r="O1013" s="417"/>
      <c r="P1013" s="421" t="s">
        <v>801</v>
      </c>
      <c r="Q1013" s="317"/>
      <c r="R1013" s="317"/>
      <c r="S1013" s="317"/>
      <c r="T1013" s="317"/>
      <c r="U1013" s="317"/>
      <c r="V1013" s="317"/>
      <c r="W1013" s="317"/>
      <c r="X1013" s="317"/>
      <c r="Y1013" s="318">
        <v>0.5</v>
      </c>
      <c r="Z1013" s="319"/>
      <c r="AA1013" s="319"/>
      <c r="AB1013" s="320"/>
      <c r="AC1013" s="322" t="s">
        <v>369</v>
      </c>
      <c r="AD1013" s="323"/>
      <c r="AE1013" s="323"/>
      <c r="AF1013" s="323"/>
      <c r="AG1013" s="323"/>
      <c r="AH1013" s="324">
        <v>2</v>
      </c>
      <c r="AI1013" s="325"/>
      <c r="AJ1013" s="325"/>
      <c r="AK1013" s="325"/>
      <c r="AL1013" s="326">
        <v>100</v>
      </c>
      <c r="AM1013" s="327"/>
      <c r="AN1013" s="327"/>
      <c r="AO1013" s="328"/>
      <c r="AP1013" s="321" t="s">
        <v>836</v>
      </c>
      <c r="AQ1013" s="321"/>
      <c r="AR1013" s="321"/>
      <c r="AS1013" s="321"/>
      <c r="AT1013" s="321"/>
      <c r="AU1013" s="321"/>
      <c r="AV1013" s="321"/>
      <c r="AW1013" s="321"/>
      <c r="AX1013" s="321"/>
      <c r="AY1013">
        <f>COUNTA($C$1013)</f>
        <v>1</v>
      </c>
    </row>
    <row r="1014" spans="1:51" ht="30" customHeight="1" x14ac:dyDescent="0.15">
      <c r="A1014" s="401">
        <v>5</v>
      </c>
      <c r="B1014" s="401">
        <v>1</v>
      </c>
      <c r="C1014" s="420" t="s">
        <v>799</v>
      </c>
      <c r="D1014" s="415"/>
      <c r="E1014" s="415"/>
      <c r="F1014" s="415"/>
      <c r="G1014" s="415"/>
      <c r="H1014" s="415"/>
      <c r="I1014" s="415"/>
      <c r="J1014" s="416">
        <v>7010001023050</v>
      </c>
      <c r="K1014" s="417"/>
      <c r="L1014" s="417"/>
      <c r="M1014" s="417"/>
      <c r="N1014" s="417"/>
      <c r="O1014" s="417"/>
      <c r="P1014" s="421" t="s">
        <v>803</v>
      </c>
      <c r="Q1014" s="317"/>
      <c r="R1014" s="317"/>
      <c r="S1014" s="317"/>
      <c r="T1014" s="317"/>
      <c r="U1014" s="317"/>
      <c r="V1014" s="317"/>
      <c r="W1014" s="317"/>
      <c r="X1014" s="317"/>
      <c r="Y1014" s="318">
        <v>2</v>
      </c>
      <c r="Z1014" s="319"/>
      <c r="AA1014" s="319"/>
      <c r="AB1014" s="320"/>
      <c r="AC1014" s="322" t="s">
        <v>375</v>
      </c>
      <c r="AD1014" s="323"/>
      <c r="AE1014" s="323"/>
      <c r="AF1014" s="323"/>
      <c r="AG1014" s="323"/>
      <c r="AH1014" s="324" t="s">
        <v>760</v>
      </c>
      <c r="AI1014" s="325"/>
      <c r="AJ1014" s="325"/>
      <c r="AK1014" s="325"/>
      <c r="AL1014" s="326">
        <v>100</v>
      </c>
      <c r="AM1014" s="327"/>
      <c r="AN1014" s="327"/>
      <c r="AO1014" s="328"/>
      <c r="AP1014" s="321" t="s">
        <v>836</v>
      </c>
      <c r="AQ1014" s="321"/>
      <c r="AR1014" s="321"/>
      <c r="AS1014" s="321"/>
      <c r="AT1014" s="321"/>
      <c r="AU1014" s="321"/>
      <c r="AV1014" s="321"/>
      <c r="AW1014" s="321"/>
      <c r="AX1014" s="321"/>
      <c r="AY1014">
        <f>COUNTA($C$1014)</f>
        <v>1</v>
      </c>
    </row>
    <row r="1015" spans="1:51" ht="30" customHeight="1" x14ac:dyDescent="0.15">
      <c r="A1015" s="401">
        <v>6</v>
      </c>
      <c r="B1015" s="401">
        <v>1</v>
      </c>
      <c r="C1015" s="420" t="s">
        <v>804</v>
      </c>
      <c r="D1015" s="415"/>
      <c r="E1015" s="415"/>
      <c r="F1015" s="415"/>
      <c r="G1015" s="415"/>
      <c r="H1015" s="415"/>
      <c r="I1015" s="415"/>
      <c r="J1015" s="416">
        <v>8100001013784</v>
      </c>
      <c r="K1015" s="417"/>
      <c r="L1015" s="417"/>
      <c r="M1015" s="417"/>
      <c r="N1015" s="417"/>
      <c r="O1015" s="417"/>
      <c r="P1015" s="421" t="s">
        <v>805</v>
      </c>
      <c r="Q1015" s="317"/>
      <c r="R1015" s="317"/>
      <c r="S1015" s="317"/>
      <c r="T1015" s="317"/>
      <c r="U1015" s="317"/>
      <c r="V1015" s="317"/>
      <c r="W1015" s="317"/>
      <c r="X1015" s="317"/>
      <c r="Y1015" s="318">
        <v>2</v>
      </c>
      <c r="Z1015" s="319"/>
      <c r="AA1015" s="319"/>
      <c r="AB1015" s="320"/>
      <c r="AC1015" s="322" t="s">
        <v>375</v>
      </c>
      <c r="AD1015" s="323"/>
      <c r="AE1015" s="323"/>
      <c r="AF1015" s="323"/>
      <c r="AG1015" s="323"/>
      <c r="AH1015" s="324" t="s">
        <v>760</v>
      </c>
      <c r="AI1015" s="325"/>
      <c r="AJ1015" s="325"/>
      <c r="AK1015" s="325"/>
      <c r="AL1015" s="326">
        <v>100</v>
      </c>
      <c r="AM1015" s="327"/>
      <c r="AN1015" s="327"/>
      <c r="AO1015" s="328"/>
      <c r="AP1015" s="321" t="s">
        <v>836</v>
      </c>
      <c r="AQ1015" s="321"/>
      <c r="AR1015" s="321"/>
      <c r="AS1015" s="321"/>
      <c r="AT1015" s="321"/>
      <c r="AU1015" s="321"/>
      <c r="AV1015" s="321"/>
      <c r="AW1015" s="321"/>
      <c r="AX1015" s="321"/>
      <c r="AY1015">
        <f>COUNTA($C$1015)</f>
        <v>1</v>
      </c>
    </row>
    <row r="1016" spans="1:51" ht="30" customHeight="1" x14ac:dyDescent="0.15">
      <c r="A1016" s="401">
        <v>7</v>
      </c>
      <c r="B1016" s="401">
        <v>1</v>
      </c>
      <c r="C1016" s="420" t="s">
        <v>806</v>
      </c>
      <c r="D1016" s="415"/>
      <c r="E1016" s="415"/>
      <c r="F1016" s="415"/>
      <c r="G1016" s="415"/>
      <c r="H1016" s="415"/>
      <c r="I1016" s="415"/>
      <c r="J1016" s="416">
        <v>1011001013468</v>
      </c>
      <c r="K1016" s="417"/>
      <c r="L1016" s="417"/>
      <c r="M1016" s="417"/>
      <c r="N1016" s="417"/>
      <c r="O1016" s="417"/>
      <c r="P1016" s="421" t="s">
        <v>807</v>
      </c>
      <c r="Q1016" s="317"/>
      <c r="R1016" s="317"/>
      <c r="S1016" s="317"/>
      <c r="T1016" s="317"/>
      <c r="U1016" s="317"/>
      <c r="V1016" s="317"/>
      <c r="W1016" s="317"/>
      <c r="X1016" s="317"/>
      <c r="Y1016" s="318">
        <v>0.8</v>
      </c>
      <c r="Z1016" s="319"/>
      <c r="AA1016" s="319"/>
      <c r="AB1016" s="320"/>
      <c r="AC1016" s="322" t="s">
        <v>375</v>
      </c>
      <c r="AD1016" s="323"/>
      <c r="AE1016" s="323"/>
      <c r="AF1016" s="323"/>
      <c r="AG1016" s="323"/>
      <c r="AH1016" s="324" t="s">
        <v>760</v>
      </c>
      <c r="AI1016" s="325"/>
      <c r="AJ1016" s="325"/>
      <c r="AK1016" s="325"/>
      <c r="AL1016" s="326">
        <v>100</v>
      </c>
      <c r="AM1016" s="327"/>
      <c r="AN1016" s="327"/>
      <c r="AO1016" s="328"/>
      <c r="AP1016" s="321" t="s">
        <v>836</v>
      </c>
      <c r="AQ1016" s="321"/>
      <c r="AR1016" s="321"/>
      <c r="AS1016" s="321"/>
      <c r="AT1016" s="321"/>
      <c r="AU1016" s="321"/>
      <c r="AV1016" s="321"/>
      <c r="AW1016" s="321"/>
      <c r="AX1016" s="321"/>
      <c r="AY1016">
        <f>COUNTA($C$1016)</f>
        <v>1</v>
      </c>
    </row>
    <row r="1017" spans="1:51" ht="46.5" customHeight="1" x14ac:dyDescent="0.15">
      <c r="A1017" s="401">
        <v>8</v>
      </c>
      <c r="B1017" s="401">
        <v>1</v>
      </c>
      <c r="C1017" s="420" t="s">
        <v>808</v>
      </c>
      <c r="D1017" s="415"/>
      <c r="E1017" s="415"/>
      <c r="F1017" s="415"/>
      <c r="G1017" s="415"/>
      <c r="H1017" s="415"/>
      <c r="I1017" s="415"/>
      <c r="J1017" s="416">
        <v>2120905003034</v>
      </c>
      <c r="K1017" s="417"/>
      <c r="L1017" s="417"/>
      <c r="M1017" s="417"/>
      <c r="N1017" s="417"/>
      <c r="O1017" s="417"/>
      <c r="P1017" s="421" t="s">
        <v>809</v>
      </c>
      <c r="Q1017" s="317"/>
      <c r="R1017" s="317"/>
      <c r="S1017" s="317"/>
      <c r="T1017" s="317"/>
      <c r="U1017" s="317"/>
      <c r="V1017" s="317"/>
      <c r="W1017" s="317"/>
      <c r="X1017" s="317"/>
      <c r="Y1017" s="318">
        <v>0.8</v>
      </c>
      <c r="Z1017" s="319"/>
      <c r="AA1017" s="319"/>
      <c r="AB1017" s="320"/>
      <c r="AC1017" s="322" t="s">
        <v>375</v>
      </c>
      <c r="AD1017" s="323"/>
      <c r="AE1017" s="323"/>
      <c r="AF1017" s="323"/>
      <c r="AG1017" s="323"/>
      <c r="AH1017" s="324" t="s">
        <v>760</v>
      </c>
      <c r="AI1017" s="325"/>
      <c r="AJ1017" s="325"/>
      <c r="AK1017" s="325"/>
      <c r="AL1017" s="326">
        <v>100</v>
      </c>
      <c r="AM1017" s="327"/>
      <c r="AN1017" s="327"/>
      <c r="AO1017" s="328"/>
      <c r="AP1017" s="321" t="s">
        <v>836</v>
      </c>
      <c r="AQ1017" s="321"/>
      <c r="AR1017" s="321"/>
      <c r="AS1017" s="321"/>
      <c r="AT1017" s="321"/>
      <c r="AU1017" s="321"/>
      <c r="AV1017" s="321"/>
      <c r="AW1017" s="321"/>
      <c r="AX1017" s="321"/>
      <c r="AY1017">
        <f>COUNTA($C$1017)</f>
        <v>1</v>
      </c>
    </row>
    <row r="1018" spans="1:51" ht="30" customHeight="1" x14ac:dyDescent="0.15">
      <c r="A1018" s="401">
        <v>9</v>
      </c>
      <c r="B1018" s="401">
        <v>1</v>
      </c>
      <c r="C1018" s="420" t="s">
        <v>810</v>
      </c>
      <c r="D1018" s="415"/>
      <c r="E1018" s="415"/>
      <c r="F1018" s="415"/>
      <c r="G1018" s="415"/>
      <c r="H1018" s="415"/>
      <c r="I1018" s="415"/>
      <c r="J1018" s="416">
        <v>3010401092847</v>
      </c>
      <c r="K1018" s="417"/>
      <c r="L1018" s="417"/>
      <c r="M1018" s="417"/>
      <c r="N1018" s="417"/>
      <c r="O1018" s="417"/>
      <c r="P1018" s="421" t="s">
        <v>811</v>
      </c>
      <c r="Q1018" s="317"/>
      <c r="R1018" s="317"/>
      <c r="S1018" s="317"/>
      <c r="T1018" s="317"/>
      <c r="U1018" s="317"/>
      <c r="V1018" s="317"/>
      <c r="W1018" s="317"/>
      <c r="X1018" s="317"/>
      <c r="Y1018" s="318">
        <v>0.7</v>
      </c>
      <c r="Z1018" s="319"/>
      <c r="AA1018" s="319"/>
      <c r="AB1018" s="320"/>
      <c r="AC1018" s="322" t="s">
        <v>375</v>
      </c>
      <c r="AD1018" s="323"/>
      <c r="AE1018" s="323"/>
      <c r="AF1018" s="323"/>
      <c r="AG1018" s="323"/>
      <c r="AH1018" s="324" t="s">
        <v>760</v>
      </c>
      <c r="AI1018" s="325"/>
      <c r="AJ1018" s="325"/>
      <c r="AK1018" s="325"/>
      <c r="AL1018" s="326">
        <v>100</v>
      </c>
      <c r="AM1018" s="327"/>
      <c r="AN1018" s="327"/>
      <c r="AO1018" s="328"/>
      <c r="AP1018" s="321" t="s">
        <v>836</v>
      </c>
      <c r="AQ1018" s="321"/>
      <c r="AR1018" s="321"/>
      <c r="AS1018" s="321"/>
      <c r="AT1018" s="321"/>
      <c r="AU1018" s="321"/>
      <c r="AV1018" s="321"/>
      <c r="AW1018" s="321"/>
      <c r="AX1018" s="321"/>
      <c r="AY1018">
        <f>COUNTA($C$1018)</f>
        <v>1</v>
      </c>
    </row>
    <row r="1019" spans="1:51" ht="46.5" customHeight="1" x14ac:dyDescent="0.15">
      <c r="A1019" s="401">
        <v>10</v>
      </c>
      <c r="B1019" s="401">
        <v>1</v>
      </c>
      <c r="C1019" s="420" t="s">
        <v>812</v>
      </c>
      <c r="D1019" s="415"/>
      <c r="E1019" s="415"/>
      <c r="F1019" s="415"/>
      <c r="G1019" s="415"/>
      <c r="H1019" s="415"/>
      <c r="I1019" s="415"/>
      <c r="J1019" s="416">
        <v>1030001127128</v>
      </c>
      <c r="K1019" s="417"/>
      <c r="L1019" s="417"/>
      <c r="M1019" s="417"/>
      <c r="N1019" s="417"/>
      <c r="O1019" s="417"/>
      <c r="P1019" s="421" t="s">
        <v>809</v>
      </c>
      <c r="Q1019" s="317"/>
      <c r="R1019" s="317"/>
      <c r="S1019" s="317"/>
      <c r="T1019" s="317"/>
      <c r="U1019" s="317"/>
      <c r="V1019" s="317"/>
      <c r="W1019" s="317"/>
      <c r="X1019" s="317"/>
      <c r="Y1019" s="318">
        <v>0.4</v>
      </c>
      <c r="Z1019" s="319"/>
      <c r="AA1019" s="319"/>
      <c r="AB1019" s="320"/>
      <c r="AC1019" s="322" t="s">
        <v>375</v>
      </c>
      <c r="AD1019" s="323"/>
      <c r="AE1019" s="323"/>
      <c r="AF1019" s="323"/>
      <c r="AG1019" s="323"/>
      <c r="AH1019" s="324" t="s">
        <v>760</v>
      </c>
      <c r="AI1019" s="325"/>
      <c r="AJ1019" s="325"/>
      <c r="AK1019" s="325"/>
      <c r="AL1019" s="326">
        <v>100</v>
      </c>
      <c r="AM1019" s="327"/>
      <c r="AN1019" s="327"/>
      <c r="AO1019" s="328"/>
      <c r="AP1019" s="321" t="s">
        <v>836</v>
      </c>
      <c r="AQ1019" s="321"/>
      <c r="AR1019" s="321"/>
      <c r="AS1019" s="321"/>
      <c r="AT1019" s="321"/>
      <c r="AU1019" s="321"/>
      <c r="AV1019" s="321"/>
      <c r="AW1019" s="321"/>
      <c r="AX1019" s="321"/>
      <c r="AY1019">
        <f>COUNTA($C$1019)</f>
        <v>1</v>
      </c>
    </row>
    <row r="1020" spans="1:51" ht="30" customHeight="1" x14ac:dyDescent="0.15">
      <c r="A1020" s="401">
        <v>11</v>
      </c>
      <c r="B1020" s="401">
        <v>1</v>
      </c>
      <c r="C1020" s="420" t="s">
        <v>813</v>
      </c>
      <c r="D1020" s="415"/>
      <c r="E1020" s="415"/>
      <c r="F1020" s="415"/>
      <c r="G1020" s="415"/>
      <c r="H1020" s="415"/>
      <c r="I1020" s="415"/>
      <c r="J1020" s="416">
        <v>8010001036745</v>
      </c>
      <c r="K1020" s="417"/>
      <c r="L1020" s="417"/>
      <c r="M1020" s="417"/>
      <c r="N1020" s="417"/>
      <c r="O1020" s="417"/>
      <c r="P1020" s="421" t="s">
        <v>802</v>
      </c>
      <c r="Q1020" s="317"/>
      <c r="R1020" s="317"/>
      <c r="S1020" s="317"/>
      <c r="T1020" s="317"/>
      <c r="U1020" s="317"/>
      <c r="V1020" s="317"/>
      <c r="W1020" s="317"/>
      <c r="X1020" s="317"/>
      <c r="Y1020" s="318">
        <v>0.4</v>
      </c>
      <c r="Z1020" s="319"/>
      <c r="AA1020" s="319"/>
      <c r="AB1020" s="320"/>
      <c r="AC1020" s="322" t="s">
        <v>375</v>
      </c>
      <c r="AD1020" s="323"/>
      <c r="AE1020" s="323"/>
      <c r="AF1020" s="323"/>
      <c r="AG1020" s="323"/>
      <c r="AH1020" s="324" t="s">
        <v>760</v>
      </c>
      <c r="AI1020" s="325"/>
      <c r="AJ1020" s="325"/>
      <c r="AK1020" s="325"/>
      <c r="AL1020" s="326">
        <v>100</v>
      </c>
      <c r="AM1020" s="327"/>
      <c r="AN1020" s="327"/>
      <c r="AO1020" s="328"/>
      <c r="AP1020" s="321" t="s">
        <v>836</v>
      </c>
      <c r="AQ1020" s="321"/>
      <c r="AR1020" s="321"/>
      <c r="AS1020" s="321"/>
      <c r="AT1020" s="321"/>
      <c r="AU1020" s="321"/>
      <c r="AV1020" s="321"/>
      <c r="AW1020" s="321"/>
      <c r="AX1020" s="321"/>
      <c r="AY1020">
        <f>COUNTA($C$1020)</f>
        <v>1</v>
      </c>
    </row>
    <row r="1021" spans="1:51" ht="30" customHeight="1" x14ac:dyDescent="0.15">
      <c r="A1021" s="401">
        <v>12</v>
      </c>
      <c r="B1021" s="401">
        <v>1</v>
      </c>
      <c r="C1021" s="420" t="s">
        <v>814</v>
      </c>
      <c r="D1021" s="415"/>
      <c r="E1021" s="415"/>
      <c r="F1021" s="415"/>
      <c r="G1021" s="415"/>
      <c r="H1021" s="415"/>
      <c r="I1021" s="415"/>
      <c r="J1021" s="416">
        <v>8080401003784</v>
      </c>
      <c r="K1021" s="417"/>
      <c r="L1021" s="417"/>
      <c r="M1021" s="417"/>
      <c r="N1021" s="417"/>
      <c r="O1021" s="417"/>
      <c r="P1021" s="421" t="s">
        <v>815</v>
      </c>
      <c r="Q1021" s="317"/>
      <c r="R1021" s="317"/>
      <c r="S1021" s="317"/>
      <c r="T1021" s="317"/>
      <c r="U1021" s="317"/>
      <c r="V1021" s="317"/>
      <c r="W1021" s="317"/>
      <c r="X1021" s="317"/>
      <c r="Y1021" s="318">
        <v>0.2</v>
      </c>
      <c r="Z1021" s="319"/>
      <c r="AA1021" s="319"/>
      <c r="AB1021" s="320"/>
      <c r="AC1021" s="322" t="s">
        <v>375</v>
      </c>
      <c r="AD1021" s="323"/>
      <c r="AE1021" s="323"/>
      <c r="AF1021" s="323"/>
      <c r="AG1021" s="323"/>
      <c r="AH1021" s="324" t="s">
        <v>760</v>
      </c>
      <c r="AI1021" s="325"/>
      <c r="AJ1021" s="325"/>
      <c r="AK1021" s="325"/>
      <c r="AL1021" s="326">
        <v>100</v>
      </c>
      <c r="AM1021" s="327"/>
      <c r="AN1021" s="327"/>
      <c r="AO1021" s="328"/>
      <c r="AP1021" s="321" t="s">
        <v>836</v>
      </c>
      <c r="AQ1021" s="321"/>
      <c r="AR1021" s="321"/>
      <c r="AS1021" s="321"/>
      <c r="AT1021" s="321"/>
      <c r="AU1021" s="321"/>
      <c r="AV1021" s="321"/>
      <c r="AW1021" s="321"/>
      <c r="AX1021" s="321"/>
      <c r="AY1021">
        <f>COUNTA($C$1021)</f>
        <v>1</v>
      </c>
    </row>
    <row r="1022" spans="1:51" ht="30" customHeight="1" x14ac:dyDescent="0.15">
      <c r="A1022" s="401">
        <v>13</v>
      </c>
      <c r="B1022" s="401">
        <v>1</v>
      </c>
      <c r="C1022" s="420" t="s">
        <v>761</v>
      </c>
      <c r="D1022" s="415"/>
      <c r="E1022" s="415"/>
      <c r="F1022" s="415"/>
      <c r="G1022" s="415"/>
      <c r="H1022" s="415"/>
      <c r="I1022" s="415"/>
      <c r="J1022" s="416">
        <v>6330001025098</v>
      </c>
      <c r="K1022" s="417"/>
      <c r="L1022" s="417"/>
      <c r="M1022" s="417"/>
      <c r="N1022" s="417"/>
      <c r="O1022" s="417"/>
      <c r="P1022" s="421" t="s">
        <v>816</v>
      </c>
      <c r="Q1022" s="317"/>
      <c r="R1022" s="317"/>
      <c r="S1022" s="317"/>
      <c r="T1022" s="317"/>
      <c r="U1022" s="317"/>
      <c r="V1022" s="317"/>
      <c r="W1022" s="317"/>
      <c r="X1022" s="317"/>
      <c r="Y1022" s="318">
        <v>0.1</v>
      </c>
      <c r="Z1022" s="319"/>
      <c r="AA1022" s="319"/>
      <c r="AB1022" s="320"/>
      <c r="AC1022" s="322" t="s">
        <v>375</v>
      </c>
      <c r="AD1022" s="323"/>
      <c r="AE1022" s="323"/>
      <c r="AF1022" s="323"/>
      <c r="AG1022" s="323"/>
      <c r="AH1022" s="324" t="s">
        <v>760</v>
      </c>
      <c r="AI1022" s="325"/>
      <c r="AJ1022" s="325"/>
      <c r="AK1022" s="325"/>
      <c r="AL1022" s="326">
        <v>100</v>
      </c>
      <c r="AM1022" s="327"/>
      <c r="AN1022" s="327"/>
      <c r="AO1022" s="328"/>
      <c r="AP1022" s="321" t="s">
        <v>836</v>
      </c>
      <c r="AQ1022" s="321"/>
      <c r="AR1022" s="321"/>
      <c r="AS1022" s="321"/>
      <c r="AT1022" s="321"/>
      <c r="AU1022" s="321"/>
      <c r="AV1022" s="321"/>
      <c r="AW1022" s="321"/>
      <c r="AX1022" s="321"/>
      <c r="AY1022">
        <f>COUNTA($C$1022)</f>
        <v>1</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335</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335</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326</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341</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327</v>
      </c>
      <c r="AQ1109" s="423"/>
      <c r="AR1109" s="423"/>
      <c r="AS1109" s="423"/>
      <c r="AT1109" s="423"/>
      <c r="AU1109" s="423"/>
      <c r="AV1109" s="423"/>
      <c r="AW1109" s="423"/>
      <c r="AX1109" s="423"/>
    </row>
    <row r="1110" spans="1:51" ht="30" customHeight="1" x14ac:dyDescent="0.15">
      <c r="A1110" s="401">
        <v>1</v>
      </c>
      <c r="B1110" s="401">
        <v>1</v>
      </c>
      <c r="C1110" s="887"/>
      <c r="D1110" s="887"/>
      <c r="E1110" s="262" t="s">
        <v>760</v>
      </c>
      <c r="F1110" s="886"/>
      <c r="G1110" s="886"/>
      <c r="H1110" s="886"/>
      <c r="I1110" s="886"/>
      <c r="J1110" s="416" t="s">
        <v>760</v>
      </c>
      <c r="K1110" s="417"/>
      <c r="L1110" s="417"/>
      <c r="M1110" s="417"/>
      <c r="N1110" s="417"/>
      <c r="O1110" s="417"/>
      <c r="P1110" s="421" t="s">
        <v>760</v>
      </c>
      <c r="Q1110" s="317"/>
      <c r="R1110" s="317"/>
      <c r="S1110" s="317"/>
      <c r="T1110" s="317"/>
      <c r="U1110" s="317"/>
      <c r="V1110" s="317"/>
      <c r="W1110" s="317"/>
      <c r="X1110" s="317"/>
      <c r="Y1110" s="318" t="s">
        <v>760</v>
      </c>
      <c r="Z1110" s="319"/>
      <c r="AA1110" s="319"/>
      <c r="AB1110" s="320"/>
      <c r="AC1110" s="322"/>
      <c r="AD1110" s="323"/>
      <c r="AE1110" s="323"/>
      <c r="AF1110" s="323"/>
      <c r="AG1110" s="323"/>
      <c r="AH1110" s="324" t="s">
        <v>760</v>
      </c>
      <c r="AI1110" s="325"/>
      <c r="AJ1110" s="325"/>
      <c r="AK1110" s="325"/>
      <c r="AL1110" s="326" t="s">
        <v>760</v>
      </c>
      <c r="AM1110" s="327"/>
      <c r="AN1110" s="327"/>
      <c r="AO1110" s="328"/>
      <c r="AP1110" s="321" t="s">
        <v>836</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60" max="49" man="1"/>
    <brk id="733"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t="s">
        <v>737</v>
      </c>
      <c r="M2" s="13" t="str">
        <f>IF(L2="","",K2)</f>
        <v>社会保障</v>
      </c>
      <c r="N2" s="13" t="str">
        <f>IF(M2="","",IF(N1&lt;&gt;"",CONCATENATE(N1,"、",M2),M2))</f>
        <v>社会保障</v>
      </c>
      <c r="O2" s="13"/>
      <c r="P2" s="12" t="s">
        <v>74</v>
      </c>
      <c r="Q2" s="17" t="s">
        <v>737</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社会保障</v>
      </c>
      <c r="O10" s="13"/>
      <c r="P10" s="13" t="str">
        <f>S8</f>
        <v>直接実施</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社会保障、その他の事項経費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346</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387</v>
      </c>
      <c r="AF2" s="990"/>
      <c r="AG2" s="990"/>
      <c r="AH2" s="990"/>
      <c r="AI2" s="990" t="s">
        <v>409</v>
      </c>
      <c r="AJ2" s="990"/>
      <c r="AK2" s="990"/>
      <c r="AL2" s="454"/>
      <c r="AM2" s="990" t="s">
        <v>506</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377</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346</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387</v>
      </c>
      <c r="AF9" s="990"/>
      <c r="AG9" s="990"/>
      <c r="AH9" s="990"/>
      <c r="AI9" s="990" t="s">
        <v>409</v>
      </c>
      <c r="AJ9" s="990"/>
      <c r="AK9" s="990"/>
      <c r="AL9" s="454"/>
      <c r="AM9" s="990" t="s">
        <v>506</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377</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346</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387</v>
      </c>
      <c r="AF16" s="990"/>
      <c r="AG16" s="990"/>
      <c r="AH16" s="990"/>
      <c r="AI16" s="990" t="s">
        <v>409</v>
      </c>
      <c r="AJ16" s="990"/>
      <c r="AK16" s="990"/>
      <c r="AL16" s="454"/>
      <c r="AM16" s="990" t="s">
        <v>506</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377</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346</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387</v>
      </c>
      <c r="AF23" s="990"/>
      <c r="AG23" s="990"/>
      <c r="AH23" s="990"/>
      <c r="AI23" s="990" t="s">
        <v>409</v>
      </c>
      <c r="AJ23" s="990"/>
      <c r="AK23" s="990"/>
      <c r="AL23" s="454"/>
      <c r="AM23" s="990" t="s">
        <v>506</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377</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346</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387</v>
      </c>
      <c r="AF30" s="990"/>
      <c r="AG30" s="990"/>
      <c r="AH30" s="990"/>
      <c r="AI30" s="990" t="s">
        <v>409</v>
      </c>
      <c r="AJ30" s="990"/>
      <c r="AK30" s="990"/>
      <c r="AL30" s="454"/>
      <c r="AM30" s="990" t="s">
        <v>506</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377</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346</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387</v>
      </c>
      <c r="AF37" s="990"/>
      <c r="AG37" s="990"/>
      <c r="AH37" s="990"/>
      <c r="AI37" s="990" t="s">
        <v>409</v>
      </c>
      <c r="AJ37" s="990"/>
      <c r="AK37" s="990"/>
      <c r="AL37" s="454"/>
      <c r="AM37" s="990" t="s">
        <v>506</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346</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387</v>
      </c>
      <c r="AF44" s="990"/>
      <c r="AG44" s="990"/>
      <c r="AH44" s="990"/>
      <c r="AI44" s="990" t="s">
        <v>409</v>
      </c>
      <c r="AJ44" s="990"/>
      <c r="AK44" s="990"/>
      <c r="AL44" s="454"/>
      <c r="AM44" s="990" t="s">
        <v>506</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346</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387</v>
      </c>
      <c r="AF51" s="990"/>
      <c r="AG51" s="990"/>
      <c r="AH51" s="990"/>
      <c r="AI51" s="990" t="s">
        <v>409</v>
      </c>
      <c r="AJ51" s="990"/>
      <c r="AK51" s="990"/>
      <c r="AL51" s="454"/>
      <c r="AM51" s="990" t="s">
        <v>506</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346</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387</v>
      </c>
      <c r="AF58" s="990"/>
      <c r="AG58" s="990"/>
      <c r="AH58" s="990"/>
      <c r="AI58" s="990" t="s">
        <v>409</v>
      </c>
      <c r="AJ58" s="990"/>
      <c r="AK58" s="990"/>
      <c r="AL58" s="454"/>
      <c r="AM58" s="990" t="s">
        <v>506</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346</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387</v>
      </c>
      <c r="AF65" s="990"/>
      <c r="AG65" s="990"/>
      <c r="AH65" s="990"/>
      <c r="AI65" s="990" t="s">
        <v>409</v>
      </c>
      <c r="AJ65" s="990"/>
      <c r="AK65" s="990"/>
      <c r="AL65" s="454"/>
      <c r="AM65" s="990" t="s">
        <v>506</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377</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350</v>
      </c>
      <c r="Z3" s="346"/>
      <c r="AA3" s="346"/>
      <c r="AB3" s="346"/>
      <c r="AC3" s="277" t="s">
        <v>335</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350</v>
      </c>
      <c r="Z36" s="346"/>
      <c r="AA36" s="346"/>
      <c r="AB36" s="346"/>
      <c r="AC36" s="277" t="s">
        <v>335</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350</v>
      </c>
      <c r="Z69" s="346"/>
      <c r="AA69" s="346"/>
      <c r="AB69" s="346"/>
      <c r="AC69" s="277" t="s">
        <v>335</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350</v>
      </c>
      <c r="Z102" s="346"/>
      <c r="AA102" s="346"/>
      <c r="AB102" s="346"/>
      <c r="AC102" s="277" t="s">
        <v>335</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350</v>
      </c>
      <c r="Z135" s="346"/>
      <c r="AA135" s="346"/>
      <c r="AB135" s="346"/>
      <c r="AC135" s="277" t="s">
        <v>335</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350</v>
      </c>
      <c r="Z168" s="346"/>
      <c r="AA168" s="346"/>
      <c r="AB168" s="346"/>
      <c r="AC168" s="277" t="s">
        <v>335</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350</v>
      </c>
      <c r="Z201" s="346"/>
      <c r="AA201" s="346"/>
      <c r="AB201" s="346"/>
      <c r="AC201" s="277" t="s">
        <v>335</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350</v>
      </c>
      <c r="Z234" s="346"/>
      <c r="AA234" s="346"/>
      <c r="AB234" s="346"/>
      <c r="AC234" s="277" t="s">
        <v>335</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350</v>
      </c>
      <c r="Z267" s="346"/>
      <c r="AA267" s="346"/>
      <c r="AB267" s="346"/>
      <c r="AC267" s="277" t="s">
        <v>335</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350</v>
      </c>
      <c r="Z300" s="346"/>
      <c r="AA300" s="346"/>
      <c r="AB300" s="346"/>
      <c r="AC300" s="277" t="s">
        <v>335</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350</v>
      </c>
      <c r="Z333" s="346"/>
      <c r="AA333" s="346"/>
      <c r="AB333" s="346"/>
      <c r="AC333" s="277" t="s">
        <v>335</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350</v>
      </c>
      <c r="Z366" s="346"/>
      <c r="AA366" s="346"/>
      <c r="AB366" s="346"/>
      <c r="AC366" s="277" t="s">
        <v>335</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350</v>
      </c>
      <c r="Z399" s="346"/>
      <c r="AA399" s="346"/>
      <c r="AB399" s="346"/>
      <c r="AC399" s="277" t="s">
        <v>335</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350</v>
      </c>
      <c r="Z432" s="346"/>
      <c r="AA432" s="346"/>
      <c r="AB432" s="346"/>
      <c r="AC432" s="277" t="s">
        <v>335</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350</v>
      </c>
      <c r="Z465" s="346"/>
      <c r="AA465" s="346"/>
      <c r="AB465" s="346"/>
      <c r="AC465" s="277" t="s">
        <v>335</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350</v>
      </c>
      <c r="Z498" s="346"/>
      <c r="AA498" s="346"/>
      <c r="AB498" s="346"/>
      <c r="AC498" s="277" t="s">
        <v>335</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350</v>
      </c>
      <c r="Z531" s="346"/>
      <c r="AA531" s="346"/>
      <c r="AB531" s="346"/>
      <c r="AC531" s="277" t="s">
        <v>335</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350</v>
      </c>
      <c r="Z564" s="346"/>
      <c r="AA564" s="346"/>
      <c r="AB564" s="346"/>
      <c r="AC564" s="277" t="s">
        <v>335</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350</v>
      </c>
      <c r="Z597" s="346"/>
      <c r="AA597" s="346"/>
      <c r="AB597" s="346"/>
      <c r="AC597" s="277" t="s">
        <v>335</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350</v>
      </c>
      <c r="Z630" s="346"/>
      <c r="AA630" s="346"/>
      <c r="AB630" s="346"/>
      <c r="AC630" s="277" t="s">
        <v>335</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350</v>
      </c>
      <c r="Z663" s="346"/>
      <c r="AA663" s="346"/>
      <c r="AB663" s="346"/>
      <c r="AC663" s="277" t="s">
        <v>335</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350</v>
      </c>
      <c r="Z696" s="346"/>
      <c r="AA696" s="346"/>
      <c r="AB696" s="346"/>
      <c r="AC696" s="277" t="s">
        <v>335</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350</v>
      </c>
      <c r="Z729" s="346"/>
      <c r="AA729" s="346"/>
      <c r="AB729" s="346"/>
      <c r="AC729" s="277" t="s">
        <v>335</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350</v>
      </c>
      <c r="Z762" s="346"/>
      <c r="AA762" s="346"/>
      <c r="AB762" s="346"/>
      <c r="AC762" s="277" t="s">
        <v>335</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350</v>
      </c>
      <c r="Z795" s="346"/>
      <c r="AA795" s="346"/>
      <c r="AB795" s="346"/>
      <c r="AC795" s="277" t="s">
        <v>335</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350</v>
      </c>
      <c r="Z828" s="346"/>
      <c r="AA828" s="346"/>
      <c r="AB828" s="346"/>
      <c r="AC828" s="277" t="s">
        <v>335</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350</v>
      </c>
      <c r="Z861" s="346"/>
      <c r="AA861" s="346"/>
      <c r="AB861" s="346"/>
      <c r="AC861" s="277" t="s">
        <v>335</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350</v>
      </c>
      <c r="Z894" s="346"/>
      <c r="AA894" s="346"/>
      <c r="AB894" s="346"/>
      <c r="AC894" s="277" t="s">
        <v>335</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350</v>
      </c>
      <c r="Z927" s="346"/>
      <c r="AA927" s="346"/>
      <c r="AB927" s="346"/>
      <c r="AC927" s="277" t="s">
        <v>335</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350</v>
      </c>
      <c r="Z960" s="346"/>
      <c r="AA960" s="346"/>
      <c r="AB960" s="346"/>
      <c r="AC960" s="277" t="s">
        <v>335</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350</v>
      </c>
      <c r="Z993" s="346"/>
      <c r="AA993" s="346"/>
      <c r="AB993" s="346"/>
      <c r="AC993" s="277" t="s">
        <v>335</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350</v>
      </c>
      <c r="Z1026" s="346"/>
      <c r="AA1026" s="346"/>
      <c r="AB1026" s="346"/>
      <c r="AC1026" s="277" t="s">
        <v>335</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350</v>
      </c>
      <c r="Z1059" s="346"/>
      <c r="AA1059" s="346"/>
      <c r="AB1059" s="346"/>
      <c r="AC1059" s="277" t="s">
        <v>335</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350</v>
      </c>
      <c r="Z1092" s="346"/>
      <c r="AA1092" s="346"/>
      <c r="AB1092" s="346"/>
      <c r="AC1092" s="277" t="s">
        <v>335</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350</v>
      </c>
      <c r="Z1125" s="346"/>
      <c r="AA1125" s="346"/>
      <c r="AB1125" s="346"/>
      <c r="AC1125" s="277" t="s">
        <v>335</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350</v>
      </c>
      <c r="Z1158" s="346"/>
      <c r="AA1158" s="346"/>
      <c r="AB1158" s="346"/>
      <c r="AC1158" s="277" t="s">
        <v>335</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350</v>
      </c>
      <c r="Z1191" s="346"/>
      <c r="AA1191" s="346"/>
      <c r="AB1191" s="346"/>
      <c r="AC1191" s="277" t="s">
        <v>335</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350</v>
      </c>
      <c r="Z1224" s="346"/>
      <c r="AA1224" s="346"/>
      <c r="AB1224" s="346"/>
      <c r="AC1224" s="277" t="s">
        <v>335</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350</v>
      </c>
      <c r="Z1257" s="346"/>
      <c r="AA1257" s="346"/>
      <c r="AB1257" s="346"/>
      <c r="AC1257" s="277" t="s">
        <v>335</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350</v>
      </c>
      <c r="Z1290" s="346"/>
      <c r="AA1290" s="346"/>
      <c r="AB1290" s="346"/>
      <c r="AC1290" s="277" t="s">
        <v>335</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2021-06-23T16:38:40Z</cp:lastPrinted>
  <dcterms:created xsi:type="dcterms:W3CDTF">2012-03-13T00:50:25Z</dcterms:created>
  <dcterms:modified xsi:type="dcterms:W3CDTF">2021-06-23T16:38:41Z</dcterms:modified>
</cp:coreProperties>
</file>