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情報管理係\■予算関係\★作業依頼（予算関係）\■R03\★行政事業レビュー関係\20210712_修正依頼\"/>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<sst xmlns="http://schemas.openxmlformats.org/spreadsheetml/2006/main" count="3105" uniqueCount="794">
  <si>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</si>
  <si>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</si>
  <si>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</si>
  <si>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</si>
  <si>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</si>
  <si>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</si>
  <si>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</si>
  <si>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</si>
  <si>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</si>
  <si>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</si>
  <si>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</si>
  <si>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</si>
  <si>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</si>
  <si>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</si>
  <si>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</si>
  <si>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</si>
  <si>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</si>
  <si>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</si>
  <si>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</si>
  <si>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</si>
  <si>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</si>
  <si>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</si>
  <si>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</si>
  <si>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</si>
  <si>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</si>
  <si>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</si>
  <si>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</si>
  <si>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</si>
  <si>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</si>
  <si>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</si>
  <si>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</si>
  <si>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</si>
  <si>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</si>
  <si>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</si>
  <si>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</si>
  <si>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</si>
  <si>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</si>
  <si>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</si>
  <si>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</si>
  <si>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</si>
  <si>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</si>
  <si>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</si>
  <si>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</si>
  <si>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</si>
  <si>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</si>
  <si>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</si>
  <si>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</si>
  <si>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</si>
  <si>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</si>
  <si>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</si>
  <si>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</si>
  <si>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</si>
  <si>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</si>
  <si>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</si>
  <si>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</si>
  <si>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</si>
  <si>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</si>
  <si>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</si>
  <si>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</si>
  <si>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</si>
  <si>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</si>
  <si>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</si>
  <si>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</si>
  <si>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</si>
  <si>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</si>
  <si>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</si>
  <si>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</si>
  <si>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</si>
  <si>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</si>
  <si>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</si>
  <si>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</si>
  <si>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</si>
  <si>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</si>
  <si>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</si>
  <si>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</si>
  <si>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</si>
  <si>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</si>
  <si>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</si>
  <si>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</si>
  <si>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</si>
  <si>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</si>
  <si>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</si>
  <si>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</si>
  <si>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</si>
  <si>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</si>
  <si>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</si>
  <si>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</si>
  <si>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</si>
  <si>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</si>
  <si>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</si>
  <si>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</si>
  <si>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</si>
  <si>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</si>
  <si>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</si>
  <si>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</si>
  <si>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</si>
  <si>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</si>
  <si>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</si>
  <si>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</si>
  <si>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</si>
  <si>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</si>
  <si>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</si>
  <si>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</si>
  <si>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</si>
  <si>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</si>
  <si>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</si>
  <si>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</si>
  <si>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</si>
  <si>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</si>
  <si>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</si>
  <si>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</si>
  <si>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</si>
  <si>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</si>
  <si>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</si>
  <si>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</si>
  <si>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</si>
  <si>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</si>
  <si>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</si>
  <si>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</si>
  <si>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</si>
  <si>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</si>
  <si>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</si>
  <si>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</si>
  <si>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</si>
  <si>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</si>
  <si>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</si>
  <si>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</si>
  <si>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</si>
  <si>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</si>
  <si>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</si>
  <si>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</si>
  <si>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</si>
  <si>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</si>
  <si>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</si>
  <si>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</si>
  <si>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</si>
  <si>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</si>
  <si>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</si>
  <si>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</si>
  <si>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</si>
  <si>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</si>
  <si>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</si>
  <si>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</si>
  <si>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</si>
  <si>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</si>
  <si>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</si>
  <si>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</si>
  <si>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</si>
  <si>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</si>
  <si>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</si>
  <si>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</si>
  <si>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</si>
  <si>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</si>
  <si>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</si>
  <si>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</si>
  <si>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</si>
  <si>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</si>
  <si>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</si>
  <si>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</si>
  <si>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</si>
  <si>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</si>
  <si>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</si>
  <si>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</si>
  <si>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</si>
  <si>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</si>
  <si>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</si>
  <si>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</si>
  <si>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</si>
  <si>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</si>
  <si>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</si>
  <si>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</si>
  <si>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</si>
  <si>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</si>
  <si>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</si>
  <si>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</si>
  <si>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</si>
  <si>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</si>
  <si>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</si>
  <si>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</si>
  <si>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</si>
  <si>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</si>
  <si>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</si>
  <si>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</si>
  <si>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</si>
  <si>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</si>
  <si>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</si>
  <si>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</si>
  <si>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</si>
  <si>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</si>
  <si>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</si>
  <si>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</si>
  <si>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</si>
  <si>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</si>
  <si>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</si>
  <si>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</si>
  <si>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</si>
  <si>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</si>
  <si>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</si>
  <si>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</si>
  <si>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</si>
  <si>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</si>
  <si>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</si>
  <si>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</si>
  <si>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</si>
  <si>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</si>
  <si>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</si>
  <si>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</si>
  <si>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</si>
  <si>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</si>
  <si>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</si>
  <si>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</si>
  <si>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</si>
  <si>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</si>
  <si>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</si>
  <si>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</si>
  <si>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</si>
  <si>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</si>
  <si>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</si>
  <si>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</si>
  <si>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</si>
  <si>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</si>
  <si>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</si>
  <si>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</si>
  <si>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</si>
  <si>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</si>
  <si>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</si>
  <si>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</si>
  <si>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</si>
  <si>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</si>
  <si>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</si>
  <si>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</si>
  <si>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</si>
  <si>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</si>
  <si>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</si>
  <si>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</si>
  <si>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</si>
  <si>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</si>
  <si>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</si>
  <si>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</si>
  <si>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</si>
  <si>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</si>
  <si>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</si>
  <si>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</si>
  <si>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</si>
  <si>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</si>
  <si>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</si>
  <si>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</si>
  <si>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</si>
  <si>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</si>
  <si>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</si>
  <si>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</si>
  <si>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</si>
  <si>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</si>
  <si>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</si>
  <si>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</si>
  <si>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</si>
  <si>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</si>
  <si>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</si>
  <si>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</si>
  <si>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</si>
  <si>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</si>
  <si>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</si>
  <si>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</si>
  <si>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</si>
  <si>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</si>
  <si>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</si>
  <si>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</si>
  <si>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</si>
  <si>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</si>
  <si>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</si>
  <si>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</si>
  <si>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</si>
  <si>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</si>
  <si>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</si>
  <si>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</si>
  <si>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</si>
  <si>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</si>
  <si>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</si>
  <si>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</si>
  <si>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</si>
  <si>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</si>
  <si>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</si>
  <si>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</si>
  <si>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</si>
  <si>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</si>
  <si>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</si>
  <si>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</si>
  <si>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</si>
  <si>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</si>
  <si>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</si>
  <si>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</si>
  <si>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</si>
  <si>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</si>
  <si>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</si>
  <si>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</si>
  <si>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</si>
  <si>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</si>
  <si>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</si>
  <si>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</si>
  <si>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</si>
  <si>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</si>
  <si>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</si>
  <si>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</si>
  <si>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</si>
  <si>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</si>
  <si>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</si>
  <si>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</si>
  <si>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</si>
  <si>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</si>
  <si>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</si>
  <si>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</si>
  <si>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</si>
  <si>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</si>
  <si>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</si>
  <si>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</si>
  <si>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</si>
  <si>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</si>
  <si>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</si>
  <si>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</si>
  <si>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</si>
  <si>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</si>
  <si>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</si>
  <si>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</si>
  <si>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</si>
  <si>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</si>
  <si>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</si>
  <si>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</si>
  <si>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</si>
  <si>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</si>
  <si>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</si>
  <si>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</si>
  <si>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</si>
  <si>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</si>
  <si>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</si>
  <si>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</si>
  <si>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</si>
  <si>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</si>
  <si>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</si>
  <si>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</si>
  <si>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</si>
  <si>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</si>
  <si>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</si>
  <si>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</si>
  <si>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</si>
  <si>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</si>
  <si>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</si>
  <si>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</si>
  <si>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</si>
  <si>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</si>
  <si>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</si>
  <si>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</si>
  <si>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</si>
  <si>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</si>
  <si>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</si>
  <si>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</si>
  <si>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</si>
  <si>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</si>
  <si>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</si>
  <si>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</si>
  <si>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</si>
  <si>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</si>
  <si>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</si>
  <si>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</si>
  <si>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</si>
  <si>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</si>
  <si>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</si>
  <si>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</si>
  <si>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</si>
  <si>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</si>
  <si>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</si>
  <si>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</si>
  <si>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</si>
  <si>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</si>
  <si>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</si>
  <si>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</si>
  <si>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</si>
  <si>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</si>
  <si>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</si>
  <si>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</si>
  <si>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</si>
  <si>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</si>
  <si>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</si>
  <si>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</si>
  <si>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</si>
  <si>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</si>
  <si>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</si>
  <si>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</si>
  <si>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</si>
  <si>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</si>
  <si>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</si>
  <si>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</si>
  <si>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</si>
  <si>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</si>
  <si>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</si>
  <si>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</si>
  <si>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</si>
  <si>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</si>
  <si>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</si>
  <si>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</si>
  <si>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</si>
  <si>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</si>
  <si>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</si>
  <si>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</si>
  <si>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</si>
  <si>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</si>
  <si>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</si>
  <si>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</si>
  <si>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</si>
  <si>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</si>
  <si>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</si>
  <si>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</si>
  <si>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</si>
  <si>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</si>
  <si>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</si>
  <si>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</si>
  <si>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</si>
  <si>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</si>
  <si>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</si>
  <si>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</si>
  <si>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</si>
  <si>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</si>
  <si>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</si>
  <si>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</si>
  <si>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</si>
  <si>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</si>
  <si>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</si>
  <si>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</si>
  <si>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</si>
  <si>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</si>
  <si>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</si>
  <si>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</si>
  <si>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</si>
  <si>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</si>
  <si>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</si>
  <si>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</si>
  <si>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</si>
  <si>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</si>
  <si>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</si>
  <si>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</si>
  <si>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</si>
  <si>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</si>
  <si>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</si>
  <si>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</si>
  <si>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</si>
  <si>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</si>
  <si>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</si>
  <si>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</si>
  <si>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</si>
  <si>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</si>
  <si>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</si>
  <si>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</si>
  <si>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</si>
  <si>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</si>
  <si>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</si>
  <si>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</si>
  <si>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</si>
  <si>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</si>
  <si>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</si>
  <si>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</si>
  <si>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</si>
  <si>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</si>
  <si>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</si>
  <si>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</si>
  <si>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</si>
  <si>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</si>
  <si>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</si>
  <si>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</si>
  <si>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</si>
  <si>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</si>
  <si>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</si>
  <si>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</si>
  <si>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</si>
  <si>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</si>
  <si>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</si>
  <si>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</si>
  <si>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</si>
  <si>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</si>
  <si>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</si>
  <si>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</si>
  <si>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</si>
  <si>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</si>
  <si>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</si>
  <si>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</si>
  <si>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</si>
  <si>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</si>
  <si>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</si>
  <si>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</si>
  <si>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</si>
  <si>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</si>
  <si>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</si>
  <si>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</si>
  <si>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</si>
  <si>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</si>
  <si>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</si>
  <si>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</si>
  <si>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</si>
  <si>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</si>
  <si>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</si>
  <si>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</si>
  <si>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</si>
  <si>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</si>
  <si>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</si>
  <si>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</si>
  <si>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</si>
  <si>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</si>
  <si>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</si>
  <si>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</si>
  <si>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</si>
  <si>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</si>
  <si>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</si>
  <si>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</si>
  <si>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</si>
  <si>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</si>
  <si>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</si>
  <si>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</si>
  <si>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</si>
  <si>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</si>
  <si>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</si>
  <si>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</si>
  <si>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</si>
  <si>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</si>
  <si>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</si>
  <si>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</si>
  <si>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</si>
  <si>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</si>
  <si>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</si>
  <si>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</si>
  <si>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</si>
  <si>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</si>
  <si>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</si>
  <si>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</si>
  <si>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</si>
  <si>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</si>
  <si>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</si>
  <si>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</si>
  <si>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</si>
  <si>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</si>
  <si>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</si>
  <si>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</si>
  <si>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</si>
  <si>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</si>
  <si>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</si>
  <si>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</si>
  <si>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</si>
  <si>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</si>
  <si>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</si>
  <si>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</si>
  <si>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</si>
  <si>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</si>
  <si>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</si>
  <si>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</si>
  <si>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</si>
  <si>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</si>
  <si>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</si>
  <si>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</si>
  <si>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</si>
  <si>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</si>
  <si>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</si>
  <si>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</si>
  <si>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</si>
  <si>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</si>
  <si>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</si>
  <si>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</si>
  <si>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</si>
  <si>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</si>
  <si>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</si>
  <si>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</si>
  <si>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</si>
  <si>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</si>
  <si>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</si>
  <si>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</si>
  <si>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</si>
  <si>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</si>
  <si>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</si>
  <si>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</si>
  <si>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</si>
  <si>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</si>
  <si>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</si>
  <si>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</si>
  <si>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</si>
  <si>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</si>
  <si>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</si>
  <si>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</si>
  <si>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</si>
  <si>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</si>
  <si>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</si>
  <si>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</si>
  <si>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</si>
  <si>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</si>
  <si>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</si>
  <si>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</si>
  <si>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</si>
  <si>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</si>
  <si>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</si>
  <si>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</si>
  <si>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</si>
  <si>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</si>
  <si>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</si>
  <si>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</si>
  <si>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</si>
  <si>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</si>
  <si>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</si>
  <si>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</si>
  <si>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</si>
  <si>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</si>
  <si>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</si>
  <si>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</si>
  <si>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</si>
  <si>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</si>
  <si>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</si>
  <si>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</si>
  <si>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</si>
  <si>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</si>
  <si>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</si>
  <si>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</si>
  <si>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</si>
  <si>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</si>
  <si>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</si>
  <si>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</si>
  <si>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</si>
  <si>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</si>
  <si>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</si>
  <si>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</si>
  <si>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</si>
  <si>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</si>
  <si>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</si>
  <si>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</si>
  <si>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</si>
  <si>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</si>
  <si>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</si>
  <si>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</si>
  <si>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</si>
  <si>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</si>
  <si>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</si>
  <si>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</si>
  <si>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</si>
  <si>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</si>
  <si>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</si>
  <si>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</si>
  <si>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</si>
  <si>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</si>
  <si>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</si>
  <si>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</si>
  <si>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</si>
  <si>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</si>
  <si>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</si>
  <si>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</si>
  <si>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</si>
  <si>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</si>
  <si>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</si>
  <si>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</si>
  <si>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</si>
  <si>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</si>
  <si>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</si>
  <si>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</si>
  <si>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</si>
  <si>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</si>
  <si>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</si>
  <si>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</si>
  <si>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</si>
  <si>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</si>
  <si>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</si>
  <si>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</si>
  <si>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</si>
  <si>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</si>
  <si>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</si>
  <si>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</si>
  <si>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</si>
  <si>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</si>
  <si>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</si>
  <si>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</si>
  <si>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</si>
  <si>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</si>
  <si>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</si>
  <si>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</si>
  <si>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</si>
  <si>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</si>
  <si>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</si>
  <si>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</si>
  <si>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</si>
  <si>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</si>
  <si>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</si>
  <si>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</si>
  <si>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</si>
  <si>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</si>
  <si>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</si>
  <si>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</si>
  <si>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</si>
  <si>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</si>
  <si>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</si>
  <si>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</si>
  <si>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</si>
  <si>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</si>
  <si>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</si>
  <si>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</si>
  <si>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</si>
  <si>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</si>
  <si>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</si>
  <si>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</si>
  <si>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</si>
  <si>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</si>
  <si>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</si>
  <si>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</si>
  <si>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</si>
  <si>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</si>
  <si>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</si>
  <si>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</si>
  <si>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</si>
  <si>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</si>
  <si>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</si>
  <si>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病原体等管理体制整備事業</t>
  </si>
  <si>
    <t>健康局</t>
  </si>
  <si>
    <t>平成１９年度</t>
  </si>
  <si>
    <t>終了予定なし</t>
  </si>
  <si>
    <t>結核感染症課</t>
  </si>
  <si>
    <t>「感染症の予防及び感染症の患者に対する医療に関する法律」第５６条の３から第５６条の３８</t>
  </si>
  <si>
    <t>「感染症の予防及び感染症の患者に対する医療に関する法律等の一部を改正する法律等の施行について」</t>
  </si>
  <si>
    <t>特定病原体等の管理規制については、病原体によるテロを防止する観点を主目的として導入されたものであり、それまで病原体等の管理が研究者等の自主性に委ねられており、適正な管理体制が必ずしも確立されていない状況にあった。生物テロに使用されるおそれのある病原体等の管理の強化が重要な課題であることから、所持、輸入等の禁止、許可、届出、基準の遵守等の規制を設け、生物テロを含む人為的な感染症の発生及びまん延を防止する対策の強化を図る。</t>
  </si>
  <si>
    <t>・一種病原体等指定業務、二種病原体等許可申請業務、三種病原体等届出業務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</si>
  <si>
    <t>-</t>
  </si>
  <si>
    <t>社会保障関係情報化業務庁費</t>
  </si>
  <si>
    <t>職員旅費</t>
  </si>
  <si>
    <t>委員等旅費</t>
  </si>
  <si>
    <t>諸謝金</t>
  </si>
  <si>
    <t>特定病原体等の適切な管理を図り、特定病原体等取扱施設から運搬される病原体による人為的な感染症の発生を0とする。</t>
  </si>
  <si>
    <t>人</t>
  </si>
  <si>
    <t>結核感染症課調べ</t>
  </si>
  <si>
    <t>回</t>
  </si>
  <si>
    <t>単位当たりコスト ＝ Ｘ ／ Ｙ
Ｘ ：「病原体等管理体制整備事業に要した額」
 Ｙ：「病原体等所持許可等施設数」</t>
    <phoneticPr fontId="5"/>
  </si>
  <si>
    <t>円</t>
  </si>
  <si>
    <t>百万円/施設</t>
    <phoneticPr fontId="5"/>
  </si>
  <si>
    <t>62/173</t>
  </si>
  <si>
    <t>68/132</t>
  </si>
  <si>
    <t>Ⅰ-5　感染症など健康を脅かす疾病を予防・防止するとともに、感染者等に必要な医療等を確保すること</t>
  </si>
  <si>
    <t>Ⅰ-5-1　感染症の発生・まん延の防止を図ること</t>
  </si>
  <si>
    <t>146</t>
  </si>
  <si>
    <t>124</t>
  </si>
  <si>
    <t>99</t>
  </si>
  <si>
    <t>110</t>
  </si>
  <si>
    <t>120</t>
  </si>
  <si>
    <t>128</t>
  </si>
  <si>
    <t>125</t>
  </si>
  <si>
    <t>129</t>
  </si>
  <si>
    <t>137</t>
  </si>
  <si>
    <t>厚生労働省</t>
  </si>
  <si>
    <t>○</t>
  </si>
  <si>
    <t>特定病原体等取扱施設から運搬される病原体による人為的な感染症の発生状況</t>
    <phoneticPr fontId="5"/>
  </si>
  <si>
    <t>82/124</t>
    <phoneticPr fontId="5"/>
  </si>
  <si>
    <t>江浪　武志</t>
    <rPh sb="0" eb="2">
      <t>エナミ</t>
    </rPh>
    <rPh sb="3" eb="4">
      <t>タケシ</t>
    </rPh>
    <rPh sb="4" eb="5">
      <t>ココロザシ</t>
    </rPh>
    <phoneticPr fontId="5"/>
  </si>
  <si>
    <t>△</t>
  </si>
  <si>
    <t>有</t>
  </si>
  <si>
    <t>無</t>
  </si>
  <si>
    <t>‐</t>
  </si>
  <si>
    <t>感染症の発生・まん延を防止するために必要な病原体等管理は重要であり、広く国民のニーズがあり、国費を投入しなければ事業目的が達成できない。</t>
  </si>
  <si>
    <t>感染症の発生・まん延を防止するためには、広域的な対応が必要であり、また、病原体によるテロ防止の観点から、国が直接、適切かつ迅速に実施すべき事業である。</t>
  </si>
  <si>
    <t>生物テロや事故等の発生に伴う病原体等による感染症の発生・まん延を防止することを目的としている事業であり、感染症の発生・まん延の防止を図るという政策目的達成に向けて、優先度の高い事業である。</t>
  </si>
  <si>
    <t>少額随契を除き、会計法令に基づき、一般競争入札を実施している。
入札については、広く業者が参入できる仕様となるよう努めているが、結果的に１件の一者応札となった案件があった。</t>
  </si>
  <si>
    <t>一般競争入札によりコスト削減に努めており、その水準は妥当である。</t>
    <phoneticPr fontId="5"/>
  </si>
  <si>
    <t>感染症の発生・まん延を防止するために必要な病原体等の管理を実施するために真に必要な経費としている。</t>
  </si>
  <si>
    <t>26年度から、病原体等管理システムに係る運用経費において減額を図った。</t>
    <rPh sb="2" eb="4">
      <t>ネンド</t>
    </rPh>
    <rPh sb="7" eb="10">
      <t>ビョウゲンタイ</t>
    </rPh>
    <rPh sb="10" eb="11">
      <t>トウ</t>
    </rPh>
    <rPh sb="11" eb="13">
      <t>カンリ</t>
    </rPh>
    <rPh sb="18" eb="19">
      <t>カカ</t>
    </rPh>
    <rPh sb="20" eb="22">
      <t>ウンヨウ</t>
    </rPh>
    <rPh sb="22" eb="24">
      <t>ケイヒ</t>
    </rPh>
    <rPh sb="28" eb="30">
      <t>ゲンガク</t>
    </rPh>
    <rPh sb="31" eb="32">
      <t>ハカ</t>
    </rPh>
    <phoneticPr fontId="5"/>
  </si>
  <si>
    <t>当初の見込みどおりの成果実績となっている。</t>
    <rPh sb="0" eb="2">
      <t>トウショ</t>
    </rPh>
    <rPh sb="3" eb="5">
      <t>ミコ</t>
    </rPh>
    <rPh sb="10" eb="12">
      <t>セイカ</t>
    </rPh>
    <rPh sb="12" eb="14">
      <t>ジッセキ</t>
    </rPh>
    <phoneticPr fontId="3"/>
  </si>
  <si>
    <t>必要な検査は適切に実施された。</t>
    <rPh sb="0" eb="2">
      <t>ヒツヨウ</t>
    </rPh>
    <rPh sb="3" eb="5">
      <t>ケンサ</t>
    </rPh>
    <rPh sb="6" eb="8">
      <t>テキセツ</t>
    </rPh>
    <rPh sb="9" eb="11">
      <t>ジッシ</t>
    </rPh>
    <phoneticPr fontId="3"/>
  </si>
  <si>
    <t>整備したシステム等は、病原体等の盗難発生時等における危機管理体制の迅速な構築や、病原体等保管施設における事故発生時等における追跡調査等への活用等、感染症の発生・拡大の防止のために十分に活用されている。</t>
    <rPh sb="11" eb="14">
      <t>ビョウゲンタイ</t>
    </rPh>
    <rPh sb="14" eb="15">
      <t>トウ</t>
    </rPh>
    <rPh sb="16" eb="18">
      <t>トウナン</t>
    </rPh>
    <rPh sb="18" eb="21">
      <t>ハッセイジ</t>
    </rPh>
    <rPh sb="21" eb="22">
      <t>トウ</t>
    </rPh>
    <rPh sb="26" eb="28">
      <t>キキ</t>
    </rPh>
    <rPh sb="28" eb="30">
      <t>カンリ</t>
    </rPh>
    <rPh sb="30" eb="32">
      <t>タイセイ</t>
    </rPh>
    <rPh sb="33" eb="35">
      <t>ジンソク</t>
    </rPh>
    <rPh sb="36" eb="38">
      <t>コウチク</t>
    </rPh>
    <rPh sb="40" eb="42">
      <t>ビョウゲン</t>
    </rPh>
    <rPh sb="42" eb="43">
      <t>タイ</t>
    </rPh>
    <rPh sb="43" eb="44">
      <t>トウ</t>
    </rPh>
    <rPh sb="44" eb="46">
      <t>ホカン</t>
    </rPh>
    <rPh sb="46" eb="48">
      <t>シセツ</t>
    </rPh>
    <rPh sb="52" eb="54">
      <t>ジコ</t>
    </rPh>
    <rPh sb="54" eb="57">
      <t>ハッセイジ</t>
    </rPh>
    <rPh sb="57" eb="58">
      <t>トウ</t>
    </rPh>
    <rPh sb="62" eb="64">
      <t>ツイセキ</t>
    </rPh>
    <rPh sb="64" eb="66">
      <t>チョウサ</t>
    </rPh>
    <rPh sb="66" eb="67">
      <t>トウ</t>
    </rPh>
    <rPh sb="69" eb="71">
      <t>カツヨウ</t>
    </rPh>
    <rPh sb="71" eb="72">
      <t>トウ</t>
    </rPh>
    <rPh sb="73" eb="76">
      <t>カンセンショウ</t>
    </rPh>
    <rPh sb="77" eb="79">
      <t>ハッセイ</t>
    </rPh>
    <rPh sb="80" eb="82">
      <t>カクダイ</t>
    </rPh>
    <rPh sb="83" eb="85">
      <t>ボウシ</t>
    </rPh>
    <rPh sb="89" eb="91">
      <t>ジュウブン</t>
    </rPh>
    <phoneticPr fontId="3"/>
  </si>
  <si>
    <t>【国庫債務負担行為等】</t>
  </si>
  <si>
    <t>【旅費支払】</t>
    <phoneticPr fontId="5"/>
  </si>
  <si>
    <t>【随意契約（少額）】</t>
    <phoneticPr fontId="5"/>
  </si>
  <si>
    <t>A.日立キャピタル株式会社</t>
    <phoneticPr fontId="5"/>
  </si>
  <si>
    <t>B.近畿厚生局</t>
    <phoneticPr fontId="5"/>
  </si>
  <si>
    <t>雑役務費</t>
    <rPh sb="0" eb="1">
      <t>ザツ</t>
    </rPh>
    <rPh sb="1" eb="3">
      <t>エキム</t>
    </rPh>
    <rPh sb="3" eb="4">
      <t>ヒ</t>
    </rPh>
    <phoneticPr fontId="5"/>
  </si>
  <si>
    <t>病原体等管理システムハードウェア等賃貸借及び運用・保守一式</t>
  </si>
  <si>
    <t>職員旅費</t>
    <rPh sb="0" eb="2">
      <t>ショクイン</t>
    </rPh>
    <rPh sb="2" eb="4">
      <t>リョヒ</t>
    </rPh>
    <phoneticPr fontId="5"/>
  </si>
  <si>
    <t>施設基準確認検査等旅費</t>
    <rPh sb="0" eb="2">
      <t>シセツ</t>
    </rPh>
    <rPh sb="2" eb="4">
      <t>キジュン</t>
    </rPh>
    <rPh sb="4" eb="6">
      <t>カクニン</t>
    </rPh>
    <rPh sb="6" eb="8">
      <t>ケンサ</t>
    </rPh>
    <rPh sb="8" eb="9">
      <t>トウ</t>
    </rPh>
    <rPh sb="9" eb="11">
      <t>リョヒ</t>
    </rPh>
    <phoneticPr fontId="5"/>
  </si>
  <si>
    <t>近畿厚生局</t>
    <rPh sb="0" eb="2">
      <t>キンキ</t>
    </rPh>
    <rPh sb="2" eb="5">
      <t>コウセイキョク</t>
    </rPh>
    <phoneticPr fontId="2"/>
  </si>
  <si>
    <t>関東信越厚生局</t>
    <rPh sb="0" eb="2">
      <t>カントウ</t>
    </rPh>
    <rPh sb="2" eb="4">
      <t>シンエツ</t>
    </rPh>
    <rPh sb="4" eb="7">
      <t>コウセイキョク</t>
    </rPh>
    <phoneticPr fontId="2"/>
  </si>
  <si>
    <t>九州厚生局</t>
    <rPh sb="0" eb="2">
      <t>キュウシュウ</t>
    </rPh>
    <rPh sb="2" eb="5">
      <t>コウセイキョク</t>
    </rPh>
    <phoneticPr fontId="2"/>
  </si>
  <si>
    <t>北海道厚生局</t>
    <rPh sb="0" eb="3">
      <t>ホッカイドウ</t>
    </rPh>
    <rPh sb="3" eb="6">
      <t>コウセイキョク</t>
    </rPh>
    <phoneticPr fontId="2"/>
  </si>
  <si>
    <t>中国四国厚生局</t>
    <rPh sb="0" eb="2">
      <t>チュウゴク</t>
    </rPh>
    <rPh sb="2" eb="4">
      <t>シコク</t>
    </rPh>
    <rPh sb="4" eb="7">
      <t>コウセイキョク</t>
    </rPh>
    <phoneticPr fontId="2"/>
  </si>
  <si>
    <t>東北厚生局</t>
    <rPh sb="0" eb="2">
      <t>トウホク</t>
    </rPh>
    <rPh sb="2" eb="5">
      <t>コウセイキョク</t>
    </rPh>
    <phoneticPr fontId="2"/>
  </si>
  <si>
    <t>東海北陸厚生局</t>
    <rPh sb="0" eb="2">
      <t>トウカイ</t>
    </rPh>
    <rPh sb="2" eb="4">
      <t>ホクリク</t>
    </rPh>
    <rPh sb="4" eb="7">
      <t>コウセイキョク</t>
    </rPh>
    <phoneticPr fontId="2"/>
  </si>
  <si>
    <t>施設基準確認検査等旅費（旅費支払）</t>
    <rPh sb="0" eb="2">
      <t>シセツ</t>
    </rPh>
    <rPh sb="2" eb="4">
      <t>キジュン</t>
    </rPh>
    <rPh sb="4" eb="6">
      <t>カクニン</t>
    </rPh>
    <rPh sb="6" eb="8">
      <t>ケンサ</t>
    </rPh>
    <rPh sb="8" eb="9">
      <t>トウ</t>
    </rPh>
    <rPh sb="9" eb="11">
      <t>リョヒ</t>
    </rPh>
    <rPh sb="12" eb="14">
      <t>リョヒ</t>
    </rPh>
    <rPh sb="14" eb="16">
      <t>シハラ</t>
    </rPh>
    <phoneticPr fontId="5"/>
  </si>
  <si>
    <t>-</t>
    <phoneticPr fontId="5"/>
  </si>
  <si>
    <t>日立キャピタル株式会社</t>
    <rPh sb="0" eb="2">
      <t>ヒタチ</t>
    </rPh>
    <rPh sb="7" eb="9">
      <t>カブシキ</t>
    </rPh>
    <rPh sb="9" eb="11">
      <t>カイシャ</t>
    </rPh>
    <phoneticPr fontId="5"/>
  </si>
  <si>
    <t>厚労</t>
  </si>
  <si>
    <t>66/130</t>
    <phoneticPr fontId="5"/>
  </si>
  <si>
    <t>健康対策関係業務庁費</t>
    <rPh sb="0" eb="2">
      <t>ケンコウ</t>
    </rPh>
    <rPh sb="2" eb="4">
      <t>タイサク</t>
    </rPh>
    <rPh sb="4" eb="6">
      <t>カンケイ</t>
    </rPh>
    <rPh sb="6" eb="8">
      <t>ギョウム</t>
    </rPh>
    <rPh sb="8" eb="10">
      <t>チョウヒ</t>
    </rPh>
    <phoneticPr fontId="5"/>
  </si>
  <si>
    <t>以下により、生物テロを含む人為的な感染症の発生及びまん延を防止する対策の強化を図る。
・一種病原体等指定業務、二種病原体等許可申請業務、三種病原体等届出業務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rPh sb="44" eb="46">
      <t>イッシュ</t>
    </rPh>
    <rPh sb="46" eb="49">
      <t>ビョウゲンタイ</t>
    </rPh>
    <rPh sb="49" eb="50">
      <t>トウ</t>
    </rPh>
    <rPh sb="50" eb="52">
      <t>シテイ</t>
    </rPh>
    <rPh sb="52" eb="54">
      <t>ギョウム</t>
    </rPh>
    <phoneticPr fontId="5"/>
  </si>
  <si>
    <t>今後も適切な病原体等の管理強化に努めるとともに、システム経費については費用対効果を踏まえ、引き続き、適正執行に努めて参りたい。</t>
    <phoneticPr fontId="5"/>
  </si>
  <si>
    <t>特定病原体等の適切な管理を実施したことより、運搬される病原体による人為的な感染症は発生せず、人為的な感染症０という成果目標を達成した。
成果目標は達成したが、今後も、生物テロに使用されるおそれのある病原体等の管理の強化が重要な課題であり、病原体の所持、輸入等の禁止、許可、届出、基準の遵守等の規制、特定病原体等取扱施設への立入検査、病原体の運搬知識を有する者の育成等により、引き続き生物テロを含む人為的な感染症の発生及びまん延を防止する対策の強化を図る必要がある。
また、病原体等管理システムにおいては病原体所持者に関する機微な除法を取り扱うため、情報セキュリティ対策の強化が求められている。情報セキュリティの対策の強化を図りつつ、その運用経費等については、引き続き、適正に執行する必要がある。</t>
    <rPh sb="0" eb="2">
      <t>トクテイ</t>
    </rPh>
    <rPh sb="2" eb="5">
      <t>ビョウゲンタイ</t>
    </rPh>
    <rPh sb="5" eb="6">
      <t>トウ</t>
    </rPh>
    <rPh sb="7" eb="9">
      <t>テキセツ</t>
    </rPh>
    <rPh sb="10" eb="12">
      <t>カンリ</t>
    </rPh>
    <rPh sb="13" eb="15">
      <t>ジッシ</t>
    </rPh>
    <rPh sb="22" eb="24">
      <t>ウンパン</t>
    </rPh>
    <rPh sb="27" eb="30">
      <t>ビョウゲンタイ</t>
    </rPh>
    <rPh sb="33" eb="36">
      <t>ジンイテキ</t>
    </rPh>
    <rPh sb="37" eb="40">
      <t>カンセンショウ</t>
    </rPh>
    <rPh sb="41" eb="43">
      <t>ハッセイ</t>
    </rPh>
    <rPh sb="46" eb="49">
      <t>ジンイテキ</t>
    </rPh>
    <rPh sb="50" eb="53">
      <t>カンセンショウ</t>
    </rPh>
    <rPh sb="57" eb="59">
      <t>セイカ</t>
    </rPh>
    <rPh sb="59" eb="61">
      <t>モクヒョウ</t>
    </rPh>
    <rPh sb="62" eb="64">
      <t>タッセイ</t>
    </rPh>
    <rPh sb="68" eb="70">
      <t>セイカ</t>
    </rPh>
    <rPh sb="70" eb="72">
      <t>モクヒョウ</t>
    </rPh>
    <rPh sb="73" eb="75">
      <t>タッセイ</t>
    </rPh>
    <rPh sb="79" eb="81">
      <t>コンゴ</t>
    </rPh>
    <rPh sb="226" eb="228">
      <t>ヒツヨウ</t>
    </rPh>
    <rPh sb="261" eb="263">
      <t>キビ</t>
    </rPh>
    <rPh sb="264" eb="266">
      <t>ジョホウ</t>
    </rPh>
    <rPh sb="267" eb="268">
      <t>ト</t>
    </rPh>
    <rPh sb="269" eb="270">
      <t>アツカ</t>
    </rPh>
    <rPh sb="274" eb="276">
      <t>ジョウホウ</t>
    </rPh>
    <rPh sb="296" eb="298">
      <t>ジョウホウ</t>
    </rPh>
    <rPh sb="305" eb="307">
      <t>タイサク</t>
    </rPh>
    <rPh sb="308" eb="310">
      <t>キョウカ</t>
    </rPh>
    <phoneticPr fontId="5"/>
  </si>
  <si>
    <t>特定病原体等の運搬に関する講習会の開催</t>
    <phoneticPr fontId="5"/>
  </si>
  <si>
    <t>立入検査の実施状況</t>
    <phoneticPr fontId="5"/>
  </si>
  <si>
    <t>新型コロナウイルス感染症の流行状況を鑑み、定病原体等の運搬に関する講習会の開催や催立入検査の実施を控えたため</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</si>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</sst>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21167</xdr:colOff>
      <xdr:row>774</xdr:row>
      <xdr:rowOff>306916</xdr:rowOff>
    </xdr:from>
    <xdr:to>
      <xdr:col>45</xdr:col>
      <xdr:colOff>196881</xdr:colOff>
      <xdr:row>776</xdr:row>
      <xdr:rowOff>142038</xdr:rowOff>
    </xdr:to>
    <xdr:sp macro="" textlink="">
      <xdr:nvSpPr>
        <xdr:cNvPr id="35" name="正方形/長方形 34"/>
        <xdr:cNvSpPr/>
      </xdr:nvSpPr>
      <xdr:spPr>
        <a:xfrm>
          <a:off x="2621492" y="44302891"/>
          <a:ext cx="6376489" cy="5399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６６百万円</a:t>
          </a:r>
        </a:p>
      </xdr:txBody>
    </xdr:sp>
    <xdr:clientData/>
  </xdr:twoCellAnchor>
  <xdr:twoCellAnchor>
    <xdr:from>
      <xdr:col>14</xdr:col>
      <xdr:colOff>137584</xdr:colOff>
      <xdr:row>780</xdr:row>
      <xdr:rowOff>296332</xdr:rowOff>
    </xdr:from>
    <xdr:to>
      <xdr:col>22</xdr:col>
      <xdr:colOff>89466</xdr:colOff>
      <xdr:row>782</xdr:row>
      <xdr:rowOff>189199</xdr:rowOff>
    </xdr:to>
    <xdr:sp macro="" textlink="">
      <xdr:nvSpPr>
        <xdr:cNvPr id="36" name="正方形/長方形 35"/>
        <xdr:cNvSpPr/>
      </xdr:nvSpPr>
      <xdr:spPr>
        <a:xfrm>
          <a:off x="2737909" y="46406857"/>
          <a:ext cx="1552082" cy="5977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a:t>
          </a:r>
          <a:endParaRPr kumimoji="1" lang="en-US" altLang="ja-JP" sz="1100">
            <a:solidFill>
              <a:sysClr val="windowText" lastClr="000000"/>
            </a:solidFill>
          </a:endParaRPr>
        </a:p>
        <a:p>
          <a:pPr algn="ctr"/>
          <a:r>
            <a:rPr kumimoji="1" lang="ja-JP" altLang="en-US" sz="1100">
              <a:solidFill>
                <a:sysClr val="windowText" lastClr="000000"/>
              </a:solidFill>
            </a:rPr>
            <a:t>５７百万円</a:t>
          </a:r>
        </a:p>
      </xdr:txBody>
    </xdr:sp>
    <xdr:clientData/>
  </xdr:twoCellAnchor>
  <xdr:twoCellAnchor>
    <xdr:from>
      <xdr:col>24</xdr:col>
      <xdr:colOff>190500</xdr:colOff>
      <xdr:row>780</xdr:row>
      <xdr:rowOff>275165</xdr:rowOff>
    </xdr:from>
    <xdr:to>
      <xdr:col>34</xdr:col>
      <xdr:colOff>147789</xdr:colOff>
      <xdr:row>782</xdr:row>
      <xdr:rowOff>146448</xdr:rowOff>
    </xdr:to>
    <xdr:sp macro="" textlink="">
      <xdr:nvSpPr>
        <xdr:cNvPr id="37" name="正方形/長方形 36"/>
        <xdr:cNvSpPr/>
      </xdr:nvSpPr>
      <xdr:spPr>
        <a:xfrm>
          <a:off x="4791075" y="46385690"/>
          <a:ext cx="1957539" cy="5761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．地方厚生局（７）</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36</xdr:col>
      <xdr:colOff>21166</xdr:colOff>
      <xdr:row>780</xdr:row>
      <xdr:rowOff>296333</xdr:rowOff>
    </xdr:from>
    <xdr:to>
      <xdr:col>45</xdr:col>
      <xdr:colOff>179537</xdr:colOff>
      <xdr:row>782</xdr:row>
      <xdr:rowOff>126769</xdr:rowOff>
    </xdr:to>
    <xdr:sp macro="" textlink="">
      <xdr:nvSpPr>
        <xdr:cNvPr id="38" name="正方形/長方形 37"/>
        <xdr:cNvSpPr/>
      </xdr:nvSpPr>
      <xdr:spPr>
        <a:xfrm>
          <a:off x="7022041" y="46406858"/>
          <a:ext cx="1958596" cy="5352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18</xdr:col>
      <xdr:colOff>21167</xdr:colOff>
      <xdr:row>777</xdr:row>
      <xdr:rowOff>52917</xdr:rowOff>
    </xdr:from>
    <xdr:to>
      <xdr:col>18</xdr:col>
      <xdr:colOff>22755</xdr:colOff>
      <xdr:row>779</xdr:row>
      <xdr:rowOff>38420</xdr:rowOff>
    </xdr:to>
    <xdr:cxnSp macro="">
      <xdr:nvCxnSpPr>
        <xdr:cNvPr id="39" name="直線矢印コネクタ 38"/>
        <xdr:cNvCxnSpPr/>
      </xdr:nvCxnSpPr>
      <xdr:spPr>
        <a:xfrm flipH="1">
          <a:off x="3421592" y="45106167"/>
          <a:ext cx="1588" cy="690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0</xdr:colOff>
      <xdr:row>776</xdr:row>
      <xdr:rowOff>264583</xdr:rowOff>
    </xdr:from>
    <xdr:ext cx="2252382" cy="515472"/>
    <xdr:sp macro="" textlink="">
      <xdr:nvSpPr>
        <xdr:cNvPr id="40" name="大かっこ 39"/>
        <xdr:cNvSpPr/>
      </xdr:nvSpPr>
      <xdr:spPr>
        <a:xfrm>
          <a:off x="4800600" y="44965408"/>
          <a:ext cx="2252382" cy="515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algn="l"/>
          <a:r>
            <a:rPr kumimoji="1" lang="ja-JP" altLang="en-US" sz="1100"/>
            <a:t>・施設基準確認検査</a:t>
          </a:r>
          <a:endParaRPr kumimoji="1" lang="en-US" altLang="ja-JP" sz="1100"/>
        </a:p>
        <a:p>
          <a:pPr algn="l"/>
          <a:r>
            <a:rPr kumimoji="1" lang="ja-JP" altLang="en-US" sz="1100"/>
            <a:t>・事故、災害時等立入検査</a:t>
          </a:r>
          <a:endParaRPr kumimoji="1" lang="en-US" altLang="ja-JP" sz="1100"/>
        </a:p>
      </xdr:txBody>
    </xdr:sp>
    <xdr:clientData/>
  </xdr:oneCellAnchor>
  <xdr:twoCellAnchor>
    <xdr:from>
      <xdr:col>29</xdr:col>
      <xdr:colOff>190500</xdr:colOff>
      <xdr:row>778</xdr:row>
      <xdr:rowOff>95250</xdr:rowOff>
    </xdr:from>
    <xdr:to>
      <xdr:col>29</xdr:col>
      <xdr:colOff>190500</xdr:colOff>
      <xdr:row>779</xdr:row>
      <xdr:rowOff>108121</xdr:rowOff>
    </xdr:to>
    <xdr:cxnSp macro="">
      <xdr:nvCxnSpPr>
        <xdr:cNvPr id="41" name="直線矢印コネクタ 40"/>
        <xdr:cNvCxnSpPr/>
      </xdr:nvCxnSpPr>
      <xdr:spPr>
        <a:xfrm>
          <a:off x="5791200" y="45500925"/>
          <a:ext cx="0" cy="3652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10583</xdr:colOff>
      <xdr:row>776</xdr:row>
      <xdr:rowOff>338667</xdr:rowOff>
    </xdr:from>
    <xdr:to>
      <xdr:col>42</xdr:col>
      <xdr:colOff>12171</xdr:colOff>
      <xdr:row>778</xdr:row>
      <xdr:rowOff>324170</xdr:rowOff>
    </xdr:to>
    <xdr:cxnSp macro="">
      <xdr:nvCxnSpPr>
        <xdr:cNvPr id="42" name="直線矢印コネクタ 41"/>
        <xdr:cNvCxnSpPr/>
      </xdr:nvCxnSpPr>
      <xdr:spPr>
        <a:xfrm flipH="1">
          <a:off x="8211608" y="45039492"/>
          <a:ext cx="1588" cy="690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169334</xdr:colOff>
      <xdr:row>783</xdr:row>
      <xdr:rowOff>63500</xdr:rowOff>
    </xdr:from>
    <xdr:to>
      <xdr:col>23</xdr:col>
      <xdr:colOff>31331</xdr:colOff>
      <xdr:row>785</xdr:row>
      <xdr:rowOff>158750</xdr:rowOff>
    </xdr:to>
    <xdr:sp macro="" textlink="">
      <xdr:nvSpPr>
        <xdr:cNvPr id="43" name="大かっこ 42"/>
        <xdr:cNvSpPr/>
      </xdr:nvSpPr>
      <xdr:spPr>
        <a:xfrm>
          <a:off x="2783417" y="49413583"/>
          <a:ext cx="1872831" cy="7408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病原体等管理システム</a:t>
          </a:r>
          <a:endParaRPr kumimoji="1" lang="en-US" altLang="ja-JP" sz="1100"/>
        </a:p>
        <a:p>
          <a:pPr algn="ctr"/>
          <a:r>
            <a:rPr kumimoji="1" lang="ja-JP" altLang="en-US" sz="1100"/>
            <a:t>運用保守業務　</a:t>
          </a:r>
        </a:p>
      </xdr:txBody>
    </xdr:sp>
    <xdr:clientData/>
  </xdr:twoCellAnchor>
  <xdr:twoCellAnchor>
    <xdr:from>
      <xdr:col>24</xdr:col>
      <xdr:colOff>148166</xdr:colOff>
      <xdr:row>783</xdr:row>
      <xdr:rowOff>148167</xdr:rowOff>
    </xdr:from>
    <xdr:to>
      <xdr:col>34</xdr:col>
      <xdr:colOff>147453</xdr:colOff>
      <xdr:row>784</xdr:row>
      <xdr:rowOff>32324</xdr:rowOff>
    </xdr:to>
    <xdr:sp macro="" textlink="">
      <xdr:nvSpPr>
        <xdr:cNvPr id="44" name="大かっこ 43"/>
        <xdr:cNvSpPr/>
      </xdr:nvSpPr>
      <xdr:spPr>
        <a:xfrm>
          <a:off x="4748741" y="47315967"/>
          <a:ext cx="1999537" cy="236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施設基準確認検査に係る旅費</a:t>
          </a:r>
        </a:p>
      </xdr:txBody>
    </xdr:sp>
    <xdr:clientData/>
  </xdr:twoCellAnchor>
  <xdr:twoCellAnchor>
    <xdr:from>
      <xdr:col>36</xdr:col>
      <xdr:colOff>74083</xdr:colOff>
      <xdr:row>783</xdr:row>
      <xdr:rowOff>84667</xdr:rowOff>
    </xdr:from>
    <xdr:to>
      <xdr:col>45</xdr:col>
      <xdr:colOff>178986</xdr:colOff>
      <xdr:row>783</xdr:row>
      <xdr:rowOff>343817</xdr:rowOff>
    </xdr:to>
    <xdr:sp macro="" textlink="">
      <xdr:nvSpPr>
        <xdr:cNvPr id="45" name="大かっこ 44"/>
        <xdr:cNvSpPr/>
      </xdr:nvSpPr>
      <xdr:spPr>
        <a:xfrm>
          <a:off x="7074958" y="47252467"/>
          <a:ext cx="1905128" cy="259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旅費、消耗品費等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90" zoomScaleNormal="75" zoomScaleSheetLayoutView="90" zoomScalePageLayoutView="85" workbookViewId="0">
      <selection activeCell="AL851" sqref="AL851:AO8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782</v>
      </c>
      <c r="AK2" s="206"/>
      <c r="AL2" s="206"/>
      <c r="AM2" s="206"/>
      <c r="AN2" s="98" t="s">
        <v>406</v>
      </c>
      <c r="AO2" s="206">
        <v>20</v>
      </c>
      <c r="AP2" s="206"/>
      <c r="AQ2" s="206"/>
      <c r="AR2" s="99" t="s">
        <v>709</v>
      </c>
      <c r="AS2" s="207">
        <v>180</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744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748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76</v>
      </c>
      <c r="Q13" s="164"/>
      <c r="R13" s="164"/>
      <c r="S13" s="164"/>
      <c r="T13" s="164"/>
      <c r="U13" s="164"/>
      <c r="V13" s="165"/>
      <c r="W13" s="163">
        <v>71</v>
      </c>
      <c r="X13" s="164"/>
      <c r="Y13" s="164"/>
      <c r="Z13" s="164"/>
      <c r="AA13" s="164"/>
      <c r="AB13" s="164"/>
      <c r="AC13" s="165"/>
      <c r="AD13" s="163">
        <v>82</v>
      </c>
      <c r="AE13" s="164"/>
      <c r="AF13" s="164"/>
      <c r="AG13" s="164"/>
      <c r="AH13" s="164"/>
      <c r="AI13" s="164"/>
      <c r="AJ13" s="165"/>
      <c r="AK13" s="163">
        <v>82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76</v>
      </c>
      <c r="Q18" s="170"/>
      <c r="R18" s="170"/>
      <c r="S18" s="170"/>
      <c r="T18" s="170"/>
      <c r="U18" s="170"/>
      <c r="V18" s="171"/>
      <c r="W18" s="169">
        <f>SUM(W13:AC17)</f>
        <v>71</v>
      </c>
      <c r="X18" s="170"/>
      <c r="Y18" s="170"/>
      <c r="Z18" s="170"/>
      <c r="AA18" s="170"/>
      <c r="AB18" s="170"/>
      <c r="AC18" s="171"/>
      <c r="AD18" s="169">
        <f>SUM(AD13:AJ17)</f>
        <v>82</v>
      </c>
      <c r="AE18" s="170"/>
      <c r="AF18" s="170"/>
      <c r="AG18" s="170"/>
      <c r="AH18" s="170"/>
      <c r="AI18" s="170"/>
      <c r="AJ18" s="171"/>
      <c r="AK18" s="169">
        <f>SUM(AK13:AQ17)</f>
        <v>82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62</v>
      </c>
      <c r="Q19" s="164"/>
      <c r="R19" s="164"/>
      <c r="S19" s="164"/>
      <c r="T19" s="164"/>
      <c r="U19" s="164"/>
      <c r="V19" s="165"/>
      <c r="W19" s="163">
        <v>68</v>
      </c>
      <c r="X19" s="164"/>
      <c r="Y19" s="164"/>
      <c r="Z19" s="164"/>
      <c r="AA19" s="164"/>
      <c r="AB19" s="164"/>
      <c r="AC19" s="165"/>
      <c r="AD19" s="163">
        <v>66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0.81578947368421051</v>
      </c>
      <c r="Q20" s="535"/>
      <c r="R20" s="535"/>
      <c r="S20" s="535"/>
      <c r="T20" s="535"/>
      <c r="U20" s="535"/>
      <c r="V20" s="535"/>
      <c r="W20" s="535">
        <f t="shared" ref="W20" si="0">IF(W18=0, "-", SUM(W19)/W18)</f>
        <v>0.95774647887323938</v>
      </c>
      <c r="X20" s="535"/>
      <c r="Y20" s="535"/>
      <c r="Z20" s="535"/>
      <c r="AA20" s="535"/>
      <c r="AB20" s="535"/>
      <c r="AC20" s="535"/>
      <c r="AD20" s="535">
        <f t="shared" ref="AD20" si="1">IF(AD18=0, "-", SUM(AD19)/AD18)</f>
        <v>0.80487804878048785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2" t="s">
        <v>354</v>
      </c>
      <c r="H21" s="923"/>
      <c r="I21" s="923"/>
      <c r="J21" s="923"/>
      <c r="K21" s="923"/>
      <c r="L21" s="923"/>
      <c r="M21" s="923"/>
      <c r="N21" s="923"/>
      <c r="O21" s="923"/>
      <c r="P21" s="535">
        <f>IF(P19=0, "-", SUM(P19)/SUM(P13,P14))</f>
        <v>0.81578947368421051</v>
      </c>
      <c r="Q21" s="535"/>
      <c r="R21" s="535"/>
      <c r="S21" s="535"/>
      <c r="T21" s="535"/>
      <c r="U21" s="535"/>
      <c r="V21" s="535"/>
      <c r="W21" s="535">
        <f t="shared" ref="W21" si="2">IF(W19=0, "-", SUM(W19)/SUM(W13,W14))</f>
        <v>0.95774647887323938</v>
      </c>
      <c r="X21" s="535"/>
      <c r="Y21" s="535"/>
      <c r="Z21" s="535"/>
      <c r="AA21" s="535"/>
      <c r="AB21" s="535"/>
      <c r="AC21" s="535"/>
      <c r="AD21" s="535">
        <f t="shared" ref="AD21" si="3">IF(AD19=0, "-", SUM(AD19)/SUM(AD13,AD14))</f>
        <v>0.80487804878048785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58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10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784</v>
      </c>
      <c r="H25" s="136"/>
      <c r="I25" s="136"/>
      <c r="J25" s="136"/>
      <c r="K25" s="136"/>
      <c r="L25" s="136"/>
      <c r="M25" s="136"/>
      <c r="N25" s="136"/>
      <c r="O25" s="137"/>
      <c r="P25" s="163">
        <v>8</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5</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t="s">
        <v>719</v>
      </c>
      <c r="AV31" s="271"/>
      <c r="AW31" s="375" t="s">
        <v>179</v>
      </c>
      <c r="AX31" s="376"/>
    </row>
    <row r="32" spans="1:50" ht="23.25" customHeight="1" x14ac:dyDescent="0.15">
      <c r="A32" s="511"/>
      <c r="B32" s="509"/>
      <c r="C32" s="509"/>
      <c r="D32" s="509"/>
      <c r="E32" s="509"/>
      <c r="F32" s="510"/>
      <c r="G32" s="536" t="s">
        <v>724</v>
      </c>
      <c r="H32" s="537"/>
      <c r="I32" s="537"/>
      <c r="J32" s="537"/>
      <c r="K32" s="537"/>
      <c r="L32" s="537"/>
      <c r="M32" s="537"/>
      <c r="N32" s="537"/>
      <c r="O32" s="538"/>
      <c r="P32" s="191" t="s">
        <v>746</v>
      </c>
      <c r="Q32" s="191"/>
      <c r="R32" s="191"/>
      <c r="S32" s="191"/>
      <c r="T32" s="191"/>
      <c r="U32" s="191"/>
      <c r="V32" s="191"/>
      <c r="W32" s="191"/>
      <c r="X32" s="233"/>
      <c r="Y32" s="339" t="s">
        <v>12</v>
      </c>
      <c r="Z32" s="545"/>
      <c r="AA32" s="546"/>
      <c r="AB32" s="547" t="s">
        <v>725</v>
      </c>
      <c r="AC32" s="547"/>
      <c r="AD32" s="547"/>
      <c r="AE32" s="363">
        <v>0</v>
      </c>
      <c r="AF32" s="364"/>
      <c r="AG32" s="364"/>
      <c r="AH32" s="364"/>
      <c r="AI32" s="363">
        <v>0</v>
      </c>
      <c r="AJ32" s="364"/>
      <c r="AK32" s="364"/>
      <c r="AL32" s="364"/>
      <c r="AM32" s="363">
        <v>0</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3">
        <v>0</v>
      </c>
      <c r="AF33" s="364"/>
      <c r="AG33" s="364"/>
      <c r="AH33" s="364"/>
      <c r="AI33" s="363">
        <v>0</v>
      </c>
      <c r="AJ33" s="364"/>
      <c r="AK33" s="364"/>
      <c r="AL33" s="364"/>
      <c r="AM33" s="363">
        <v>0</v>
      </c>
      <c r="AN33" s="364"/>
      <c r="AO33" s="364"/>
      <c r="AP33" s="364"/>
      <c r="AQ33" s="166" t="s">
        <v>719</v>
      </c>
      <c r="AR33" s="167"/>
      <c r="AS33" s="167"/>
      <c r="AT33" s="168"/>
      <c r="AU33" s="364">
        <v>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719</v>
      </c>
      <c r="AR34" s="167"/>
      <c r="AS34" s="167"/>
      <c r="AT34" s="168"/>
      <c r="AU34" s="364" t="s">
        <v>719</v>
      </c>
      <c r="AV34" s="364"/>
      <c r="AW34" s="364"/>
      <c r="AX34" s="365"/>
    </row>
    <row r="35" spans="1:51" ht="23.25" customHeight="1" x14ac:dyDescent="0.15">
      <c r="A35" s="895" t="s">
        <v>380</v>
      </c>
      <c r="B35" s="896"/>
      <c r="C35" s="896"/>
      <c r="D35" s="896"/>
      <c r="E35" s="896"/>
      <c r="F35" s="897"/>
      <c r="G35" s="901" t="s">
        <v>726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6"/>
      <c r="AY66">
        <f>$AY$65</f>
        <v>0</v>
      </c>
    </row>
    <row r="67" spans="1:51" ht="23.25" hidden="1" customHeight="1" x14ac:dyDescent="0.15">
      <c r="A67" s="845"/>
      <c r="B67" s="846"/>
      <c r="C67" s="846"/>
      <c r="D67" s="846"/>
      <c r="E67" s="846"/>
      <c r="F67" s="847"/>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4" t="s">
        <v>417</v>
      </c>
      <c r="AR100" s="925"/>
      <c r="AS100" s="925"/>
      <c r="AT100" s="926"/>
      <c r="AU100" s="924" t="s">
        <v>541</v>
      </c>
      <c r="AV100" s="925"/>
      <c r="AW100" s="925"/>
      <c r="AX100" s="927"/>
    </row>
    <row r="101" spans="1:60" ht="23.25" customHeight="1" x14ac:dyDescent="0.15">
      <c r="A101" s="487"/>
      <c r="B101" s="488"/>
      <c r="C101" s="488"/>
      <c r="D101" s="488"/>
      <c r="E101" s="488"/>
      <c r="F101" s="489"/>
      <c r="G101" s="191" t="s">
        <v>788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5</v>
      </c>
      <c r="AF101" s="358"/>
      <c r="AG101" s="358"/>
      <c r="AH101" s="358"/>
      <c r="AI101" s="358">
        <v>6</v>
      </c>
      <c r="AJ101" s="358"/>
      <c r="AK101" s="358"/>
      <c r="AL101" s="358"/>
      <c r="AM101" s="358">
        <v>0</v>
      </c>
      <c r="AN101" s="358"/>
      <c r="AO101" s="358"/>
      <c r="AP101" s="358"/>
      <c r="AQ101" s="358" t="s">
        <v>791</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5</v>
      </c>
      <c r="AF102" s="358"/>
      <c r="AG102" s="358"/>
      <c r="AH102" s="358"/>
      <c r="AI102" s="358">
        <v>6</v>
      </c>
      <c r="AJ102" s="358"/>
      <c r="AK102" s="358"/>
      <c r="AL102" s="358"/>
      <c r="AM102" s="358">
        <v>6</v>
      </c>
      <c r="AN102" s="358"/>
      <c r="AO102" s="358"/>
      <c r="AP102" s="358"/>
      <c r="AQ102" s="358">
        <v>6</v>
      </c>
      <c r="AR102" s="358"/>
      <c r="AS102" s="358"/>
      <c r="AT102" s="358"/>
      <c r="AU102" s="371"/>
      <c r="AV102" s="372"/>
      <c r="AW102" s="372"/>
      <c r="AX102" s="928"/>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789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727</v>
      </c>
      <c r="AC104" s="468"/>
      <c r="AD104" s="469"/>
      <c r="AE104" s="358">
        <v>54</v>
      </c>
      <c r="AF104" s="358"/>
      <c r="AG104" s="358"/>
      <c r="AH104" s="358"/>
      <c r="AI104" s="358">
        <v>44</v>
      </c>
      <c r="AJ104" s="358"/>
      <c r="AK104" s="358"/>
      <c r="AL104" s="358"/>
      <c r="AM104" s="358">
        <v>36</v>
      </c>
      <c r="AN104" s="358"/>
      <c r="AO104" s="358"/>
      <c r="AP104" s="358"/>
      <c r="AQ104" s="358" t="s">
        <v>791</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727</v>
      </c>
      <c r="AC105" s="404"/>
      <c r="AD105" s="405"/>
      <c r="AE105" s="358">
        <v>54</v>
      </c>
      <c r="AF105" s="358"/>
      <c r="AG105" s="358"/>
      <c r="AH105" s="358"/>
      <c r="AI105" s="358">
        <v>45</v>
      </c>
      <c r="AJ105" s="358"/>
      <c r="AK105" s="358"/>
      <c r="AL105" s="358"/>
      <c r="AM105" s="358">
        <v>48</v>
      </c>
      <c r="AN105" s="358"/>
      <c r="AO105" s="358"/>
      <c r="AP105" s="358"/>
      <c r="AQ105" s="358">
        <v>53</v>
      </c>
      <c r="AR105" s="358"/>
      <c r="AS105" s="358"/>
      <c r="AT105" s="358"/>
      <c r="AU105" s="358"/>
      <c r="AV105" s="358"/>
      <c r="AW105" s="358"/>
      <c r="AX105" s="359"/>
      <c r="AY105">
        <f>$AY$103</f>
        <v>1</v>
      </c>
    </row>
    <row r="106" spans="1:60" ht="59.2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358382</v>
      </c>
      <c r="AF116" s="358"/>
      <c r="AG116" s="358"/>
      <c r="AH116" s="358"/>
      <c r="AI116" s="358">
        <v>515152</v>
      </c>
      <c r="AJ116" s="358"/>
      <c r="AK116" s="358"/>
      <c r="AL116" s="358"/>
      <c r="AM116" s="358">
        <v>509016.42</v>
      </c>
      <c r="AN116" s="358"/>
      <c r="AO116" s="358"/>
      <c r="AP116" s="358"/>
      <c r="AQ116" s="363">
        <v>660475.80000000005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783</v>
      </c>
      <c r="AN117" s="306"/>
      <c r="AO117" s="306"/>
      <c r="AP117" s="306"/>
      <c r="AQ117" s="306" t="s">
        <v>747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2"/>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791</v>
      </c>
      <c r="H154" s="191"/>
      <c r="I154" s="191"/>
      <c r="J154" s="191"/>
      <c r="K154" s="191"/>
      <c r="L154" s="191"/>
      <c r="M154" s="191"/>
      <c r="N154" s="191"/>
      <c r="O154" s="191"/>
      <c r="P154" s="233"/>
      <c r="Q154" s="190" t="s">
        <v>791</v>
      </c>
      <c r="R154" s="191"/>
      <c r="S154" s="191"/>
      <c r="T154" s="191"/>
      <c r="U154" s="191"/>
      <c r="V154" s="191"/>
      <c r="W154" s="191"/>
      <c r="X154" s="191"/>
      <c r="Y154" s="191"/>
      <c r="Z154" s="191"/>
      <c r="AA154" s="919"/>
      <c r="AB154" s="256"/>
      <c r="AC154" s="257"/>
      <c r="AD154" s="257"/>
      <c r="AE154" s="262" t="s">
        <v>791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t="s">
        <v>791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1</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1</v>
      </c>
    </row>
    <row r="175" spans="1:51" ht="22.5" hidden="1" customHeight="1" x14ac:dyDescent="0.15">
      <c r="A175" s="992"/>
      <c r="B175" s="253"/>
      <c r="C175" s="252"/>
      <c r="D175" s="253"/>
      <c r="E175" s="252"/>
      <c r="F175" s="314"/>
      <c r="G175" s="232" t="s">
        <v>719</v>
      </c>
      <c r="H175" s="191"/>
      <c r="I175" s="191"/>
      <c r="J175" s="191"/>
      <c r="K175" s="191"/>
      <c r="L175" s="191"/>
      <c r="M175" s="191"/>
      <c r="N175" s="191"/>
      <c r="O175" s="191"/>
      <c r="P175" s="233"/>
      <c r="Q175" s="190" t="s">
        <v>719</v>
      </c>
      <c r="R175" s="191"/>
      <c r="S175" s="191"/>
      <c r="T175" s="191"/>
      <c r="U175" s="191"/>
      <c r="V175" s="191"/>
      <c r="W175" s="191"/>
      <c r="X175" s="191"/>
      <c r="Y175" s="191"/>
      <c r="Z175" s="191"/>
      <c r="AA175" s="919"/>
      <c r="AB175" s="256" t="s">
        <v>719</v>
      </c>
      <c r="AC175" s="257"/>
      <c r="AD175" s="257"/>
      <c r="AE175" s="262" t="s">
        <v>719</v>
      </c>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1</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1</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1</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1</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1</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0.5" customHeight="1" x14ac:dyDescent="0.15">
      <c r="A188" s="992"/>
      <c r="B188" s="253"/>
      <c r="C188" s="252"/>
      <c r="D188" s="253"/>
      <c r="E188" s="190" t="s">
        <v>785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1.75" customHeight="1" x14ac:dyDescent="0.15">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671</v>
      </c>
      <c r="D430" s="251"/>
      <c r="E430" s="239" t="s">
        <v>399</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2"/>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719</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719</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719</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hidden="1" customHeight="1" x14ac:dyDescent="0.15">
      <c r="A438" s="992"/>
      <c r="B438" s="253"/>
      <c r="C438" s="252"/>
      <c r="D438" s="253"/>
      <c r="E438" s="196"/>
      <c r="F438" s="197"/>
      <c r="G438" s="232" t="s">
        <v>719</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1</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1</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1</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2"/>
      <c r="B458" s="253"/>
      <c r="C458" s="252"/>
      <c r="D458" s="253"/>
      <c r="E458" s="196"/>
      <c r="F458" s="197"/>
      <c r="G458" s="232" t="s">
        <v>791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719</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719</v>
      </c>
      <c r="AN459" s="167"/>
      <c r="AO459" s="167"/>
      <c r="AP459" s="168"/>
      <c r="AQ459" s="166" t="s">
        <v>719</v>
      </c>
      <c r="AR459" s="167"/>
      <c r="AS459" s="167"/>
      <c r="AT459" s="168"/>
      <c r="AU459" s="167" t="s">
        <v>719</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719</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792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9.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3" t="s">
        <v>745</v>
      </c>
      <c r="AE702" s="894"/>
      <c r="AF702" s="894"/>
      <c r="AG702" s="879" t="s">
        <v>753</v>
      </c>
      <c r="AH702" s="880"/>
      <c r="AI702" s="880"/>
      <c r="AJ702" s="880"/>
      <c r="AK702" s="880"/>
      <c r="AL702" s="880"/>
      <c r="AM702" s="880"/>
      <c r="AN702" s="880"/>
      <c r="AO702" s="880"/>
      <c r="AP702" s="880"/>
      <c r="AQ702" s="880"/>
      <c r="AR702" s="880"/>
      <c r="AS702" s="880"/>
      <c r="AT702" s="880"/>
      <c r="AU702" s="880"/>
      <c r="AV702" s="880"/>
      <c r="AW702" s="880"/>
      <c r="AX702" s="881"/>
    </row>
    <row r="703" spans="1:51" ht="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754</v>
      </c>
      <c r="AH703" s="664"/>
      <c r="AI703" s="664"/>
      <c r="AJ703" s="664"/>
      <c r="AK703" s="664"/>
      <c r="AL703" s="664"/>
      <c r="AM703" s="664"/>
      <c r="AN703" s="664"/>
      <c r="AO703" s="664"/>
      <c r="AP703" s="664"/>
      <c r="AQ703" s="664"/>
      <c r="AR703" s="664"/>
      <c r="AS703" s="664"/>
      <c r="AT703" s="664"/>
      <c r="AU703" s="664"/>
      <c r="AV703" s="664"/>
      <c r="AW703" s="664"/>
      <c r="AX703" s="665"/>
    </row>
    <row r="704" spans="1:51" ht="6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752</v>
      </c>
      <c r="AE708" s="667"/>
      <c r="AF708" s="667"/>
      <c r="AG708" s="522" t="s">
        <v>406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752</v>
      </c>
      <c r="AE710" s="185"/>
      <c r="AF710" s="185"/>
      <c r="AG710" s="663" t="s">
        <v>406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758</v>
      </c>
      <c r="AH711" s="664"/>
      <c r="AI711" s="664"/>
      <c r="AJ711" s="664"/>
      <c r="AK711" s="664"/>
      <c r="AL711" s="664"/>
      <c r="AM711" s="664"/>
      <c r="AN711" s="664"/>
      <c r="AO711" s="664"/>
      <c r="AP711" s="664"/>
      <c r="AQ711" s="664"/>
      <c r="AR711" s="664"/>
      <c r="AS711" s="664"/>
      <c r="AT711" s="664"/>
      <c r="AU711" s="664"/>
      <c r="AV711" s="664"/>
      <c r="AW711" s="664"/>
      <c r="AX711" s="665"/>
    </row>
    <row r="712" spans="1:50" ht="38.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790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t="s">
        <v>406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759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760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752</v>
      </c>
      <c r="AE716" s="755"/>
      <c r="AF716" s="755"/>
      <c r="AG716" s="663" t="s">
        <v>406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761</v>
      </c>
      <c r="AH717" s="664"/>
      <c r="AI717" s="664"/>
      <c r="AJ717" s="664"/>
      <c r="AK717" s="664"/>
      <c r="AL717" s="664"/>
      <c r="AM717" s="664"/>
      <c r="AN717" s="664"/>
      <c r="AO717" s="664"/>
      <c r="AP717" s="664"/>
      <c r="AQ717" s="664"/>
      <c r="AR717" s="664"/>
      <c r="AS717" s="664"/>
      <c r="AT717" s="664"/>
      <c r="AU717" s="664"/>
      <c r="AV717" s="664"/>
      <c r="AW717" s="664"/>
      <c r="AX717" s="665"/>
    </row>
    <row r="718" spans="1:50" ht="58.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t="s">
        <v>406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106.5" customHeight="1" x14ac:dyDescent="0.15">
      <c r="A726" s="617" t="s">
        <v>48</v>
      </c>
      <c r="B726" s="618"/>
      <c r="C726" s="439" t="s">
        <v>53</v>
      </c>
      <c r="D726" s="577"/>
      <c r="E726" s="577"/>
      <c r="F726" s="578"/>
      <c r="G726" s="793" t="s">
        <v>787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744</v>
      </c>
      <c r="F746" s="113"/>
      <c r="G746" s="113"/>
      <c r="H746" s="100" t="str">
        <f>IF(E746="","","-")</f>
        <v>-</v>
      </c>
      <c r="I746" s="113"/>
      <c r="J746" s="113"/>
      <c r="K746" s="100" t="str">
        <f>IF(I746="","","-")</f>
        <v/>
      </c>
      <c r="L746" s="104">
        <v>140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744</v>
      </c>
      <c r="F747" s="113"/>
      <c r="G747" s="113"/>
      <c r="H747" s="100" t="str">
        <f>IF(E747="","","-")</f>
        <v>-</v>
      </c>
      <c r="I747" s="113"/>
      <c r="J747" s="113"/>
      <c r="K747" s="100" t="str">
        <f>IF(I747="","","-")</f>
        <v/>
      </c>
      <c r="L747" s="104">
        <v>180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t="s">
        <v>763</v>
      </c>
      <c r="Q781" s="45"/>
      <c r="R781" s="45"/>
      <c r="S781" s="45"/>
      <c r="T781" s="45"/>
      <c r="U781" s="45"/>
      <c r="V781" s="45"/>
      <c r="W781" s="45"/>
      <c r="X781" s="45"/>
      <c r="Y781" s="45"/>
      <c r="Z781" s="45"/>
      <c r="AA781" s="45" t="s">
        <v>764</v>
      </c>
      <c r="AB781" s="45"/>
      <c r="AC781" s="45"/>
      <c r="AD781" s="45"/>
      <c r="AE781" s="45"/>
      <c r="AF781" s="45"/>
      <c r="AG781" s="45"/>
      <c r="AH781" s="45"/>
      <c r="AI781" s="45"/>
      <c r="AJ781" s="45"/>
      <c r="AK781" s="45" t="s">
        <v>765</v>
      </c>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768</v>
      </c>
      <c r="H789" s="446"/>
      <c r="I789" s="446"/>
      <c r="J789" s="446"/>
      <c r="K789" s="447"/>
      <c r="L789" s="448" t="s">
        <v>769</v>
      </c>
      <c r="M789" s="449"/>
      <c r="N789" s="449"/>
      <c r="O789" s="449"/>
      <c r="P789" s="449"/>
      <c r="Q789" s="449"/>
      <c r="R789" s="449"/>
      <c r="S789" s="449"/>
      <c r="T789" s="449"/>
      <c r="U789" s="449"/>
      <c r="V789" s="449"/>
      <c r="W789" s="449"/>
      <c r="X789" s="450"/>
      <c r="Y789" s="451">
        <v>57</v>
      </c>
      <c r="Z789" s="452"/>
      <c r="AA789" s="452"/>
      <c r="AB789" s="553"/>
      <c r="AC789" s="445" t="s">
        <v>770</v>
      </c>
      <c r="AD789" s="446"/>
      <c r="AE789" s="446"/>
      <c r="AF789" s="446"/>
      <c r="AG789" s="447"/>
      <c r="AH789" s="448" t="s">
        <v>771</v>
      </c>
      <c r="AI789" s="449"/>
      <c r="AJ789" s="449"/>
      <c r="AK789" s="449"/>
      <c r="AL789" s="449"/>
      <c r="AM789" s="449"/>
      <c r="AN789" s="449"/>
      <c r="AO789" s="449"/>
      <c r="AP789" s="449"/>
      <c r="AQ789" s="449"/>
      <c r="AR789" s="449"/>
      <c r="AS789" s="449"/>
      <c r="AT789" s="450"/>
      <c r="AU789" s="451">
        <v>0.6</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0.6</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4.25" customHeight="1" x14ac:dyDescent="0.15">
      <c r="A845" s="401">
        <v>1</v>
      </c>
      <c r="B845" s="401">
        <v>1</v>
      </c>
      <c r="C845" s="420" t="s">
        <v>781</v>
      </c>
      <c r="D845" s="415"/>
      <c r="E845" s="415"/>
      <c r="F845" s="415"/>
      <c r="G845" s="415"/>
      <c r="H845" s="415"/>
      <c r="I845" s="415"/>
      <c r="J845" s="416">
        <v>7010001008844</v>
      </c>
      <c r="K845" s="417"/>
      <c r="L845" s="417"/>
      <c r="M845" s="417"/>
      <c r="N845" s="417"/>
      <c r="O845" s="417"/>
      <c r="P845" s="317" t="s">
        <v>769</v>
      </c>
      <c r="Q845" s="317"/>
      <c r="R845" s="317"/>
      <c r="S845" s="317"/>
      <c r="T845" s="317"/>
      <c r="U845" s="317"/>
      <c r="V845" s="317"/>
      <c r="W845" s="317"/>
      <c r="X845" s="317"/>
      <c r="Y845" s="318">
        <v>57</v>
      </c>
      <c r="Z845" s="319"/>
      <c r="AA845" s="319"/>
      <c r="AB845" s="320"/>
      <c r="AC845" s="322" t="s">
        <v>372</v>
      </c>
      <c r="AD845" s="323"/>
      <c r="AE845" s="323"/>
      <c r="AF845" s="323"/>
      <c r="AG845" s="323"/>
      <c r="AH845" s="418">
        <v>1</v>
      </c>
      <c r="AI845" s="419"/>
      <c r="AJ845" s="419"/>
      <c r="AK845" s="419"/>
      <c r="AL845" s="326">
        <v>92.6</v>
      </c>
      <c r="AM845" s="327"/>
      <c r="AN845" s="327"/>
      <c r="AO845" s="328"/>
      <c r="AP845" s="321" t="s">
        <v>793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8.25"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772</v>
      </c>
      <c r="D878" s="415"/>
      <c r="E878" s="415"/>
      <c r="F878" s="415"/>
      <c r="G878" s="415"/>
      <c r="H878" s="415"/>
      <c r="I878" s="415"/>
      <c r="J878" s="416">
        <v>6000012070001</v>
      </c>
      <c r="K878" s="417"/>
      <c r="L878" s="417"/>
      <c r="M878" s="417"/>
      <c r="N878" s="417"/>
      <c r="O878" s="417"/>
      <c r="P878" s="421" t="s">
        <v>779</v>
      </c>
      <c r="Q878" s="317"/>
      <c r="R878" s="317"/>
      <c r="S878" s="317"/>
      <c r="T878" s="317"/>
      <c r="U878" s="317"/>
      <c r="V878" s="317"/>
      <c r="W878" s="317"/>
      <c r="X878" s="317"/>
      <c r="Y878" s="318">
        <v>0.6</v>
      </c>
      <c r="Z878" s="319"/>
      <c r="AA878" s="319"/>
      <c r="AB878" s="320"/>
      <c r="AC878" s="322" t="s">
        <v>80</v>
      </c>
      <c r="AD878" s="323"/>
      <c r="AE878" s="323"/>
      <c r="AF878" s="323"/>
      <c r="AG878" s="323"/>
      <c r="AH878" s="418" t="s">
        <v>780</v>
      </c>
      <c r="AI878" s="419"/>
      <c r="AJ878" s="419"/>
      <c r="AK878" s="419"/>
      <c r="AL878" s="326" t="s">
        <v>780</v>
      </c>
      <c r="AM878" s="327"/>
      <c r="AN878" s="327"/>
      <c r="AO878" s="328"/>
      <c r="AP878" s="321" t="s">
        <v>793</v>
      </c>
      <c r="AQ878" s="321"/>
      <c r="AR878" s="321"/>
      <c r="AS878" s="321"/>
      <c r="AT878" s="321"/>
      <c r="AU878" s="321"/>
      <c r="AV878" s="321"/>
      <c r="AW878" s="321"/>
      <c r="AX878" s="321"/>
      <c r="AY878">
        <f t="shared" si="118"/>
        <v>1</v>
      </c>
    </row>
    <row r="879" spans="1:51" ht="30" customHeight="1" x14ac:dyDescent="0.15">
      <c r="A879" s="401">
        <v>2</v>
      </c>
      <c r="B879" s="401">
        <v>1</v>
      </c>
      <c r="C879" s="420" t="s">
        <v>773</v>
      </c>
      <c r="D879" s="415"/>
      <c r="E879" s="415"/>
      <c r="F879" s="415"/>
      <c r="G879" s="415"/>
      <c r="H879" s="415"/>
      <c r="I879" s="415"/>
      <c r="J879" s="416">
        <v>6000012070001</v>
      </c>
      <c r="K879" s="417"/>
      <c r="L879" s="417"/>
      <c r="M879" s="417"/>
      <c r="N879" s="417"/>
      <c r="O879" s="417"/>
      <c r="P879" s="421" t="s">
        <v>779</v>
      </c>
      <c r="Q879" s="317"/>
      <c r="R879" s="317"/>
      <c r="S879" s="317"/>
      <c r="T879" s="317"/>
      <c r="U879" s="317"/>
      <c r="V879" s="317"/>
      <c r="W879" s="317"/>
      <c r="X879" s="317"/>
      <c r="Y879" s="318">
        <v>0.4</v>
      </c>
      <c r="Z879" s="319"/>
      <c r="AA879" s="319"/>
      <c r="AB879" s="320"/>
      <c r="AC879" s="322" t="s">
        <v>80</v>
      </c>
      <c r="AD879" s="323"/>
      <c r="AE879" s="323"/>
      <c r="AF879" s="323"/>
      <c r="AG879" s="323"/>
      <c r="AH879" s="418" t="s">
        <v>780</v>
      </c>
      <c r="AI879" s="419"/>
      <c r="AJ879" s="419"/>
      <c r="AK879" s="419"/>
      <c r="AL879" s="326" t="s">
        <v>780</v>
      </c>
      <c r="AM879" s="327"/>
      <c r="AN879" s="327"/>
      <c r="AO879" s="328"/>
      <c r="AP879" s="321" t="s">
        <v>793</v>
      </c>
      <c r="AQ879" s="321"/>
      <c r="AR879" s="321"/>
      <c r="AS879" s="321"/>
      <c r="AT879" s="321"/>
      <c r="AU879" s="321"/>
      <c r="AV879" s="321"/>
      <c r="AW879" s="321"/>
      <c r="AX879" s="321"/>
      <c r="AY879">
        <f>COUNTA($C$879)</f>
        <v>1</v>
      </c>
    </row>
    <row r="880" spans="1:51" ht="30" customHeight="1" x14ac:dyDescent="0.15">
      <c r="A880" s="401">
        <v>3</v>
      </c>
      <c r="B880" s="401">
        <v>1</v>
      </c>
      <c r="C880" s="420" t="s">
        <v>774</v>
      </c>
      <c r="D880" s="415"/>
      <c r="E880" s="415"/>
      <c r="F880" s="415"/>
      <c r="G880" s="415"/>
      <c r="H880" s="415"/>
      <c r="I880" s="415"/>
      <c r="J880" s="416">
        <v>6000012070001</v>
      </c>
      <c r="K880" s="417"/>
      <c r="L880" s="417"/>
      <c r="M880" s="417"/>
      <c r="N880" s="417"/>
      <c r="O880" s="417"/>
      <c r="P880" s="421" t="s">
        <v>779</v>
      </c>
      <c r="Q880" s="317"/>
      <c r="R880" s="317"/>
      <c r="S880" s="317"/>
      <c r="T880" s="317"/>
      <c r="U880" s="317"/>
      <c r="V880" s="317"/>
      <c r="W880" s="317"/>
      <c r="X880" s="317"/>
      <c r="Y880" s="318">
        <v>0.3</v>
      </c>
      <c r="Z880" s="319"/>
      <c r="AA880" s="319"/>
      <c r="AB880" s="320"/>
      <c r="AC880" s="322" t="s">
        <v>80</v>
      </c>
      <c r="AD880" s="323"/>
      <c r="AE880" s="323"/>
      <c r="AF880" s="323"/>
      <c r="AG880" s="323"/>
      <c r="AH880" s="418" t="s">
        <v>780</v>
      </c>
      <c r="AI880" s="419"/>
      <c r="AJ880" s="419"/>
      <c r="AK880" s="419"/>
      <c r="AL880" s="326" t="s">
        <v>780</v>
      </c>
      <c r="AM880" s="327"/>
      <c r="AN880" s="327"/>
      <c r="AO880" s="328"/>
      <c r="AP880" s="321" t="s">
        <v>793</v>
      </c>
      <c r="AQ880" s="321"/>
      <c r="AR880" s="321"/>
      <c r="AS880" s="321"/>
      <c r="AT880" s="321"/>
      <c r="AU880" s="321"/>
      <c r="AV880" s="321"/>
      <c r="AW880" s="321"/>
      <c r="AX880" s="321"/>
      <c r="AY880">
        <f>COUNTA($C$880)</f>
        <v>1</v>
      </c>
    </row>
    <row r="881" spans="1:51" ht="30" customHeight="1" x14ac:dyDescent="0.15">
      <c r="A881" s="401">
        <v>4</v>
      </c>
      <c r="B881" s="401">
        <v>1</v>
      </c>
      <c r="C881" s="420" t="s">
        <v>775</v>
      </c>
      <c r="D881" s="415"/>
      <c r="E881" s="415"/>
      <c r="F881" s="415"/>
      <c r="G881" s="415"/>
      <c r="H881" s="415"/>
      <c r="I881" s="415"/>
      <c r="J881" s="416">
        <v>6000012070001</v>
      </c>
      <c r="K881" s="417"/>
      <c r="L881" s="417"/>
      <c r="M881" s="417"/>
      <c r="N881" s="417"/>
      <c r="O881" s="417"/>
      <c r="P881" s="421" t="s">
        <v>779</v>
      </c>
      <c r="Q881" s="317"/>
      <c r="R881" s="317"/>
      <c r="S881" s="317"/>
      <c r="T881" s="317"/>
      <c r="U881" s="317"/>
      <c r="V881" s="317"/>
      <c r="W881" s="317"/>
      <c r="X881" s="317"/>
      <c r="Y881" s="318">
        <v>0.2</v>
      </c>
      <c r="Z881" s="319"/>
      <c r="AA881" s="319"/>
      <c r="AB881" s="320"/>
      <c r="AC881" s="322" t="s">
        <v>80</v>
      </c>
      <c r="AD881" s="323"/>
      <c r="AE881" s="323"/>
      <c r="AF881" s="323"/>
      <c r="AG881" s="323"/>
      <c r="AH881" s="418" t="s">
        <v>780</v>
      </c>
      <c r="AI881" s="419"/>
      <c r="AJ881" s="419"/>
      <c r="AK881" s="419"/>
      <c r="AL881" s="326" t="s">
        <v>780</v>
      </c>
      <c r="AM881" s="327"/>
      <c r="AN881" s="327"/>
      <c r="AO881" s="328"/>
      <c r="AP881" s="321" t="s">
        <v>793</v>
      </c>
      <c r="AQ881" s="321"/>
      <c r="AR881" s="321"/>
      <c r="AS881" s="321"/>
      <c r="AT881" s="321"/>
      <c r="AU881" s="321"/>
      <c r="AV881" s="321"/>
      <c r="AW881" s="321"/>
      <c r="AX881" s="321"/>
      <c r="AY881">
        <f>COUNTA($C$881)</f>
        <v>1</v>
      </c>
    </row>
    <row r="882" spans="1:51" ht="30" customHeight="1" x14ac:dyDescent="0.15">
      <c r="A882" s="401">
        <v>5</v>
      </c>
      <c r="B882" s="401">
        <v>1</v>
      </c>
      <c r="C882" s="415" t="s">
        <v>776</v>
      </c>
      <c r="D882" s="415"/>
      <c r="E882" s="415"/>
      <c r="F882" s="415"/>
      <c r="G882" s="415"/>
      <c r="H882" s="415"/>
      <c r="I882" s="415"/>
      <c r="J882" s="416">
        <v>6000012070001</v>
      </c>
      <c r="K882" s="417"/>
      <c r="L882" s="417"/>
      <c r="M882" s="417"/>
      <c r="N882" s="417"/>
      <c r="O882" s="417"/>
      <c r="P882" s="421" t="s">
        <v>779</v>
      </c>
      <c r="Q882" s="317"/>
      <c r="R882" s="317"/>
      <c r="S882" s="317"/>
      <c r="T882" s="317"/>
      <c r="U882" s="317"/>
      <c r="V882" s="317"/>
      <c r="W882" s="317"/>
      <c r="X882" s="317"/>
      <c r="Y882" s="318">
        <v>0.2</v>
      </c>
      <c r="Z882" s="319"/>
      <c r="AA882" s="319"/>
      <c r="AB882" s="320"/>
      <c r="AC882" s="322" t="s">
        <v>80</v>
      </c>
      <c r="AD882" s="323"/>
      <c r="AE882" s="323"/>
      <c r="AF882" s="323"/>
      <c r="AG882" s="323"/>
      <c r="AH882" s="418" t="s">
        <v>780</v>
      </c>
      <c r="AI882" s="419"/>
      <c r="AJ882" s="419"/>
      <c r="AK882" s="419"/>
      <c r="AL882" s="326" t="s">
        <v>780</v>
      </c>
      <c r="AM882" s="327"/>
      <c r="AN882" s="327"/>
      <c r="AO882" s="328"/>
      <c r="AP882" s="321" t="s">
        <v>793</v>
      </c>
      <c r="AQ882" s="321"/>
      <c r="AR882" s="321"/>
      <c r="AS882" s="321"/>
      <c r="AT882" s="321"/>
      <c r="AU882" s="321"/>
      <c r="AV882" s="321"/>
      <c r="AW882" s="321"/>
      <c r="AX882" s="321"/>
      <c r="AY882">
        <f>COUNTA($C$882)</f>
        <v>1</v>
      </c>
    </row>
    <row r="883" spans="1:51" ht="30" customHeight="1" x14ac:dyDescent="0.15">
      <c r="A883" s="401">
        <v>6</v>
      </c>
      <c r="B883" s="401">
        <v>1</v>
      </c>
      <c r="C883" s="415" t="s">
        <v>777</v>
      </c>
      <c r="D883" s="415"/>
      <c r="E883" s="415"/>
      <c r="F883" s="415"/>
      <c r="G883" s="415"/>
      <c r="H883" s="415"/>
      <c r="I883" s="415"/>
      <c r="J883" s="416">
        <v>6000012070001</v>
      </c>
      <c r="K883" s="417"/>
      <c r="L883" s="417"/>
      <c r="M883" s="417"/>
      <c r="N883" s="417"/>
      <c r="O883" s="417"/>
      <c r="P883" s="421" t="s">
        <v>779</v>
      </c>
      <c r="Q883" s="317"/>
      <c r="R883" s="317"/>
      <c r="S883" s="317"/>
      <c r="T883" s="317"/>
      <c r="U883" s="317"/>
      <c r="V883" s="317"/>
      <c r="W883" s="317"/>
      <c r="X883" s="317"/>
      <c r="Y883" s="318">
        <v>0.1</v>
      </c>
      <c r="Z883" s="319"/>
      <c r="AA883" s="319"/>
      <c r="AB883" s="320"/>
      <c r="AC883" s="322" t="s">
        <v>80</v>
      </c>
      <c r="AD883" s="323"/>
      <c r="AE883" s="323"/>
      <c r="AF883" s="323"/>
      <c r="AG883" s="323"/>
      <c r="AH883" s="418" t="s">
        <v>780</v>
      </c>
      <c r="AI883" s="419"/>
      <c r="AJ883" s="419"/>
      <c r="AK883" s="419"/>
      <c r="AL883" s="326" t="s">
        <v>780</v>
      </c>
      <c r="AM883" s="327"/>
      <c r="AN883" s="327"/>
      <c r="AO883" s="328"/>
      <c r="AP883" s="321" t="s">
        <v>793</v>
      </c>
      <c r="AQ883" s="321"/>
      <c r="AR883" s="321"/>
      <c r="AS883" s="321"/>
      <c r="AT883" s="321"/>
      <c r="AU883" s="321"/>
      <c r="AV883" s="321"/>
      <c r="AW883" s="321"/>
      <c r="AX883" s="321"/>
      <c r="AY883">
        <f>COUNTA($C$883)</f>
        <v>1</v>
      </c>
    </row>
    <row r="884" spans="1:51" ht="30" customHeight="1" x14ac:dyDescent="0.15">
      <c r="A884" s="401">
        <v>7</v>
      </c>
      <c r="B884" s="401">
        <v>1</v>
      </c>
      <c r="C884" s="415" t="s">
        <v>778</v>
      </c>
      <c r="D884" s="415"/>
      <c r="E884" s="415"/>
      <c r="F884" s="415"/>
      <c r="G884" s="415"/>
      <c r="H884" s="415"/>
      <c r="I884" s="415"/>
      <c r="J884" s="416">
        <v>6000012070001</v>
      </c>
      <c r="K884" s="417"/>
      <c r="L884" s="417"/>
      <c r="M884" s="417"/>
      <c r="N884" s="417"/>
      <c r="O884" s="417"/>
      <c r="P884" s="421" t="s">
        <v>779</v>
      </c>
      <c r="Q884" s="317"/>
      <c r="R884" s="317"/>
      <c r="S884" s="317"/>
      <c r="T884" s="317"/>
      <c r="U884" s="317"/>
      <c r="V884" s="317"/>
      <c r="W884" s="317"/>
      <c r="X884" s="317"/>
      <c r="Y884" s="318">
        <v>0.1</v>
      </c>
      <c r="Z884" s="319"/>
      <c r="AA884" s="319"/>
      <c r="AB884" s="320"/>
      <c r="AC884" s="322" t="s">
        <v>80</v>
      </c>
      <c r="AD884" s="323"/>
      <c r="AE884" s="323"/>
      <c r="AF884" s="323"/>
      <c r="AG884" s="323"/>
      <c r="AH884" s="418" t="s">
        <v>780</v>
      </c>
      <c r="AI884" s="419"/>
      <c r="AJ884" s="419"/>
      <c r="AK884" s="419"/>
      <c r="AL884" s="326" t="s">
        <v>780</v>
      </c>
      <c r="AM884" s="327"/>
      <c r="AN884" s="327"/>
      <c r="AO884" s="328"/>
      <c r="AP884" s="321" t="s">
        <v>793</v>
      </c>
      <c r="AQ884" s="321"/>
      <c r="AR884" s="321"/>
      <c r="AS884" s="321"/>
      <c r="AT884" s="321"/>
      <c r="AU884" s="321"/>
      <c r="AV884" s="321"/>
      <c r="AW884" s="321"/>
      <c r="AX884" s="321"/>
      <c r="AY884">
        <f>COUNTA($C$884)</f>
        <v>1</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406</v>
      </c>
      <c r="F1110" s="886"/>
      <c r="G1110" s="886"/>
      <c r="H1110" s="886"/>
      <c r="I1110" s="886"/>
      <c r="J1110" s="416" t="s">
        <v>406</v>
      </c>
      <c r="K1110" s="417"/>
      <c r="L1110" s="417"/>
      <c r="M1110" s="417"/>
      <c r="N1110" s="417"/>
      <c r="O1110" s="417"/>
      <c r="P1110" s="889" t="s">
        <v>406</v>
      </c>
      <c r="Q1110" s="890"/>
      <c r="R1110" s="890"/>
      <c r="S1110" s="890"/>
      <c r="T1110" s="890"/>
      <c r="U1110" s="890"/>
      <c r="V1110" s="890"/>
      <c r="W1110" s="890"/>
      <c r="X1110" s="890"/>
      <c r="Y1110" s="318" t="s">
        <v>406</v>
      </c>
      <c r="Z1110" s="319"/>
      <c r="AA1110" s="319"/>
      <c r="AB1110" s="320"/>
      <c r="AC1110" s="891"/>
      <c r="AD1110" s="892"/>
      <c r="AE1110" s="892"/>
      <c r="AF1110" s="892"/>
      <c r="AG1110" s="892"/>
      <c r="AH1110" s="324" t="s">
        <v>406</v>
      </c>
      <c r="AI1110" s="325"/>
      <c r="AJ1110" s="325"/>
      <c r="AK1110" s="325"/>
      <c r="AL1110" s="326" t="s">
        <v>406</v>
      </c>
      <c r="AM1110" s="327"/>
      <c r="AN1110" s="327"/>
      <c r="AO1110" s="328"/>
      <c r="AP1110" s="321" t="s">
        <v>406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90">
    <cfRule type="expression" dxfId="2809" priority="13893">
      <formula>IF(RIGHT(TEXT(Y790,"0.#"),1)=".",FALSE,TRUE)</formula>
    </cfRule>
    <cfRule type="expression" dxfId="2808" priority="13894">
      <formula>IF(RIGHT(TEXT(Y790,"0.#"),1)=".",TRUE,FALSE)</formula>
    </cfRule>
  </conditionalFormatting>
  <conditionalFormatting sqref="Y799">
    <cfRule type="expression" dxfId="2807" priority="13889">
      <formula>IF(RIGHT(TEXT(Y799,"0.#"),1)=".",FALSE,TRUE)</formula>
    </cfRule>
    <cfRule type="expression" dxfId="2806" priority="13890">
      <formula>IF(RIGHT(TEXT(Y799,"0.#"),1)=".",TRUE,FALSE)</formula>
    </cfRule>
  </conditionalFormatting>
  <conditionalFormatting sqref="Y830:Y837 Y828 Y817:Y824 Y815 Y804:Y811 Y802">
    <cfRule type="expression" dxfId="2805" priority="13671">
      <formula>IF(RIGHT(TEXT(Y802,"0.#"),1)=".",FALSE,TRUE)</formula>
    </cfRule>
    <cfRule type="expression" dxfId="2804" priority="13672">
      <formula>IF(RIGHT(TEXT(Y802,"0.#"),1)=".",TRUE,FALSE)</formula>
    </cfRule>
  </conditionalFormatting>
  <conditionalFormatting sqref="P13:AX13 AR15:AX15 P15:AJ17">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91:Y798">
    <cfRule type="expression" dxfId="2797" priority="13695">
      <formula>IF(RIGHT(TEXT(Y791,"0.#"),1)=".",FALSE,TRUE)</formula>
    </cfRule>
    <cfRule type="expression" dxfId="2796" priority="13696">
      <formula>IF(RIGHT(TEXT(Y791,"0.#"),1)=".",TRUE,FALSE)</formula>
    </cfRule>
  </conditionalFormatting>
  <conditionalFormatting sqref="AU790">
    <cfRule type="expression" dxfId="2795" priority="13693">
      <formula>IF(RIGHT(TEXT(AU790,"0.#"),1)=".",FALSE,TRUE)</formula>
    </cfRule>
    <cfRule type="expression" dxfId="2794" priority="13694">
      <formula>IF(RIGHT(TEXT(AU790,"0.#"),1)=".",TRUE,FALSE)</formula>
    </cfRule>
  </conditionalFormatting>
  <conditionalFormatting sqref="AU799">
    <cfRule type="expression" dxfId="2793" priority="13691">
      <formula>IF(RIGHT(TEXT(AU799,"0.#"),1)=".",FALSE,TRUE)</formula>
    </cfRule>
    <cfRule type="expression" dxfId="2792" priority="13692">
      <formula>IF(RIGHT(TEXT(AU799,"0.#"),1)=".",TRUE,FALSE)</formula>
    </cfRule>
  </conditionalFormatting>
  <conditionalFormatting sqref="AU791:AU798 AU789">
    <cfRule type="expression" dxfId="2791" priority="13689">
      <formula>IF(RIGHT(TEXT(AU789,"0.#"),1)=".",FALSE,TRUE)</formula>
    </cfRule>
    <cfRule type="expression" dxfId="2790" priority="13690">
      <formula>IF(RIGHT(TEXT(AU789,"0.#"),1)=".",TRUE,FALSE)</formula>
    </cfRule>
  </conditionalFormatting>
  <conditionalFormatting sqref="Y829 Y816 Y803">
    <cfRule type="expression" dxfId="2789" priority="13675">
      <formula>IF(RIGHT(TEXT(Y803,"0.#"),1)=".",FALSE,TRUE)</formula>
    </cfRule>
    <cfRule type="expression" dxfId="2788" priority="13676">
      <formula>IF(RIGHT(TEXT(Y803,"0.#"),1)=".",TRUE,FALSE)</formula>
    </cfRule>
  </conditionalFormatting>
  <conditionalFormatting sqref="Y838 Y825 Y812">
    <cfRule type="expression" dxfId="2787" priority="13673">
      <formula>IF(RIGHT(TEXT(Y812,"0.#"),1)=".",FALSE,TRUE)</formula>
    </cfRule>
    <cfRule type="expression" dxfId="2786" priority="13674">
      <formula>IF(RIGHT(TEXT(Y812,"0.#"),1)=".",TRUE,FALSE)</formula>
    </cfRule>
  </conditionalFormatting>
  <conditionalFormatting sqref="AU829 AU816 AU803">
    <cfRule type="expression" dxfId="2785" priority="13669">
      <formula>IF(RIGHT(TEXT(AU803,"0.#"),1)=".",FALSE,TRUE)</formula>
    </cfRule>
    <cfRule type="expression" dxfId="2784" priority="13670">
      <formula>IF(RIGHT(TEXT(AU803,"0.#"),1)=".",TRUE,FALSE)</formula>
    </cfRule>
  </conditionalFormatting>
  <conditionalFormatting sqref="AU838 AU825 AU812">
    <cfRule type="expression" dxfId="2783" priority="13667">
      <formula>IF(RIGHT(TEXT(AU812,"0.#"),1)=".",FALSE,TRUE)</formula>
    </cfRule>
    <cfRule type="expression" dxfId="2782" priority="13668">
      <formula>IF(RIGHT(TEXT(AU812,"0.#"),1)=".",TRUE,FALSE)</formula>
    </cfRule>
  </conditionalFormatting>
  <conditionalFormatting sqref="AU830:AU837 AU828 AU817:AU824 AU815 AU804:AU811 AU802">
    <cfRule type="expression" dxfId="2781" priority="13665">
      <formula>IF(RIGHT(TEXT(AU802,"0.#"),1)=".",FALSE,TRUE)</formula>
    </cfRule>
    <cfRule type="expression" dxfId="2780" priority="13666">
      <formula>IF(RIGHT(TEXT(AU802,"0.#"),1)=".",TRUE,FALSE)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74">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1:AO1139">
    <cfRule type="expression" dxfId="2411" priority="2877">
      <formula>IF(AND(AL1111&gt;=0, RIGHT(TEXT(AL1111,"0.#"),1)&lt;&gt;"."),TRUE,FALSE)</formula>
    </cfRule>
    <cfRule type="expression" dxfId="2410" priority="2878">
      <formula>IF(AND(AL1111&gt;=0, RIGHT(TEXT(AL1111,"0.#"),1)="."),TRUE,FALSE)</formula>
    </cfRule>
    <cfRule type="expression" dxfId="2409" priority="2879">
      <formula>IF(AND(AL1111&lt;0, RIGHT(TEXT(AL1111,"0.#"),1)&lt;&gt;"."),TRUE,FALSE)</formula>
    </cfRule>
    <cfRule type="expression" dxfId="2408" priority="2880">
      <formula>IF(AND(AL1111&lt;0, RIGHT(TEXT(AL1111,"0.#"),1)="."),TRUE,FALSE)</formula>
    </cfRule>
  </conditionalFormatting>
  <conditionalFormatting sqref="Y1111:Y1139">
    <cfRule type="expression" dxfId="2407" priority="2875">
      <formula>IF(RIGHT(TEXT(Y1111,"0.#"),1)=".",FALSE,TRUE)</formula>
    </cfRule>
    <cfRule type="expression" dxfId="2406" priority="2876">
      <formula>IF(RIGHT(TEXT(Y1111,"0.#"),1)=".",TRUE,FALSE)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46">
    <cfRule type="expression" dxfId="2397" priority="2829">
      <formula>IF(AND(AL845&gt;=0, RIGHT(TEXT(AL845,"0.#"),1)&lt;&gt;"."),TRUE,FALSE)</formula>
    </cfRule>
    <cfRule type="expression" dxfId="2396" priority="2830">
      <formula>IF(AND(AL845&gt;=0, RIGHT(TEXT(AL845,"0.#"),1)="."),TRUE,FALSE)</formula>
    </cfRule>
    <cfRule type="expression" dxfId="2395" priority="2831">
      <formula>IF(AND(AL845&lt;0, RIGHT(TEXT(AL845,"0.#"),1)&lt;&gt;"."),TRUE,FALSE)</formula>
    </cfRule>
    <cfRule type="expression" dxfId="2394" priority="2832">
      <formula>IF(AND(AL845&lt;0, RIGHT(TEXT(AL845,"0.#"),1)="."),TRUE,FALSE)</formula>
    </cfRule>
  </conditionalFormatting>
  <conditionalFormatting sqref="Y845:Y846">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5 P27">
    <cfRule type="expression" dxfId="2049" priority="2309">
      <formula>IF(RIGHT(TEXT(P25,"0.#"),1)=".",FALSE,TRUE)</formula>
    </cfRule>
    <cfRule type="expression" dxfId="2048" priority="2310">
      <formula>IF(RIGHT(TEXT(P25,"0.#"),1)=".",TRUE,FALSE)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5:AO907">
    <cfRule type="expression" dxfId="1977" priority="2089">
      <formula>IF(AND(AL885&gt;=0, RIGHT(TEXT(AL885,"0.#"),1)&lt;&gt;"."),TRUE,FALSE)</formula>
    </cfRule>
    <cfRule type="expression" dxfId="1976" priority="2090">
      <formula>IF(AND(AL885&gt;=0, RIGHT(TEXT(AL885,"0.#"),1)="."),TRUE,FALSE)</formula>
    </cfRule>
    <cfRule type="expression" dxfId="1975" priority="2091">
      <formula>IF(AND(AL885&lt;0, RIGHT(TEXT(AL885,"0.#"),1)&lt;&gt;"."),TRUE,FALSE)</formula>
    </cfRule>
    <cfRule type="expression" dxfId="1974" priority="2092">
      <formula>IF(AND(AL885&lt;0, RIGHT(TEXT(AL885,"0.#"),1)="."),TRUE,FALSE)</formula>
    </cfRule>
  </conditionalFormatting>
  <conditionalFormatting sqref="AL878:AO884">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789">
    <cfRule type="expression" dxfId="717" priority="17">
      <formula>IF(RIGHT(TEXT(Y789,"0.#"),1)=".",FALSE,TRUE)</formula>
    </cfRule>
    <cfRule type="expression" dxfId="716" priority="18">
      <formula>IF(RIGHT(TEXT(Y789,"0.#"),1)=".",TRUE,FALSE)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Y1110">
    <cfRule type="expression" dxfId="711" priority="11">
      <formula>IF(RIGHT(TEXT(Y1110,"0.#"),1)=".",FALSE,TRUE)</formula>
    </cfRule>
    <cfRule type="expression" dxfId="710" priority="12">
      <formula>IF(RIGHT(TEXT(Y1110,"0.#"),1)=".",TRUE,FALSE)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6" max="49" man="1"/>
    <brk id="707" max="49" man="1"/>
    <brk id="74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2"/>
      <c r="Z2" s="409"/>
      <c r="AA2" s="410"/>
      <c r="AB2" s="1006" t="s">
        <v>11</v>
      </c>
      <c r="AC2" s="1007"/>
      <c r="AD2" s="1008"/>
      <c r="AE2" s="994" t="s">
        <v>390</v>
      </c>
      <c r="AF2" s="994"/>
      <c r="AG2" s="994"/>
      <c r="AH2" s="994"/>
      <c r="AI2" s="994" t="s">
        <v>412</v>
      </c>
      <c r="AJ2" s="994"/>
      <c r="AK2" s="994"/>
      <c r="AL2" s="454"/>
      <c r="AM2" s="994" t="s">
        <v>509</v>
      </c>
      <c r="AN2" s="994"/>
      <c r="AO2" s="994"/>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2"/>
      <c r="I4" s="1012"/>
      <c r="J4" s="1012"/>
      <c r="K4" s="1012"/>
      <c r="L4" s="1012"/>
      <c r="M4" s="1012"/>
      <c r="N4" s="1012"/>
      <c r="O4" s="1013"/>
      <c r="P4" s="191"/>
      <c r="Q4" s="1020"/>
      <c r="R4" s="1020"/>
      <c r="S4" s="1020"/>
      <c r="T4" s="1020"/>
      <c r="U4" s="1020"/>
      <c r="V4" s="1020"/>
      <c r="W4" s="1020"/>
      <c r="X4" s="1021"/>
      <c r="Y4" s="998" t="s">
        <v>12</v>
      </c>
      <c r="Z4" s="999"/>
      <c r="AA4" s="1000"/>
      <c r="AB4" s="547"/>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4"/>
      <c r="H5" s="1015"/>
      <c r="I5" s="1015"/>
      <c r="J5" s="1015"/>
      <c r="K5" s="1015"/>
      <c r="L5" s="1015"/>
      <c r="M5" s="1015"/>
      <c r="N5" s="1015"/>
      <c r="O5" s="1016"/>
      <c r="P5" s="1022"/>
      <c r="Q5" s="1022"/>
      <c r="R5" s="1022"/>
      <c r="S5" s="1022"/>
      <c r="T5" s="1022"/>
      <c r="U5" s="1022"/>
      <c r="V5" s="1022"/>
      <c r="W5" s="1022"/>
      <c r="X5" s="1023"/>
      <c r="Y5" s="303" t="s">
        <v>54</v>
      </c>
      <c r="Z5" s="995"/>
      <c r="AA5" s="996"/>
      <c r="AB5" s="518"/>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2"/>
      <c r="Z9" s="409"/>
      <c r="AA9" s="410"/>
      <c r="AB9" s="1006" t="s">
        <v>11</v>
      </c>
      <c r="AC9" s="1007"/>
      <c r="AD9" s="1008"/>
      <c r="AE9" s="994" t="s">
        <v>390</v>
      </c>
      <c r="AF9" s="994"/>
      <c r="AG9" s="994"/>
      <c r="AH9" s="994"/>
      <c r="AI9" s="994" t="s">
        <v>412</v>
      </c>
      <c r="AJ9" s="994"/>
      <c r="AK9" s="994"/>
      <c r="AL9" s="454"/>
      <c r="AM9" s="994" t="s">
        <v>509</v>
      </c>
      <c r="AN9" s="994"/>
      <c r="AO9" s="994"/>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7"/>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8"/>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2"/>
      <c r="Z16" s="409"/>
      <c r="AA16" s="410"/>
      <c r="AB16" s="1006" t="s">
        <v>11</v>
      </c>
      <c r="AC16" s="1007"/>
      <c r="AD16" s="1008"/>
      <c r="AE16" s="994" t="s">
        <v>390</v>
      </c>
      <c r="AF16" s="994"/>
      <c r="AG16" s="994"/>
      <c r="AH16" s="994"/>
      <c r="AI16" s="994" t="s">
        <v>412</v>
      </c>
      <c r="AJ16" s="994"/>
      <c r="AK16" s="994"/>
      <c r="AL16" s="454"/>
      <c r="AM16" s="994" t="s">
        <v>509</v>
      </c>
      <c r="AN16" s="994"/>
      <c r="AO16" s="994"/>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7"/>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8"/>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2"/>
      <c r="Z23" s="409"/>
      <c r="AA23" s="410"/>
      <c r="AB23" s="1006" t="s">
        <v>11</v>
      </c>
      <c r="AC23" s="1007"/>
      <c r="AD23" s="1008"/>
      <c r="AE23" s="994" t="s">
        <v>390</v>
      </c>
      <c r="AF23" s="994"/>
      <c r="AG23" s="994"/>
      <c r="AH23" s="994"/>
      <c r="AI23" s="994" t="s">
        <v>412</v>
      </c>
      <c r="AJ23" s="994"/>
      <c r="AK23" s="994"/>
      <c r="AL23" s="454"/>
      <c r="AM23" s="994" t="s">
        <v>509</v>
      </c>
      <c r="AN23" s="994"/>
      <c r="AO23" s="994"/>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7"/>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8"/>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2"/>
      <c r="Z30" s="409"/>
      <c r="AA30" s="410"/>
      <c r="AB30" s="1006" t="s">
        <v>11</v>
      </c>
      <c r="AC30" s="1007"/>
      <c r="AD30" s="1008"/>
      <c r="AE30" s="994" t="s">
        <v>390</v>
      </c>
      <c r="AF30" s="994"/>
      <c r="AG30" s="994"/>
      <c r="AH30" s="994"/>
      <c r="AI30" s="994" t="s">
        <v>412</v>
      </c>
      <c r="AJ30" s="994"/>
      <c r="AK30" s="994"/>
      <c r="AL30" s="454"/>
      <c r="AM30" s="994" t="s">
        <v>509</v>
      </c>
      <c r="AN30" s="994"/>
      <c r="AO30" s="994"/>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7"/>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8"/>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2"/>
      <c r="Z37" s="409"/>
      <c r="AA37" s="410"/>
      <c r="AB37" s="1006" t="s">
        <v>11</v>
      </c>
      <c r="AC37" s="1007"/>
      <c r="AD37" s="1008"/>
      <c r="AE37" s="994" t="s">
        <v>390</v>
      </c>
      <c r="AF37" s="994"/>
      <c r="AG37" s="994"/>
      <c r="AH37" s="994"/>
      <c r="AI37" s="994" t="s">
        <v>412</v>
      </c>
      <c r="AJ37" s="994"/>
      <c r="AK37" s="994"/>
      <c r="AL37" s="454"/>
      <c r="AM37" s="994" t="s">
        <v>509</v>
      </c>
      <c r="AN37" s="994"/>
      <c r="AO37" s="994"/>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7"/>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8"/>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2"/>
      <c r="Z44" s="409"/>
      <c r="AA44" s="410"/>
      <c r="AB44" s="1006" t="s">
        <v>11</v>
      </c>
      <c r="AC44" s="1007"/>
      <c r="AD44" s="1008"/>
      <c r="AE44" s="994" t="s">
        <v>390</v>
      </c>
      <c r="AF44" s="994"/>
      <c r="AG44" s="994"/>
      <c r="AH44" s="994"/>
      <c r="AI44" s="994" t="s">
        <v>412</v>
      </c>
      <c r="AJ44" s="994"/>
      <c r="AK44" s="994"/>
      <c r="AL44" s="454"/>
      <c r="AM44" s="994" t="s">
        <v>509</v>
      </c>
      <c r="AN44" s="994"/>
      <c r="AO44" s="994"/>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7"/>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8"/>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2"/>
      <c r="Z51" s="409"/>
      <c r="AA51" s="410"/>
      <c r="AB51" s="454" t="s">
        <v>11</v>
      </c>
      <c r="AC51" s="1007"/>
      <c r="AD51" s="1008"/>
      <c r="AE51" s="994" t="s">
        <v>390</v>
      </c>
      <c r="AF51" s="994"/>
      <c r="AG51" s="994"/>
      <c r="AH51" s="994"/>
      <c r="AI51" s="994" t="s">
        <v>412</v>
      </c>
      <c r="AJ51" s="994"/>
      <c r="AK51" s="994"/>
      <c r="AL51" s="454"/>
      <c r="AM51" s="994" t="s">
        <v>509</v>
      </c>
      <c r="AN51" s="994"/>
      <c r="AO51" s="994"/>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7"/>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8"/>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2"/>
      <c r="Z58" s="409"/>
      <c r="AA58" s="410"/>
      <c r="AB58" s="1006" t="s">
        <v>11</v>
      </c>
      <c r="AC58" s="1007"/>
      <c r="AD58" s="1008"/>
      <c r="AE58" s="994" t="s">
        <v>390</v>
      </c>
      <c r="AF58" s="994"/>
      <c r="AG58" s="994"/>
      <c r="AH58" s="994"/>
      <c r="AI58" s="994" t="s">
        <v>412</v>
      </c>
      <c r="AJ58" s="994"/>
      <c r="AK58" s="994"/>
      <c r="AL58" s="454"/>
      <c r="AM58" s="994" t="s">
        <v>509</v>
      </c>
      <c r="AN58" s="994"/>
      <c r="AO58" s="994"/>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7"/>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8"/>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2"/>
      <c r="Z65" s="409"/>
      <c r="AA65" s="410"/>
      <c r="AB65" s="1006" t="s">
        <v>11</v>
      </c>
      <c r="AC65" s="1007"/>
      <c r="AD65" s="1008"/>
      <c r="AE65" s="994" t="s">
        <v>390</v>
      </c>
      <c r="AF65" s="994"/>
      <c r="AG65" s="994"/>
      <c r="AH65" s="994"/>
      <c r="AI65" s="994" t="s">
        <v>412</v>
      </c>
      <c r="AJ65" s="994"/>
      <c r="AK65" s="994"/>
      <c r="AL65" s="454"/>
      <c r="AM65" s="994" t="s">
        <v>509</v>
      </c>
      <c r="AN65" s="994"/>
      <c r="AO65" s="994"/>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7"/>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8"/>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15" sqref="AC15:AX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博(saitoh-hiroshi)</dc:creator>
  <cp:lastModifiedBy>中山 まりな(nakayama-marina)</cp:lastModifiedBy>
  <cp:lastPrinted>2021-06-25T05:42:38Z</cp:lastPrinted>
  <dcterms:created xsi:type="dcterms:W3CDTF">2012-03-13T00:50:25Z</dcterms:created>
  <dcterms:modified xsi:type="dcterms:W3CDTF">2021-07-01T06:50:12Z</dcterms:modified>
</cp:coreProperties>
</file>