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17" i="3"/>
  <c r="AY213" i="3"/>
  <c r="AY235" i="3"/>
  <c r="AY369" i="3"/>
  <c r="AY255"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<sst xmlns="http://schemas.openxmlformats.org/spreadsheetml/2006/main" count="3136" uniqueCount="815">
  <si>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</si>
  <si>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</si>
  <si>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</si>
  <si>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</si>
  <si>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</si>
  <si>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</si>
  <si>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</si>
  <si>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</si>
  <si>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</si>
  <si>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</si>
  <si>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</si>
  <si>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</si>
  <si>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</si>
  <si>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</si>
  <si>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</si>
  <si>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</si>
  <si>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</si>
  <si>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</si>
  <si>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</si>
  <si>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</si>
  <si>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</si>
  <si>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</si>
  <si>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</si>
  <si>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</si>
  <si>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</si>
  <si>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</si>
  <si>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</si>
  <si>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</si>
  <si>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</si>
  <si>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</si>
  <si>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</si>
  <si>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</si>
  <si>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</si>
  <si>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</si>
  <si>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</si>
  <si>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</si>
  <si>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</si>
  <si>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</si>
  <si>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</si>
  <si>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</si>
  <si>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</si>
  <si>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</si>
  <si>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</si>
  <si>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</si>
  <si>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</si>
  <si>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</si>
  <si>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</si>
  <si>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</si>
  <si>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</si>
  <si>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</si>
  <si>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</si>
  <si>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</si>
  <si>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</si>
  <si>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</si>
  <si>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</si>
  <si>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</si>
  <si>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</si>
  <si>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</si>
  <si>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</si>
  <si>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</si>
  <si>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</si>
  <si>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</si>
  <si>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</si>
  <si>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</si>
  <si>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</si>
  <si>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</si>
  <si>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</si>
  <si>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</si>
  <si>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</si>
  <si>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</si>
  <si>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</si>
  <si>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</si>
  <si>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</si>
  <si>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</si>
  <si>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</si>
  <si>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</si>
  <si>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</si>
  <si>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</si>
  <si>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</si>
  <si>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</si>
  <si>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</si>
  <si>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</si>
  <si>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</si>
  <si>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</si>
  <si>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</si>
  <si>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</si>
  <si>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</si>
  <si>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</si>
  <si>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</si>
  <si>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</si>
  <si>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</si>
  <si>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</si>
  <si>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</si>
  <si>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</si>
  <si>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</si>
  <si>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</si>
  <si>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</si>
  <si>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</si>
  <si>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</si>
  <si>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</si>
  <si>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</si>
  <si>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</si>
  <si>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</si>
  <si>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</si>
  <si>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</si>
  <si>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</si>
  <si>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</si>
  <si>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</si>
  <si>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</si>
  <si>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</si>
  <si>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</si>
  <si>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</si>
  <si>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</si>
  <si>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</si>
  <si>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</si>
  <si>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</si>
  <si>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</si>
  <si>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</si>
  <si>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</si>
  <si>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</si>
  <si>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</si>
  <si>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</si>
  <si>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</si>
  <si>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</si>
  <si>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</si>
  <si>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</si>
  <si>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</si>
  <si>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</si>
  <si>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</si>
  <si>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</si>
  <si>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</si>
  <si>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</si>
  <si>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</si>
  <si>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</si>
  <si>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</si>
  <si>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</si>
  <si>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</si>
  <si>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</si>
  <si>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</si>
  <si>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</si>
  <si>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</si>
  <si>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</si>
  <si>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</si>
  <si>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</si>
  <si>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</si>
  <si>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</si>
  <si>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</si>
  <si>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</si>
  <si>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</si>
  <si>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</si>
  <si>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</si>
  <si>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</si>
  <si>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</si>
  <si>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</si>
  <si>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</si>
  <si>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</si>
  <si>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</si>
  <si>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</si>
  <si>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</si>
  <si>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</si>
  <si>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</si>
  <si>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</si>
  <si>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</si>
  <si>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</si>
  <si>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</si>
  <si>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</si>
  <si>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</si>
  <si>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</si>
  <si>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</si>
  <si>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</si>
  <si>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</si>
  <si>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</si>
  <si>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</si>
  <si>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</si>
  <si>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</si>
  <si>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</si>
  <si>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</si>
  <si>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</si>
  <si>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</si>
  <si>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</si>
  <si>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</si>
  <si>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</si>
  <si>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</si>
  <si>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</si>
  <si>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</si>
  <si>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</si>
  <si>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</si>
  <si>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</si>
  <si>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</si>
  <si>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</si>
  <si>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</si>
  <si>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</si>
  <si>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</si>
  <si>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</si>
  <si>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</si>
  <si>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</si>
  <si>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</si>
  <si>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</si>
  <si>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</si>
  <si>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</si>
  <si>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</si>
  <si>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</si>
  <si>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</si>
  <si>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</si>
  <si>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</si>
  <si>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</si>
  <si>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</si>
  <si>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</si>
  <si>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</si>
  <si>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</si>
  <si>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</si>
  <si>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</si>
  <si>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</si>
  <si>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</si>
  <si>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</si>
  <si>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</si>
  <si>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</si>
  <si>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</si>
  <si>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</si>
  <si>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</si>
  <si>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</si>
  <si>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</si>
  <si>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</si>
  <si>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</si>
  <si>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</si>
  <si>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</si>
  <si>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</si>
  <si>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</si>
  <si>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</si>
  <si>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</si>
  <si>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</si>
  <si>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</si>
  <si>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</si>
  <si>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</si>
  <si>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</si>
  <si>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</si>
  <si>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</si>
  <si>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</si>
  <si>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</si>
  <si>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</si>
  <si>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</si>
  <si>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</si>
  <si>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</si>
  <si>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</si>
  <si>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</si>
  <si>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</si>
  <si>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</si>
  <si>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</si>
  <si>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</si>
  <si>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</si>
  <si>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</si>
  <si>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</si>
  <si>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</si>
  <si>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</si>
  <si>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</si>
  <si>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</si>
  <si>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</si>
  <si>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</si>
  <si>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</si>
  <si>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</si>
  <si>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</si>
  <si>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</si>
  <si>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</si>
  <si>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</si>
  <si>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</si>
  <si>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</si>
  <si>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</si>
  <si>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</si>
  <si>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</si>
  <si>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</si>
  <si>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</si>
  <si>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</si>
  <si>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</si>
  <si>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</si>
  <si>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</si>
  <si>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</si>
  <si>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</si>
  <si>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</si>
  <si>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</si>
  <si>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</si>
  <si>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</si>
  <si>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</si>
  <si>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</si>
  <si>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</si>
  <si>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</si>
  <si>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</si>
  <si>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</si>
  <si>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</si>
  <si>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</si>
  <si>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</si>
  <si>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</si>
  <si>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</si>
  <si>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</si>
  <si>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</si>
  <si>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</si>
  <si>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</si>
  <si>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</si>
  <si>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</si>
  <si>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</si>
  <si>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</si>
  <si>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</si>
  <si>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</si>
  <si>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</si>
  <si>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</si>
  <si>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</si>
  <si>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</si>
  <si>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</si>
  <si>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</si>
  <si>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</si>
  <si>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</si>
  <si>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</si>
  <si>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</si>
  <si>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</si>
  <si>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</si>
  <si>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</si>
  <si>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</si>
  <si>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</si>
  <si>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</si>
  <si>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</si>
  <si>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</si>
  <si>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</si>
  <si>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</si>
  <si>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</si>
  <si>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</si>
  <si>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</si>
  <si>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</si>
  <si>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</si>
  <si>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</si>
  <si>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</si>
  <si>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</si>
  <si>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</si>
  <si>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</si>
  <si>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</si>
  <si>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</si>
  <si>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</si>
  <si>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</si>
  <si>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</si>
  <si>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</si>
  <si>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</si>
  <si>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</si>
  <si>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</si>
  <si>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</si>
  <si>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</si>
  <si>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</si>
  <si>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</si>
  <si>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</si>
  <si>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</si>
  <si>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</si>
  <si>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</si>
  <si>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</si>
  <si>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</si>
  <si>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</si>
  <si>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</si>
  <si>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</si>
  <si>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</si>
  <si>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</si>
  <si>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</si>
  <si>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</si>
  <si>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</si>
  <si>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</si>
  <si>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</si>
  <si>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</si>
  <si>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</si>
  <si>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</si>
  <si>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</si>
  <si>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</si>
  <si>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</si>
  <si>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</si>
  <si>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</si>
  <si>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</si>
  <si>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</si>
  <si>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</si>
  <si>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</si>
  <si>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</si>
  <si>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</si>
  <si>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</si>
  <si>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</si>
  <si>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</si>
  <si>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</si>
  <si>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</si>
  <si>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</si>
  <si>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</si>
  <si>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</si>
  <si>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</si>
  <si>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</si>
  <si>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</si>
  <si>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</si>
  <si>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</si>
  <si>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</si>
  <si>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</si>
  <si>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</si>
  <si>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</si>
  <si>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</si>
  <si>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</si>
  <si>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</si>
  <si>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</si>
  <si>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</si>
  <si>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</si>
  <si>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</si>
  <si>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</si>
  <si>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</si>
  <si>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</si>
  <si>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</si>
  <si>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</si>
  <si>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</si>
  <si>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</si>
  <si>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</si>
  <si>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</si>
  <si>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</si>
  <si>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</si>
  <si>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</si>
  <si>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</si>
  <si>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</si>
  <si>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</si>
  <si>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</si>
  <si>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</si>
  <si>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</si>
  <si>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</si>
  <si>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</si>
  <si>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</si>
  <si>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</si>
  <si>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</si>
  <si>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</si>
  <si>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</si>
  <si>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</si>
  <si>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</si>
  <si>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</si>
  <si>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</si>
  <si>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</si>
  <si>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</si>
  <si>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</si>
  <si>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</si>
  <si>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</si>
  <si>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</si>
  <si>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</si>
  <si>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</si>
  <si>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</si>
  <si>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</si>
  <si>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</si>
  <si>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</si>
  <si>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</si>
  <si>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</si>
  <si>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</si>
  <si>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</si>
  <si>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</si>
  <si>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</si>
  <si>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</si>
  <si>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</si>
  <si>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</si>
  <si>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</si>
  <si>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</si>
  <si>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</si>
  <si>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</si>
  <si>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</si>
  <si>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</si>
  <si>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</si>
  <si>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</si>
  <si>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</si>
  <si>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</si>
  <si>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</si>
  <si>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</si>
  <si>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</si>
  <si>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</si>
  <si>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</si>
  <si>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</si>
  <si>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</si>
  <si>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</si>
  <si>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</si>
  <si>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</si>
  <si>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</si>
  <si>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</si>
  <si>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</si>
  <si>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</si>
  <si>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</si>
  <si>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</si>
  <si>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</si>
  <si>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</si>
  <si>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</si>
  <si>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</si>
  <si>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</si>
  <si>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</si>
  <si>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</si>
  <si>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</si>
  <si>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</si>
  <si>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</si>
  <si>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</si>
  <si>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</si>
  <si>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</si>
  <si>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</si>
  <si>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</si>
  <si>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</si>
  <si>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</si>
  <si>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</si>
  <si>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</si>
  <si>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</si>
  <si>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</si>
  <si>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</si>
  <si>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</si>
  <si>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</si>
  <si>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</si>
  <si>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</si>
  <si>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</si>
  <si>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</si>
  <si>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</si>
  <si>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</si>
  <si>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</si>
  <si>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</si>
  <si>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</si>
  <si>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</si>
  <si>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</si>
  <si>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</si>
  <si>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</si>
  <si>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</si>
  <si>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</si>
  <si>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</si>
  <si>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</si>
  <si>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</si>
  <si>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</si>
  <si>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</si>
  <si>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</si>
  <si>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</si>
  <si>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</si>
  <si>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</si>
  <si>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</si>
  <si>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</si>
  <si>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</si>
  <si>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</si>
  <si>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</si>
  <si>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</si>
  <si>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</si>
  <si>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</si>
  <si>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</si>
  <si>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</si>
  <si>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</si>
  <si>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</si>
  <si>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</si>
  <si>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</si>
  <si>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</si>
  <si>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</si>
  <si>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</si>
  <si>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</si>
  <si>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</si>
  <si>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</si>
  <si>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</si>
  <si>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</si>
  <si>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</si>
  <si>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</si>
  <si>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</si>
  <si>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</si>
  <si>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</si>
  <si>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</si>
  <si>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</si>
  <si>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</si>
  <si>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</si>
  <si>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</si>
  <si>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</si>
  <si>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</si>
  <si>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</si>
  <si>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</si>
  <si>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</si>
  <si>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</si>
  <si>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</si>
  <si>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</si>
  <si>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</si>
  <si>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</si>
  <si>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</si>
  <si>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</si>
  <si>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</si>
  <si>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</si>
  <si>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</si>
  <si>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</si>
  <si>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</si>
  <si>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</si>
  <si>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</si>
  <si>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</si>
  <si>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</si>
  <si>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</si>
  <si>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</si>
  <si>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</si>
  <si>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</si>
  <si>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</si>
  <si>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</si>
  <si>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</si>
  <si>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</si>
  <si>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</si>
  <si>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</si>
  <si>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</si>
  <si>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</si>
  <si>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</si>
  <si>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</si>
  <si>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</si>
  <si>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</si>
  <si>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</si>
  <si>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</si>
  <si>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</si>
  <si>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</si>
  <si>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</si>
  <si>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</si>
  <si>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</si>
  <si>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</si>
  <si>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</si>
  <si>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</si>
  <si>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</si>
  <si>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</si>
  <si>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</si>
  <si>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</si>
  <si>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</si>
  <si>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</si>
  <si>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</si>
  <si>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</si>
  <si>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</si>
  <si>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</si>
  <si>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</si>
  <si>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</si>
  <si>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</si>
  <si>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</si>
  <si>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</si>
  <si>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</si>
  <si>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</si>
  <si>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</si>
  <si>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</si>
  <si>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</si>
  <si>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</si>
  <si>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</si>
  <si>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</si>
  <si>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</si>
  <si>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</si>
  <si>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</si>
  <si>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</si>
  <si>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</si>
  <si>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</si>
  <si>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</si>
  <si>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</si>
  <si>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</si>
  <si>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</si>
  <si>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</si>
  <si>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</si>
  <si>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</si>
  <si>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</si>
  <si>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</si>
  <si>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</si>
  <si>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</si>
  <si>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</si>
  <si>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</si>
  <si>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</si>
  <si>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</si>
  <si>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</si>
  <si>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</si>
  <si>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</si>
  <si>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</si>
  <si>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</si>
  <si>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</si>
  <si>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</si>
  <si>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</si>
  <si>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</si>
  <si>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</si>
  <si>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</si>
  <si>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</si>
  <si>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</si>
  <si>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</si>
  <si>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</si>
  <si>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</si>
  <si>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</si>
  <si>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</si>
  <si>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</si>
  <si>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</si>
  <si>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</si>
  <si>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</si>
  <si>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</si>
  <si>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</si>
  <si>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</si>
  <si>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</si>
  <si>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</si>
  <si>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</si>
  <si>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</si>
  <si>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</si>
  <si>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</si>
  <si>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</si>
  <si>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</si>
  <si>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</si>
  <si>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</si>
  <si>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</si>
  <si>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</si>
  <si>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</si>
  <si>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</si>
  <si>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</si>
  <si>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</si>
  <si>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</si>
  <si>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</si>
  <si>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</si>
  <si>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</si>
  <si>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</si>
  <si>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</si>
  <si>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</si>
  <si>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</si>
  <si>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</si>
  <si>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</si>
  <si>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</si>
  <si>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</si>
  <si>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</si>
  <si>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</si>
  <si>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</si>
  <si>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</si>
  <si>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</si>
  <si>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</si>
  <si>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</si>
  <si>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</si>
  <si>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</si>
  <si>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</si>
  <si>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</si>
  <si>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</si>
  <si>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</si>
  <si>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感染症危機管理費</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</si>
  <si>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</si>
  <si>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</si>
  <si>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</si>
  <si>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</si>
  <si>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</si>
  <si>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</si>
  <si>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</si>
  <si>
    <t>感染症危機管理体制の整備と強化を図るための検討会の開催、海外において発生した感染症等について迅速かつ適切な情報収集等を行うための担当官の現地派遣、感染症に関する相談窓口の設置及び国際的に脅威となっている感染症に関する情報提供を実施している。</t>
  </si>
  <si>
    <t>-</t>
  </si>
  <si>
    <t>-</t>
    <phoneticPr fontId="5"/>
  </si>
  <si>
    <t>委員等旅費</t>
    <rPh sb="0" eb="3">
      <t>イインナド</t>
    </rPh>
    <rPh sb="3" eb="5">
      <t>リョヒ</t>
    </rPh>
    <phoneticPr fontId="5"/>
  </si>
  <si>
    <t>職員旅費</t>
    <rPh sb="0" eb="2">
      <t>ショクイン</t>
    </rPh>
    <rPh sb="2" eb="4">
      <t>リョヒ</t>
    </rPh>
    <phoneticPr fontId="5"/>
  </si>
  <si>
    <t>新型インフルエンザ等感染症に関する相談件数を前年度実績以上とする。</t>
    <rPh sb="0" eb="2">
      <t>シンガタ</t>
    </rPh>
    <rPh sb="9" eb="10">
      <t>トウ</t>
    </rPh>
    <rPh sb="10" eb="13">
      <t>カンセンショウ</t>
    </rPh>
    <rPh sb="14" eb="15">
      <t>カン</t>
    </rPh>
    <rPh sb="17" eb="19">
      <t>ソウダン</t>
    </rPh>
    <rPh sb="19" eb="21">
      <t>ケンスウ</t>
    </rPh>
    <rPh sb="22" eb="25">
      <t>ゼンネンド</t>
    </rPh>
    <rPh sb="25" eb="27">
      <t>ジッセキ</t>
    </rPh>
    <rPh sb="27" eb="29">
      <t>イジョウ</t>
    </rPh>
    <phoneticPr fontId="5"/>
  </si>
  <si>
    <t>相談件数</t>
    <rPh sb="0" eb="2">
      <t>ソウダン</t>
    </rPh>
    <rPh sb="2" eb="4">
      <t>ケンスウ</t>
    </rPh>
    <phoneticPr fontId="5"/>
  </si>
  <si>
    <t>結核感染症課調べ</t>
    <phoneticPr fontId="5"/>
  </si>
  <si>
    <t>件</t>
    <rPh sb="0" eb="1">
      <t>ケン</t>
    </rPh>
    <phoneticPr fontId="5"/>
  </si>
  <si>
    <t>箇所</t>
    <rPh sb="0" eb="2">
      <t>カショ</t>
    </rPh>
    <phoneticPr fontId="5"/>
  </si>
  <si>
    <t>配布箇所数</t>
    <rPh sb="0" eb="2">
      <t>ハイフ</t>
    </rPh>
    <rPh sb="2" eb="4">
      <t>カショ</t>
    </rPh>
    <rPh sb="4" eb="5">
      <t>スウ</t>
    </rPh>
    <phoneticPr fontId="5"/>
  </si>
  <si>
    <t>エボラ出血熱等の感染症に係る海外現地調査・会議出席回数</t>
    <phoneticPr fontId="5"/>
  </si>
  <si>
    <t>感染症に関するリーフレットの作成枚数</t>
    <phoneticPr fontId="5"/>
  </si>
  <si>
    <t>単位当たりコスト ＝ Ｘ ／ Ｙ
 Ｘ ：「海外現地調査・会議出席に要した額」 
Ｙ：「海外現地調査・会議出席回数」　　　　　　　</t>
    <phoneticPr fontId="5"/>
  </si>
  <si>
    <t>単位当たりコスト ＝ Ｘ ／ Ｙ
 Ｘ ：「感染症に関するリーフレットの作成等に要した額」 
Ｙ：「リーフレット作成枚数」　　　　　　　　</t>
    <phoneticPr fontId="5"/>
  </si>
  <si>
    <t>単位当たりコスト ＝ Ｘ ／ Ｙ
 Ｘ ：「感染症の情報提供・相談事業に要した額」 
Ｙ：「新型インフルエンザ等感染症に関する相談件数」　　　　　　　　　　　</t>
    <phoneticPr fontId="5"/>
  </si>
  <si>
    <t>回</t>
    <rPh sb="0" eb="1">
      <t>カイ</t>
    </rPh>
    <phoneticPr fontId="5"/>
  </si>
  <si>
    <t>枚</t>
    <rPh sb="0" eb="1">
      <t>マイ</t>
    </rPh>
    <phoneticPr fontId="5"/>
  </si>
  <si>
    <t>百万円</t>
    <rPh sb="0" eb="3">
      <t>ヒャクマンエン</t>
    </rPh>
    <phoneticPr fontId="5"/>
  </si>
  <si>
    <t>円</t>
    <rPh sb="0" eb="1">
      <t>エン</t>
    </rPh>
    <phoneticPr fontId="5"/>
  </si>
  <si>
    <t>　　X / Y</t>
    <phoneticPr fontId="5"/>
  </si>
  <si>
    <t>31百万円 / 21</t>
  </si>
  <si>
    <t>3百万円 / 314,585</t>
  </si>
  <si>
    <t>5.7百万円 / 7,084</t>
  </si>
  <si>
    <t>2.5百万円/60,000</t>
    <rPh sb="3" eb="5">
      <t>ヒャクマン</t>
    </rPh>
    <rPh sb="5" eb="6">
      <t>エン</t>
    </rPh>
    <phoneticPr fontId="5"/>
  </si>
  <si>
    <t>5.9百万/5,640</t>
    <rPh sb="3" eb="5">
      <t>ヒャクマン</t>
    </rPh>
    <phoneticPr fontId="5"/>
  </si>
  <si>
    <t>Ⅰ－５　感染症など健康を脅かす疾病を予防・防止するとともに、感染者等に必要な医療等を確保すること</t>
  </si>
  <si>
    <t>Ⅰ－５－１　感染症の発生・まん延の防止を図ること</t>
  </si>
  <si>
    <t>結核患者罹患率の推移
（結核登録者情報調査年報集計結果による）</t>
    <phoneticPr fontId="5"/>
  </si>
  <si>
    <t>人口10万人対罹患率</t>
  </si>
  <si>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る。</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</si>
  <si>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</si>
  <si>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</si>
  <si>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</si>
  <si>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</si>
  <si>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有</t>
  </si>
  <si>
    <t>無</t>
  </si>
  <si>
    <t>一般競争入札による単位あたりコストの削減に努めている。</t>
  </si>
  <si>
    <t>感染症の発生・まん延を防止するために必要な関係機関の連携体制の整備及び普及啓発を実施するために真に必要なものとしている。</t>
    <phoneticPr fontId="5"/>
  </si>
  <si>
    <t>本事業で作成した普及啓発資料については広く公表し、感染症に関する情報提供に活用している。</t>
    <phoneticPr fontId="5"/>
  </si>
  <si>
    <t>141</t>
    <phoneticPr fontId="5"/>
  </si>
  <si>
    <t>95</t>
    <phoneticPr fontId="5"/>
  </si>
  <si>
    <t>106</t>
    <phoneticPr fontId="5"/>
  </si>
  <si>
    <t>116</t>
    <phoneticPr fontId="5"/>
  </si>
  <si>
    <t>124</t>
    <phoneticPr fontId="5"/>
  </si>
  <si>
    <t>121</t>
    <phoneticPr fontId="5"/>
  </si>
  <si>
    <t>125</t>
    <phoneticPr fontId="5"/>
  </si>
  <si>
    <t>133</t>
    <phoneticPr fontId="5"/>
  </si>
  <si>
    <t>－</t>
    <phoneticPr fontId="5"/>
  </si>
  <si>
    <t>厚労</t>
  </si>
  <si>
    <t>-</t>
    <phoneticPr fontId="5"/>
  </si>
  <si>
    <t>健康対策関係業務庁費</t>
    <rPh sb="0" eb="2">
      <t>ケンコウ</t>
    </rPh>
    <rPh sb="2" eb="4">
      <t>タイサク</t>
    </rPh>
    <rPh sb="4" eb="6">
      <t>カンケイ</t>
    </rPh>
    <rPh sb="6" eb="8">
      <t>ギョウム</t>
    </rPh>
    <rPh sb="8" eb="9">
      <t>チョウ</t>
    </rPh>
    <rPh sb="9" eb="10">
      <t>ヒ</t>
    </rPh>
    <phoneticPr fontId="5"/>
  </si>
  <si>
    <t>引き続き本事業を適正に実施することにより、感染症の発生を予防し、そのまん延の防止を図り、もって公衆衛生の向上及び増進を図る。</t>
    <phoneticPr fontId="5"/>
  </si>
  <si>
    <t>自動分注装置　ｅｐＭｏｔｉｏｎ９６　５０６９０００００４　１台の代金</t>
    <phoneticPr fontId="5"/>
  </si>
  <si>
    <t>株式会社エフプレス</t>
    <phoneticPr fontId="5"/>
  </si>
  <si>
    <t>アズサイエンス株式会社</t>
    <phoneticPr fontId="5"/>
  </si>
  <si>
    <t>株式会社チヨダサイエンス</t>
    <phoneticPr fontId="5"/>
  </si>
  <si>
    <t>株式会社アイネットサポート</t>
    <phoneticPr fontId="5"/>
  </si>
  <si>
    <t>日京テクノス株式会社</t>
    <phoneticPr fontId="5"/>
  </si>
  <si>
    <t>日本における社会的接触パターンに関する調査業務一式</t>
    <phoneticPr fontId="5"/>
  </si>
  <si>
    <t>令和２年度新型コロナウイルス感染症患者等におけるコールセンターの運営一式</t>
    <phoneticPr fontId="5"/>
  </si>
  <si>
    <t>オートクレーブ　トミー精工　ＬＳＸ－５００　２台の代金</t>
    <phoneticPr fontId="5"/>
  </si>
  <si>
    <t>純水・超純水装置メンテナンス　一式の代金</t>
    <phoneticPr fontId="5"/>
  </si>
  <si>
    <t>サーマルサイクラー　バイオラッド　Ｔ１００　１台の代金</t>
    <phoneticPr fontId="5"/>
  </si>
  <si>
    <t>超低温フリーザー　ＭＤＦ－５９４ＡＴ　４台　修理にかかる代金</t>
    <phoneticPr fontId="5"/>
  </si>
  <si>
    <t>ＵＳＢメモリー　バッファロー　ＲＵＦ３－ＨＳ１６ＧＴＶ５　１０個の代金</t>
    <phoneticPr fontId="5"/>
  </si>
  <si>
    <t>シークエンサー　ライセンス更新一式の代金</t>
    <phoneticPr fontId="5"/>
  </si>
  <si>
    <t>ＵＳＢメモリー　バッファロー　ＲＵＦ３－ＨＳ６４ＧＴＶ５　５個の代金</t>
    <phoneticPr fontId="5"/>
  </si>
  <si>
    <t>2.2百万円/65,000</t>
    <rPh sb="3" eb="5">
      <t>ヒャクマン</t>
    </rPh>
    <rPh sb="5" eb="6">
      <t>エン</t>
    </rPh>
    <phoneticPr fontId="5"/>
  </si>
  <si>
    <t>業務の特殊性から随意契約となったものがあった。</t>
    <rPh sb="0" eb="2">
      <t>ギョウム</t>
    </rPh>
    <rPh sb="3" eb="6">
      <t>トクシュセイ</t>
    </rPh>
    <rPh sb="8" eb="10">
      <t>ズイイ</t>
    </rPh>
    <rPh sb="10" eb="12">
      <t>ケイヤク</t>
    </rPh>
    <phoneticPr fontId="5"/>
  </si>
  <si>
    <t>A.株式会社エフプレス</t>
    <rPh sb="2" eb="6">
      <t>カブシキガイシャ</t>
    </rPh>
    <phoneticPr fontId="5"/>
  </si>
  <si>
    <t>雑役務費</t>
    <rPh sb="0" eb="1">
      <t>ザツ</t>
    </rPh>
    <rPh sb="1" eb="3">
      <t>エキム</t>
    </rPh>
    <rPh sb="3" eb="4">
      <t>ヒ</t>
    </rPh>
    <phoneticPr fontId="5"/>
  </si>
  <si>
    <t>日本における社会的接触パターンに関する調査業務</t>
    <phoneticPr fontId="5"/>
  </si>
  <si>
    <t>12百万円/16</t>
    <rPh sb="2" eb="4">
      <t>ヒャクマン</t>
    </rPh>
    <rPh sb="4" eb="5">
      <t>エン</t>
    </rPh>
    <phoneticPr fontId="5"/>
  </si>
  <si>
    <t>9.8百万円/4,927</t>
    <rPh sb="3" eb="5">
      <t>ヒャクマン</t>
    </rPh>
    <rPh sb="5" eb="6">
      <t>エン</t>
    </rPh>
    <phoneticPr fontId="5"/>
  </si>
  <si>
    <t>おおむね当初見込みどおりの実績となっている。</t>
    <phoneticPr fontId="5"/>
  </si>
  <si>
    <t>リーフレットの配布箇所数については当初の見込を上回る結果となった。</t>
    <rPh sb="7" eb="9">
      <t>ハイフ</t>
    </rPh>
    <rPh sb="9" eb="11">
      <t>カショ</t>
    </rPh>
    <rPh sb="11" eb="12">
      <t>スウ</t>
    </rPh>
    <rPh sb="17" eb="19">
      <t>トウショ</t>
    </rPh>
    <rPh sb="20" eb="22">
      <t>ミコ</t>
    </rPh>
    <rPh sb="23" eb="25">
      <t>ウワマワ</t>
    </rPh>
    <rPh sb="26" eb="28">
      <t>ケッカ</t>
    </rPh>
    <phoneticPr fontId="5"/>
  </si>
  <si>
    <t>-</t>
    <phoneticPr fontId="5"/>
  </si>
  <si>
    <t>△</t>
  </si>
  <si>
    <t>-</t>
    <phoneticPr fontId="5"/>
  </si>
  <si>
    <t>旅費等支払</t>
    <rPh sb="0" eb="2">
      <t>リョヒ</t>
    </rPh>
    <rPh sb="2" eb="3">
      <t>トウ</t>
    </rPh>
    <rPh sb="3" eb="5">
      <t>シハラ</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</si>
  <si>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</si>
  <si>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</si>
  <si>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</si>
  <si>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</si>
  <si>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</si>
  <si>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</si>
  <si>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</si>
  <si>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</si>
  <si>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</si>
  <si>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感染症に関するリーフレット・ポスター等の配布箇所を前年度実績以上とする。</t>
    <phoneticPr fontId="5"/>
  </si>
  <si>
    <t>動物由来感染症のまん延の防止のため、ポスター、ハンドブック等の作成・配布を行い、感染症に関するリーフレット・ポスター等の配布箇所を前年度実績以上とすることができた。また、新型インフルエンザ等の感染症に関する電話相談を開設し、感染症予防に関する普及啓発と国民理解の向上を図った。これらは感染症の予防、まん延の防止に寄与し、事業目的に則した適切なものであり、今後とも必要な事業である。</t>
    <phoneticPr fontId="5"/>
  </si>
  <si>
    <t>麹町税務署</t>
    <rPh sb="0" eb="2">
      <t>コウジマチ</t>
    </rPh>
    <rPh sb="2" eb="5">
      <t>ゼイムショ</t>
    </rPh>
    <phoneticPr fontId="5"/>
  </si>
  <si>
    <t>新型コロナウイルス感染症の影響により、当初予定していた会議等が開催されなかったため。</t>
    <rPh sb="0" eb="2">
      <t>シンガタ</t>
    </rPh>
    <rPh sb="9" eb="12">
      <t>カンセンショウ</t>
    </rPh>
    <rPh sb="13" eb="15">
      <t>エイキョウ</t>
    </rPh>
    <rPh sb="19" eb="21">
      <t>トウショ</t>
    </rPh>
    <rPh sb="21" eb="23">
      <t>ヨテイ</t>
    </rPh>
    <rPh sb="27" eb="29">
      <t>カイギ</t>
    </rPh>
    <rPh sb="29" eb="30">
      <t>トウ</t>
    </rPh>
    <rPh sb="31" eb="33">
      <t>カイサイ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</si>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</sst>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109303</xdr:colOff>
      <xdr:row>748</xdr:row>
      <xdr:rowOff>95250</xdr:rowOff>
    </xdr:from>
    <xdr:to>
      <xdr:col>36</xdr:col>
      <xdr:colOff>40567</xdr:colOff>
      <xdr:row>750</xdr:row>
      <xdr:rowOff>154228</xdr:rowOff>
    </xdr:to>
    <xdr:sp macro="" textlink="">
      <xdr:nvSpPr>
        <xdr:cNvPr id="5" name="正方形/長方形 4"/>
        <xdr:cNvSpPr/>
      </xdr:nvSpPr>
      <xdr:spPr>
        <a:xfrm>
          <a:off x="4109803" y="39185850"/>
          <a:ext cx="3131664" cy="7638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２０３百万円</a:t>
          </a:r>
        </a:p>
      </xdr:txBody>
    </xdr:sp>
    <xdr:clientData/>
  </xdr:twoCellAnchor>
  <xdr:twoCellAnchor>
    <xdr:from>
      <xdr:col>11</xdr:col>
      <xdr:colOff>121275</xdr:colOff>
      <xdr:row>752</xdr:row>
      <xdr:rowOff>133631</xdr:rowOff>
    </xdr:from>
    <xdr:to>
      <xdr:col>24</xdr:col>
      <xdr:colOff>54428</xdr:colOff>
      <xdr:row>753</xdr:row>
      <xdr:rowOff>40821</xdr:rowOff>
    </xdr:to>
    <xdr:sp macro="" textlink="">
      <xdr:nvSpPr>
        <xdr:cNvPr id="6" name="大かっこ 5"/>
        <xdr:cNvSpPr/>
      </xdr:nvSpPr>
      <xdr:spPr>
        <a:xfrm>
          <a:off x="2321550" y="40633931"/>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随意争契約（その他）</a:t>
          </a:r>
          <a:r>
            <a:rPr kumimoji="1" lang="en-US" altLang="ja-JP" sz="1100"/>
            <a:t>】</a:t>
          </a:r>
        </a:p>
      </xdr:txBody>
    </xdr:sp>
    <xdr:clientData/>
  </xdr:twoCellAnchor>
  <xdr:twoCellAnchor>
    <xdr:from>
      <xdr:col>28</xdr:col>
      <xdr:colOff>114300</xdr:colOff>
      <xdr:row>750</xdr:row>
      <xdr:rowOff>260818</xdr:rowOff>
    </xdr:from>
    <xdr:to>
      <xdr:col>28</xdr:col>
      <xdr:colOff>114908</xdr:colOff>
      <xdr:row>751</xdr:row>
      <xdr:rowOff>179070</xdr:rowOff>
    </xdr:to>
    <xdr:cxnSp macro="">
      <xdr:nvCxnSpPr>
        <xdr:cNvPr id="7" name="直線コネクタ 6"/>
        <xdr:cNvCxnSpPr/>
      </xdr:nvCxnSpPr>
      <xdr:spPr>
        <a:xfrm flipH="1">
          <a:off x="5715000" y="40056268"/>
          <a:ext cx="608" cy="270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751</xdr:row>
      <xdr:rowOff>184638</xdr:rowOff>
    </xdr:from>
    <xdr:to>
      <xdr:col>17</xdr:col>
      <xdr:colOff>142295</xdr:colOff>
      <xdr:row>752</xdr:row>
      <xdr:rowOff>96946</xdr:rowOff>
    </xdr:to>
    <xdr:cxnSp macro="">
      <xdr:nvCxnSpPr>
        <xdr:cNvPr id="8" name="直線矢印コネクタ 7"/>
        <xdr:cNvCxnSpPr/>
      </xdr:nvCxnSpPr>
      <xdr:spPr>
        <a:xfrm>
          <a:off x="3541102" y="40332513"/>
          <a:ext cx="1618" cy="2647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751</xdr:row>
      <xdr:rowOff>174356</xdr:rowOff>
    </xdr:from>
    <xdr:to>
      <xdr:col>39</xdr:col>
      <xdr:colOff>80626</xdr:colOff>
      <xdr:row>752</xdr:row>
      <xdr:rowOff>91933</xdr:rowOff>
    </xdr:to>
    <xdr:cxnSp macro="">
      <xdr:nvCxnSpPr>
        <xdr:cNvPr id="9" name="直線矢印コネクタ 8"/>
        <xdr:cNvCxnSpPr/>
      </xdr:nvCxnSpPr>
      <xdr:spPr>
        <a:xfrm>
          <a:off x="7878467" y="40322231"/>
          <a:ext cx="3134" cy="2700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38333</xdr:colOff>
      <xdr:row>752</xdr:row>
      <xdr:rowOff>141912</xdr:rowOff>
    </xdr:from>
    <xdr:to>
      <xdr:col>45</xdr:col>
      <xdr:colOff>18823</xdr:colOff>
      <xdr:row>753</xdr:row>
      <xdr:rowOff>9977</xdr:rowOff>
    </xdr:to>
    <xdr:sp macro="" textlink="">
      <xdr:nvSpPr>
        <xdr:cNvPr id="10" name="大かっこ 9"/>
        <xdr:cNvSpPr/>
      </xdr:nvSpPr>
      <xdr:spPr>
        <a:xfrm>
          <a:off x="6896333" y="44449971"/>
          <a:ext cx="2199255" cy="2154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旅費等支払</a:t>
          </a:r>
          <a:r>
            <a:rPr kumimoji="1" lang="en-US" altLang="ja-JP" sz="1100"/>
            <a:t>】</a:t>
          </a:r>
        </a:p>
      </xdr:txBody>
    </xdr:sp>
    <xdr:clientData/>
  </xdr:twoCellAnchor>
  <xdr:twoCellAnchor>
    <xdr:from>
      <xdr:col>9</xdr:col>
      <xdr:colOff>190500</xdr:colOff>
      <xdr:row>753</xdr:row>
      <xdr:rowOff>109137</xdr:rowOff>
    </xdr:from>
    <xdr:to>
      <xdr:col>25</xdr:col>
      <xdr:colOff>56030</xdr:colOff>
      <xdr:row>755</xdr:row>
      <xdr:rowOff>246530</xdr:rowOff>
    </xdr:to>
    <xdr:sp macro="" textlink="">
      <xdr:nvSpPr>
        <xdr:cNvPr id="11" name="正方形/長方形 10"/>
        <xdr:cNvSpPr/>
      </xdr:nvSpPr>
      <xdr:spPr>
        <a:xfrm>
          <a:off x="2005853" y="44764578"/>
          <a:ext cx="3092824" cy="8321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民間会社（１６者）　１０百万円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756</xdr:row>
      <xdr:rowOff>190500</xdr:rowOff>
    </xdr:from>
    <xdr:to>
      <xdr:col>25</xdr:col>
      <xdr:colOff>65200</xdr:colOff>
      <xdr:row>758</xdr:row>
      <xdr:rowOff>295622</xdr:rowOff>
    </xdr:to>
    <xdr:sp macro="" textlink="">
      <xdr:nvSpPr>
        <xdr:cNvPr id="12" name="大かっこ 11"/>
        <xdr:cNvSpPr/>
      </xdr:nvSpPr>
      <xdr:spPr>
        <a:xfrm>
          <a:off x="2041337" y="42100500"/>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　等</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a:t>
          </a:r>
          <a:endParaRPr lang="en-US" altLang="ja-JP" sz="900">
            <a:effectLst/>
          </a:endParaRPr>
        </a:p>
      </xdr:txBody>
    </xdr:sp>
    <xdr:clientData/>
  </xdr:twoCellAnchor>
  <xdr:twoCellAnchor>
    <xdr:from>
      <xdr:col>32</xdr:col>
      <xdr:colOff>13731</xdr:colOff>
      <xdr:row>753</xdr:row>
      <xdr:rowOff>145677</xdr:rowOff>
    </xdr:from>
    <xdr:to>
      <xdr:col>46</xdr:col>
      <xdr:colOff>56029</xdr:colOff>
      <xdr:row>755</xdr:row>
      <xdr:rowOff>257735</xdr:rowOff>
    </xdr:to>
    <xdr:sp macro="" textlink="">
      <xdr:nvSpPr>
        <xdr:cNvPr id="13" name="正方形/長方形 12"/>
        <xdr:cNvSpPr/>
      </xdr:nvSpPr>
      <xdr:spPr>
        <a:xfrm>
          <a:off x="6468319" y="44801118"/>
          <a:ext cx="2866181" cy="8068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個人等（３１４者）　１７９百万円</a:t>
          </a:r>
          <a:endParaRPr kumimoji="1" lang="en-US" sz="1100">
            <a:solidFill>
              <a:schemeClr val="tx1"/>
            </a:solidFill>
            <a:latin typeface="+mn-lt"/>
            <a:ea typeface="+mn-ea"/>
            <a:cs typeface="+mn-cs"/>
          </a:endParaRPr>
        </a:p>
      </xdr:txBody>
    </xdr:sp>
    <xdr:clientData/>
  </xdr:twoCellAnchor>
  <xdr:twoCellAnchor>
    <xdr:from>
      <xdr:col>31</xdr:col>
      <xdr:colOff>127903</xdr:colOff>
      <xdr:row>756</xdr:row>
      <xdr:rowOff>196954</xdr:rowOff>
    </xdr:from>
    <xdr:to>
      <xdr:col>46</xdr:col>
      <xdr:colOff>152016</xdr:colOff>
      <xdr:row>758</xdr:row>
      <xdr:rowOff>209338</xdr:rowOff>
    </xdr:to>
    <xdr:sp macro="" textlink="">
      <xdr:nvSpPr>
        <xdr:cNvPr id="14" name="大かっこ 13"/>
        <xdr:cNvSpPr/>
      </xdr:nvSpPr>
      <xdr:spPr>
        <a:xfrm>
          <a:off x="6380785" y="45894542"/>
          <a:ext cx="3049702" cy="7071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感染症危機管理に係る自治体との情報交換等に必要な旅費等</a:t>
          </a:r>
          <a:endParaRPr lang="ja-JP" altLang="ja-JP" sz="900">
            <a:effectLst/>
          </a:endParaRPr>
        </a:p>
      </xdr:txBody>
    </xdr:sp>
    <xdr:clientData/>
  </xdr:twoCellAnchor>
  <xdr:twoCellAnchor>
    <xdr:from>
      <xdr:col>17</xdr:col>
      <xdr:colOff>139211</xdr:colOff>
      <xdr:row>751</xdr:row>
      <xdr:rowOff>178777</xdr:rowOff>
    </xdr:from>
    <xdr:to>
      <xdr:col>39</xdr:col>
      <xdr:colOff>79131</xdr:colOff>
      <xdr:row>751</xdr:row>
      <xdr:rowOff>183174</xdr:rowOff>
    </xdr:to>
    <xdr:cxnSp macro="">
      <xdr:nvCxnSpPr>
        <xdr:cNvPr id="15" name="直線コネクタ 14"/>
        <xdr:cNvCxnSpPr/>
      </xdr:nvCxnSpPr>
      <xdr:spPr>
        <a:xfrm flipV="1">
          <a:off x="3539636" y="40326652"/>
          <a:ext cx="4340470"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188077</xdr:colOff>
      <xdr:row>759</xdr:row>
      <xdr:rowOff>121752</xdr:rowOff>
    </xdr:from>
    <xdr:to>
      <xdr:col>49</xdr:col>
      <xdr:colOff>131650</xdr:colOff>
      <xdr:row>780</xdr:row>
      <xdr:rowOff>11208</xdr:rowOff>
    </xdr:to>
    <xdr:sp macro="" textlink="">
      <xdr:nvSpPr>
        <xdr:cNvPr id="16" name="正方形/長方形 15"/>
        <xdr:cNvSpPr/>
      </xdr:nvSpPr>
      <xdr:spPr>
        <a:xfrm>
          <a:off x="8861430" y="46861487"/>
          <a:ext cx="1153808" cy="5506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１４百万円</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769</v>
      </c>
      <c r="AK2" s="206"/>
      <c r="AL2" s="206"/>
      <c r="AM2" s="206"/>
      <c r="AN2" s="98" t="s">
        <v>405</v>
      </c>
      <c r="AO2" s="206">
        <v>20</v>
      </c>
      <c r="AP2" s="206"/>
      <c r="AQ2" s="206"/>
      <c r="AR2" s="99" t="s">
        <v>710</v>
      </c>
      <c r="AS2" s="207">
        <v>176</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497</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13</v>
      </c>
      <c r="Q13" s="164"/>
      <c r="R13" s="164"/>
      <c r="S13" s="164"/>
      <c r="T13" s="164"/>
      <c r="U13" s="164"/>
      <c r="V13" s="165"/>
      <c r="W13" s="163">
        <v>12</v>
      </c>
      <c r="X13" s="164"/>
      <c r="Y13" s="164"/>
      <c r="Z13" s="164"/>
      <c r="AA13" s="164"/>
      <c r="AB13" s="164"/>
      <c r="AC13" s="165"/>
      <c r="AD13" s="163">
        <v>15</v>
      </c>
      <c r="AE13" s="164"/>
      <c r="AF13" s="164"/>
      <c r="AG13" s="164"/>
      <c r="AH13" s="164"/>
      <c r="AI13" s="164"/>
      <c r="AJ13" s="165"/>
      <c r="AK13" s="163">
        <v>15</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v>460</v>
      </c>
      <c r="AE14" s="164"/>
      <c r="AF14" s="164"/>
      <c r="AG14" s="164"/>
      <c r="AH14" s="164"/>
      <c r="AI14" s="164"/>
      <c r="AJ14" s="165"/>
      <c r="AK14" s="163" t="s">
        <v>722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v>14</v>
      </c>
      <c r="X17" s="164"/>
      <c r="Y17" s="164"/>
      <c r="Z17" s="164"/>
      <c r="AA17" s="164"/>
      <c r="AB17" s="164"/>
      <c r="AC17" s="165"/>
      <c r="AD17" s="163" t="s">
        <v>721</v>
      </c>
      <c r="AE17" s="164"/>
      <c r="AF17" s="164"/>
      <c r="AG17" s="164"/>
      <c r="AH17" s="164"/>
      <c r="AI17" s="164"/>
      <c r="AJ17" s="165"/>
      <c r="AK17" s="163" t="s">
        <v>722</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13</v>
      </c>
      <c r="Q18" s="170"/>
      <c r="R18" s="170"/>
      <c r="S18" s="170"/>
      <c r="T18" s="170"/>
      <c r="U18" s="170"/>
      <c r="V18" s="171"/>
      <c r="W18" s="169">
        <f>SUM(W13:AC17)</f>
        <v>26</v>
      </c>
      <c r="X18" s="170"/>
      <c r="Y18" s="170"/>
      <c r="Z18" s="170"/>
      <c r="AA18" s="170"/>
      <c r="AB18" s="170"/>
      <c r="AC18" s="171"/>
      <c r="AD18" s="169">
        <f>SUM(AD13:AJ17)</f>
        <v>475</v>
      </c>
      <c r="AE18" s="170"/>
      <c r="AF18" s="170"/>
      <c r="AG18" s="170"/>
      <c r="AH18" s="170"/>
      <c r="AI18" s="170"/>
      <c r="AJ18" s="171"/>
      <c r="AK18" s="169">
        <f>SUM(AK13:AQ17)</f>
        <v>15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26</v>
      </c>
      <c r="X19" s="164"/>
      <c r="Y19" s="164"/>
      <c r="Z19" s="164"/>
      <c r="AA19" s="164"/>
      <c r="AB19" s="164"/>
      <c r="AC19" s="165"/>
      <c r="AD19" s="163">
        <v>203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0.69230769230769229</v>
      </c>
      <c r="Q20" s="535"/>
      <c r="R20" s="535"/>
      <c r="S20" s="535"/>
      <c r="T20" s="535"/>
      <c r="U20" s="535"/>
      <c r="V20" s="535"/>
      <c r="W20" s="535">
        <f t="shared" ref="W20" si="0">IF(W18=0, "-", SUM(W19)/W18)</f>
        <v>1</v>
      </c>
      <c r="X20" s="535"/>
      <c r="Y20" s="535"/>
      <c r="Z20" s="535"/>
      <c r="AA20" s="535"/>
      <c r="AB20" s="535"/>
      <c r="AC20" s="535"/>
      <c r="AD20" s="535">
        <f t="shared" ref="AD20" si="1">IF(AD18=0, "-", SUM(AD19)/AD18)</f>
        <v>0.42736842105263156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354</v>
      </c>
      <c r="H21" s="922"/>
      <c r="I21" s="922"/>
      <c r="J21" s="922"/>
      <c r="K21" s="922"/>
      <c r="L21" s="922"/>
      <c r="M21" s="922"/>
      <c r="N21" s="922"/>
      <c r="O21" s="922"/>
      <c r="P21" s="535">
        <f>IF(P19=0, "-", SUM(P19)/SUM(P13,P14))</f>
        <v>0.69230769230769229</v>
      </c>
      <c r="Q21" s="535"/>
      <c r="R21" s="535"/>
      <c r="S21" s="535"/>
      <c r="T21" s="535"/>
      <c r="U21" s="535"/>
      <c r="V21" s="535"/>
      <c r="W21" s="535">
        <f t="shared" ref="W21" si="2">IF(W19=0, "-", SUM(W19)/SUM(W13,W14))</f>
        <v>2.1666666666666665</v>
      </c>
      <c r="X21" s="535"/>
      <c r="Y21" s="535"/>
      <c r="Z21" s="535"/>
      <c r="AA21" s="535"/>
      <c r="AB21" s="535"/>
      <c r="AC21" s="535"/>
      <c r="AD21" s="535">
        <f t="shared" ref="AD21" si="3">IF(AD19=0, "-", SUM(AD19)/SUM(AD13,AD14))</f>
        <v>0.42736842105263156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771</v>
      </c>
      <c r="H23" s="133"/>
      <c r="I23" s="133"/>
      <c r="J23" s="133"/>
      <c r="K23" s="133"/>
      <c r="L23" s="133"/>
      <c r="M23" s="133"/>
      <c r="N23" s="133"/>
      <c r="O23" s="134"/>
      <c r="P23" s="160">
        <v>11</v>
      </c>
      <c r="Q23" s="161"/>
      <c r="R23" s="161"/>
      <c r="S23" s="161"/>
      <c r="T23" s="161"/>
      <c r="U23" s="161"/>
      <c r="V23" s="162"/>
      <c r="W23" s="160" t="s">
        <v>797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3</v>
      </c>
      <c r="Q24" s="164"/>
      <c r="R24" s="164"/>
      <c r="S24" s="164"/>
      <c r="T24" s="164"/>
      <c r="U24" s="164"/>
      <c r="V24" s="165"/>
      <c r="W24" s="163" t="s">
        <v>797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1</v>
      </c>
      <c r="Q25" s="164"/>
      <c r="R25" s="164"/>
      <c r="S25" s="164"/>
      <c r="T25" s="164"/>
      <c r="U25" s="164"/>
      <c r="V25" s="165"/>
      <c r="W25" s="163" t="s">
        <v>797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722</v>
      </c>
      <c r="AR31" s="178"/>
      <c r="AS31" s="179" t="s">
        <v>233</v>
      </c>
      <c r="AT31" s="202"/>
      <c r="AU31" s="271">
        <v>3</v>
      </c>
      <c r="AV31" s="271"/>
      <c r="AW31" s="376" t="s">
        <v>179</v>
      </c>
      <c r="AX31" s="377"/>
    </row>
    <row r="32" spans="1:50" ht="23.2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40" t="s">
        <v>12</v>
      </c>
      <c r="Z32" s="545"/>
      <c r="AA32" s="546"/>
      <c r="AB32" s="547" t="s">
        <v>728</v>
      </c>
      <c r="AC32" s="547"/>
      <c r="AD32" s="547"/>
      <c r="AE32" s="364">
        <v>7084</v>
      </c>
      <c r="AF32" s="365"/>
      <c r="AG32" s="365"/>
      <c r="AH32" s="365"/>
      <c r="AI32" s="364">
        <v>5640</v>
      </c>
      <c r="AJ32" s="365"/>
      <c r="AK32" s="365"/>
      <c r="AL32" s="365"/>
      <c r="AM32" s="364">
        <v>4927</v>
      </c>
      <c r="AN32" s="365"/>
      <c r="AO32" s="365"/>
      <c r="AP32" s="365"/>
      <c r="AQ32" s="166" t="s">
        <v>722</v>
      </c>
      <c r="AR32" s="167"/>
      <c r="AS32" s="167"/>
      <c r="AT32" s="168"/>
      <c r="AU32" s="365" t="s">
        <v>722</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4">
        <v>5115</v>
      </c>
      <c r="AF33" s="365"/>
      <c r="AG33" s="365"/>
      <c r="AH33" s="365"/>
      <c r="AI33" s="364">
        <v>7084</v>
      </c>
      <c r="AJ33" s="365"/>
      <c r="AK33" s="365"/>
      <c r="AL33" s="365"/>
      <c r="AM33" s="364">
        <v>5640</v>
      </c>
      <c r="AN33" s="365"/>
      <c r="AO33" s="365"/>
      <c r="AP33" s="365"/>
      <c r="AQ33" s="166" t="s">
        <v>722</v>
      </c>
      <c r="AR33" s="167"/>
      <c r="AS33" s="167"/>
      <c r="AT33" s="168"/>
      <c r="AU33" s="365">
        <v>4927</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138.4</v>
      </c>
      <c r="AF34" s="365"/>
      <c r="AG34" s="365"/>
      <c r="AH34" s="365"/>
      <c r="AI34" s="364">
        <v>79.599999999999994</v>
      </c>
      <c r="AJ34" s="365"/>
      <c r="AK34" s="365"/>
      <c r="AL34" s="365"/>
      <c r="AM34" s="364">
        <v>87.3</v>
      </c>
      <c r="AN34" s="365"/>
      <c r="AO34" s="365"/>
      <c r="AP34" s="365"/>
      <c r="AQ34" s="166" t="s">
        <v>722</v>
      </c>
      <c r="AR34" s="167"/>
      <c r="AS34" s="167"/>
      <c r="AT34" s="168"/>
      <c r="AU34" s="365" t="s">
        <v>722</v>
      </c>
      <c r="AV34" s="365"/>
      <c r="AW34" s="365"/>
      <c r="AX34" s="366"/>
    </row>
    <row r="35" spans="1:51" ht="23.25" customHeight="1" x14ac:dyDescent="0.15">
      <c r="A35" s="894" t="s">
        <v>379</v>
      </c>
      <c r="B35" s="895"/>
      <c r="C35" s="895"/>
      <c r="D35" s="895"/>
      <c r="E35" s="895"/>
      <c r="F35" s="896"/>
      <c r="G35" s="900" t="s">
        <v>727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t="s">
        <v>722</v>
      </c>
      <c r="AR38" s="178"/>
      <c r="AS38" s="179" t="s">
        <v>233</v>
      </c>
      <c r="AT38" s="202"/>
      <c r="AU38" s="271">
        <v>3</v>
      </c>
      <c r="AV38" s="271"/>
      <c r="AW38" s="376" t="s">
        <v>179</v>
      </c>
      <c r="AX38" s="377"/>
      <c r="AY38">
        <f>$AY$37</f>
        <v>1</v>
      </c>
    </row>
    <row r="39" spans="1:51" ht="23.25" customHeight="1" x14ac:dyDescent="0.15">
      <c r="A39" s="511"/>
      <c r="B39" s="509"/>
      <c r="C39" s="509"/>
      <c r="D39" s="509"/>
      <c r="E39" s="509"/>
      <c r="F39" s="510"/>
      <c r="G39" s="536" t="s">
        <v>810</v>
      </c>
      <c r="H39" s="537"/>
      <c r="I39" s="537"/>
      <c r="J39" s="537"/>
      <c r="K39" s="537"/>
      <c r="L39" s="537"/>
      <c r="M39" s="537"/>
      <c r="N39" s="537"/>
      <c r="O39" s="538"/>
      <c r="P39" s="191" t="s">
        <v>730</v>
      </c>
      <c r="Q39" s="191"/>
      <c r="R39" s="191"/>
      <c r="S39" s="191"/>
      <c r="T39" s="191"/>
      <c r="U39" s="191"/>
      <c r="V39" s="191"/>
      <c r="W39" s="191"/>
      <c r="X39" s="233"/>
      <c r="Y39" s="340" t="s">
        <v>12</v>
      </c>
      <c r="Z39" s="545"/>
      <c r="AA39" s="546"/>
      <c r="AB39" s="547" t="s">
        <v>729</v>
      </c>
      <c r="AC39" s="547"/>
      <c r="AD39" s="547"/>
      <c r="AE39" s="364">
        <v>206</v>
      </c>
      <c r="AF39" s="365"/>
      <c r="AG39" s="365"/>
      <c r="AH39" s="365"/>
      <c r="AI39" s="364">
        <v>213</v>
      </c>
      <c r="AJ39" s="365"/>
      <c r="AK39" s="365"/>
      <c r="AL39" s="365"/>
      <c r="AM39" s="364">
        <v>218</v>
      </c>
      <c r="AN39" s="365"/>
      <c r="AO39" s="365"/>
      <c r="AP39" s="365"/>
      <c r="AQ39" s="166" t="s">
        <v>722</v>
      </c>
      <c r="AR39" s="167"/>
      <c r="AS39" s="167"/>
      <c r="AT39" s="168"/>
      <c r="AU39" s="365" t="s">
        <v>722</v>
      </c>
      <c r="AV39" s="365"/>
      <c r="AW39" s="365"/>
      <c r="AX39" s="366"/>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729</v>
      </c>
      <c r="AC40" s="518"/>
      <c r="AD40" s="518"/>
      <c r="AE40" s="364">
        <v>205</v>
      </c>
      <c r="AF40" s="365"/>
      <c r="AG40" s="365"/>
      <c r="AH40" s="365"/>
      <c r="AI40" s="364">
        <v>206</v>
      </c>
      <c r="AJ40" s="365"/>
      <c r="AK40" s="365"/>
      <c r="AL40" s="365"/>
      <c r="AM40" s="364">
        <v>213</v>
      </c>
      <c r="AN40" s="365"/>
      <c r="AO40" s="365"/>
      <c r="AP40" s="365"/>
      <c r="AQ40" s="166" t="s">
        <v>722</v>
      </c>
      <c r="AR40" s="167"/>
      <c r="AS40" s="167"/>
      <c r="AT40" s="168"/>
      <c r="AU40" s="365">
        <v>218</v>
      </c>
      <c r="AV40" s="365"/>
      <c r="AW40" s="365"/>
      <c r="AX40" s="366"/>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100</v>
      </c>
      <c r="AF41" s="365"/>
      <c r="AG41" s="365"/>
      <c r="AH41" s="365"/>
      <c r="AI41" s="364">
        <v>100</v>
      </c>
      <c r="AJ41" s="365"/>
      <c r="AK41" s="365"/>
      <c r="AL41" s="365"/>
      <c r="AM41" s="364">
        <v>100</v>
      </c>
      <c r="AN41" s="365"/>
      <c r="AO41" s="365"/>
      <c r="AP41" s="365"/>
      <c r="AQ41" s="166" t="s">
        <v>722</v>
      </c>
      <c r="AR41" s="167"/>
      <c r="AS41" s="167"/>
      <c r="AT41" s="168"/>
      <c r="AU41" s="365" t="s">
        <v>722</v>
      </c>
      <c r="AV41" s="365"/>
      <c r="AW41" s="365"/>
      <c r="AX41" s="366"/>
      <c r="AY41">
        <f t="shared" si="4"/>
        <v>1</v>
      </c>
    </row>
    <row r="42" spans="1:51" ht="23.25" customHeight="1" x14ac:dyDescent="0.15">
      <c r="A42" s="894" t="s">
        <v>379</v>
      </c>
      <c r="B42" s="895"/>
      <c r="C42" s="895"/>
      <c r="D42" s="895"/>
      <c r="E42" s="895"/>
      <c r="F42" s="896"/>
      <c r="G42" s="900" t="s">
        <v>727</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369</v>
      </c>
      <c r="AC68" s="971"/>
      <c r="AD68" s="971"/>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370</v>
      </c>
      <c r="AC69" s="972"/>
      <c r="AD69" s="972"/>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369</v>
      </c>
      <c r="AC71" s="971"/>
      <c r="AD71" s="971"/>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370</v>
      </c>
      <c r="AC72" s="972"/>
      <c r="AD72" s="972"/>
      <c r="AE72" s="372"/>
      <c r="AF72" s="373"/>
      <c r="AG72" s="373"/>
      <c r="AH72" s="373"/>
      <c r="AI72" s="372"/>
      <c r="AJ72" s="373"/>
      <c r="AK72" s="373"/>
      <c r="AL72" s="373"/>
      <c r="AM72" s="372"/>
      <c r="AN72" s="373"/>
      <c r="AO72" s="373"/>
      <c r="AP72" s="935"/>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9" t="s">
        <v>382</v>
      </c>
      <c r="B78" s="910"/>
      <c r="C78" s="910"/>
      <c r="D78" s="910"/>
      <c r="E78" s="907" t="s">
        <v>328</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3" t="s">
        <v>416</v>
      </c>
      <c r="AR100" s="924"/>
      <c r="AS100" s="924"/>
      <c r="AT100" s="925"/>
      <c r="AU100" s="923" t="s">
        <v>542</v>
      </c>
      <c r="AV100" s="924"/>
      <c r="AW100" s="924"/>
      <c r="AX100" s="926"/>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736</v>
      </c>
      <c r="AC101" s="547"/>
      <c r="AD101" s="547"/>
      <c r="AE101" s="359">
        <v>5</v>
      </c>
      <c r="AF101" s="359"/>
      <c r="AG101" s="359"/>
      <c r="AH101" s="359"/>
      <c r="AI101" s="359">
        <v>1</v>
      </c>
      <c r="AJ101" s="359"/>
      <c r="AK101" s="359"/>
      <c r="AL101" s="359"/>
      <c r="AM101" s="359">
        <v>0</v>
      </c>
      <c r="AN101" s="359"/>
      <c r="AO101" s="359"/>
      <c r="AP101" s="359"/>
      <c r="AQ101" s="359" t="s">
        <v>721</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736</v>
      </c>
      <c r="AC102" s="547"/>
      <c r="AD102" s="547"/>
      <c r="AE102" s="359">
        <v>10</v>
      </c>
      <c r="AF102" s="359"/>
      <c r="AG102" s="359"/>
      <c r="AH102" s="359"/>
      <c r="AI102" s="359">
        <v>10</v>
      </c>
      <c r="AJ102" s="359"/>
      <c r="AK102" s="359"/>
      <c r="AL102" s="359"/>
      <c r="AM102" s="359">
        <v>0</v>
      </c>
      <c r="AN102" s="359"/>
      <c r="AO102" s="359"/>
      <c r="AP102" s="359"/>
      <c r="AQ102" s="359">
        <v>0</v>
      </c>
      <c r="AR102" s="359"/>
      <c r="AS102" s="359"/>
      <c r="AT102" s="359"/>
      <c r="AU102" s="372"/>
      <c r="AV102" s="373"/>
      <c r="AW102" s="373"/>
      <c r="AX102" s="927"/>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542</v>
      </c>
      <c r="AV103" s="362"/>
      <c r="AW103" s="362"/>
      <c r="AX103" s="363"/>
      <c r="AY103">
        <f>COUNTA($G$104)</f>
        <v>1</v>
      </c>
    </row>
    <row r="104" spans="1:60" ht="23.25" customHeight="1" x14ac:dyDescent="0.15">
      <c r="A104" s="487"/>
      <c r="B104" s="488"/>
      <c r="C104" s="488"/>
      <c r="D104" s="488"/>
      <c r="E104" s="488"/>
      <c r="F104" s="489"/>
      <c r="G104" s="191" t="s">
        <v>732</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737</v>
      </c>
      <c r="AC104" s="468"/>
      <c r="AD104" s="469"/>
      <c r="AE104" s="359">
        <v>87085</v>
      </c>
      <c r="AF104" s="359"/>
      <c r="AG104" s="359"/>
      <c r="AH104" s="359"/>
      <c r="AI104" s="359">
        <v>60000</v>
      </c>
      <c r="AJ104" s="359"/>
      <c r="AK104" s="359"/>
      <c r="AL104" s="359"/>
      <c r="AM104" s="359">
        <v>65000</v>
      </c>
      <c r="AN104" s="359"/>
      <c r="AO104" s="359"/>
      <c r="AP104" s="359"/>
      <c r="AQ104" s="359" t="s">
        <v>722</v>
      </c>
      <c r="AR104" s="359"/>
      <c r="AS104" s="359"/>
      <c r="AT104" s="359"/>
      <c r="AU104" s="359"/>
      <c r="AV104" s="359"/>
      <c r="AW104" s="359"/>
      <c r="AX104" s="360"/>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737</v>
      </c>
      <c r="AC105" s="405"/>
      <c r="AD105" s="406"/>
      <c r="AE105" s="359">
        <v>65000</v>
      </c>
      <c r="AF105" s="359"/>
      <c r="AG105" s="359"/>
      <c r="AH105" s="359"/>
      <c r="AI105" s="359">
        <v>65000</v>
      </c>
      <c r="AJ105" s="359"/>
      <c r="AK105" s="359"/>
      <c r="AL105" s="359"/>
      <c r="AM105" s="359">
        <v>65000</v>
      </c>
      <c r="AN105" s="359"/>
      <c r="AO105" s="359"/>
      <c r="AP105" s="359"/>
      <c r="AQ105" s="359">
        <v>65000</v>
      </c>
      <c r="AR105" s="359"/>
      <c r="AS105" s="359"/>
      <c r="AT105" s="359"/>
      <c r="AU105" s="359"/>
      <c r="AV105" s="359"/>
      <c r="AW105" s="359"/>
      <c r="AX105" s="360"/>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738</v>
      </c>
      <c r="AC116" s="301"/>
      <c r="AD116" s="302"/>
      <c r="AE116" s="359">
        <v>1.5</v>
      </c>
      <c r="AF116" s="359"/>
      <c r="AG116" s="359"/>
      <c r="AH116" s="359"/>
      <c r="AI116" s="359">
        <v>0.8</v>
      </c>
      <c r="AJ116" s="359"/>
      <c r="AK116" s="359"/>
      <c r="AL116" s="359"/>
      <c r="AM116" s="359" t="s">
        <v>814</v>
      </c>
      <c r="AN116" s="359"/>
      <c r="AO116" s="359"/>
      <c r="AP116" s="359"/>
      <c r="AQ116" s="364" t="s">
        <v>797</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740</v>
      </c>
      <c r="AC117" s="344"/>
      <c r="AD117" s="345"/>
      <c r="AE117" s="306" t="s">
        <v>741</v>
      </c>
      <c r="AF117" s="306"/>
      <c r="AG117" s="306"/>
      <c r="AH117" s="306"/>
      <c r="AI117" s="306" t="s">
        <v>793</v>
      </c>
      <c r="AJ117" s="306"/>
      <c r="AK117" s="306"/>
      <c r="AL117" s="306"/>
      <c r="AM117" s="306" t="s">
        <v>814</v>
      </c>
      <c r="AN117" s="306"/>
      <c r="AO117" s="306"/>
      <c r="AP117" s="306"/>
      <c r="AQ117" s="306" t="s">
        <v>405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543</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739</v>
      </c>
      <c r="AC119" s="301"/>
      <c r="AD119" s="302"/>
      <c r="AE119" s="359">
        <v>10</v>
      </c>
      <c r="AF119" s="359"/>
      <c r="AG119" s="359"/>
      <c r="AH119" s="359"/>
      <c r="AI119" s="359">
        <v>42</v>
      </c>
      <c r="AJ119" s="359"/>
      <c r="AK119" s="359"/>
      <c r="AL119" s="359"/>
      <c r="AM119" s="359">
        <v>34</v>
      </c>
      <c r="AN119" s="359"/>
      <c r="AO119" s="359"/>
      <c r="AP119" s="359"/>
      <c r="AQ119" s="359">
        <v>34</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740</v>
      </c>
      <c r="AC120" s="344"/>
      <c r="AD120" s="345"/>
      <c r="AE120" s="306" t="s">
        <v>742</v>
      </c>
      <c r="AF120" s="306"/>
      <c r="AG120" s="306"/>
      <c r="AH120" s="306"/>
      <c r="AI120" s="306" t="s">
        <v>744</v>
      </c>
      <c r="AJ120" s="306"/>
      <c r="AK120" s="306"/>
      <c r="AL120" s="306"/>
      <c r="AM120" s="306" t="s">
        <v>788</v>
      </c>
      <c r="AN120" s="306"/>
      <c r="AO120" s="306"/>
      <c r="AP120" s="306"/>
      <c r="AQ120" s="306" t="s">
        <v>788</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543</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735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739</v>
      </c>
      <c r="AC122" s="301"/>
      <c r="AD122" s="302"/>
      <c r="AE122" s="359">
        <v>805</v>
      </c>
      <c r="AF122" s="359"/>
      <c r="AG122" s="359"/>
      <c r="AH122" s="359"/>
      <c r="AI122" s="359">
        <v>1062</v>
      </c>
      <c r="AJ122" s="359"/>
      <c r="AK122" s="359"/>
      <c r="AL122" s="359"/>
      <c r="AM122" s="359">
        <v>1989</v>
      </c>
      <c r="AN122" s="359"/>
      <c r="AO122" s="359"/>
      <c r="AP122" s="359"/>
      <c r="AQ122" s="359" t="s">
        <v>722</v>
      </c>
      <c r="AR122" s="359"/>
      <c r="AS122" s="359"/>
      <c r="AT122" s="359"/>
      <c r="AU122" s="359"/>
      <c r="AV122" s="359"/>
      <c r="AW122" s="359"/>
      <c r="AX122" s="360"/>
      <c r="AY122">
        <f>$AY$121</f>
        <v>1</v>
      </c>
    </row>
    <row r="123" spans="1:51"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740</v>
      </c>
      <c r="AC123" s="344"/>
      <c r="AD123" s="345"/>
      <c r="AE123" s="306" t="s">
        <v>743</v>
      </c>
      <c r="AF123" s="306"/>
      <c r="AG123" s="306"/>
      <c r="AH123" s="306"/>
      <c r="AI123" s="306" t="s">
        <v>745</v>
      </c>
      <c r="AJ123" s="306"/>
      <c r="AK123" s="306"/>
      <c r="AL123" s="306"/>
      <c r="AM123" s="306" t="s">
        <v>794</v>
      </c>
      <c r="AN123" s="306"/>
      <c r="AO123" s="306"/>
      <c r="AP123" s="306"/>
      <c r="AQ123" s="306" t="s">
        <v>405</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404</v>
      </c>
      <c r="B130" s="988"/>
      <c r="C130" s="987" t="s">
        <v>236</v>
      </c>
      <c r="D130" s="988"/>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749</v>
      </c>
      <c r="AC134" s="224"/>
      <c r="AD134" s="224"/>
      <c r="AE134" s="266">
        <v>12.3</v>
      </c>
      <c r="AF134" s="167"/>
      <c r="AG134" s="167"/>
      <c r="AH134" s="167"/>
      <c r="AI134" s="266">
        <v>11.5</v>
      </c>
      <c r="AJ134" s="167"/>
      <c r="AK134" s="167"/>
      <c r="AL134" s="167"/>
      <c r="AM134" s="266" t="s">
        <v>814</v>
      </c>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749</v>
      </c>
      <c r="AC135" s="175"/>
      <c r="AD135" s="175"/>
      <c r="AE135" s="266">
        <v>10</v>
      </c>
      <c r="AF135" s="167"/>
      <c r="AG135" s="167"/>
      <c r="AH135" s="167"/>
      <c r="AI135" s="266">
        <v>10</v>
      </c>
      <c r="AJ135" s="167"/>
      <c r="AK135" s="167"/>
      <c r="AL135" s="167"/>
      <c r="AM135" s="266" t="s">
        <v>722</v>
      </c>
      <c r="AN135" s="167"/>
      <c r="AO135" s="167"/>
      <c r="AP135" s="167"/>
      <c r="AQ135" s="266" t="s">
        <v>722</v>
      </c>
      <c r="AR135" s="167"/>
      <c r="AS135" s="167"/>
      <c r="AT135" s="167"/>
      <c r="AU135" s="266">
        <v>10</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672</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1"/>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716</v>
      </c>
      <c r="AE702" s="893"/>
      <c r="AF702" s="893"/>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716</v>
      </c>
      <c r="AE703" s="185"/>
      <c r="AF703" s="185"/>
      <c r="AG703" s="663" t="s">
        <v>752</v>
      </c>
      <c r="AH703" s="664"/>
      <c r="AI703" s="664"/>
      <c r="AJ703" s="664"/>
      <c r="AK703" s="664"/>
      <c r="AL703" s="664"/>
      <c r="AM703" s="664"/>
      <c r="AN703" s="664"/>
      <c r="AO703" s="664"/>
      <c r="AP703" s="664"/>
      <c r="AQ703" s="664"/>
      <c r="AR703" s="664"/>
      <c r="AS703" s="664"/>
      <c r="AT703" s="664"/>
      <c r="AU703" s="664"/>
      <c r="AV703" s="664"/>
      <c r="AW703" s="664"/>
      <c r="AX703" s="665"/>
    </row>
    <row r="704" spans="1:51" ht="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716</v>
      </c>
      <c r="AE704" s="582"/>
      <c r="AF704" s="582"/>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798</v>
      </c>
      <c r="AE705" s="732"/>
      <c r="AF705" s="732"/>
      <c r="AG705" s="190" t="s">
        <v>789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405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716</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405</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716</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41.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716</v>
      </c>
      <c r="AE712" s="582"/>
      <c r="AF712" s="582"/>
      <c r="AG712" s="590" t="s">
        <v>813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t="s">
        <v>405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754</v>
      </c>
      <c r="AE714" s="588"/>
      <c r="AF714" s="589"/>
      <c r="AG714" s="688" t="s">
        <v>405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716</v>
      </c>
      <c r="AE715" s="667"/>
      <c r="AF715" s="773"/>
      <c r="AG715" s="522" t="s">
        <v>795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754</v>
      </c>
      <c r="AE716" s="755"/>
      <c r="AF716" s="755"/>
      <c r="AG716" s="663" t="s">
        <v>721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716</v>
      </c>
      <c r="AE717" s="185"/>
      <c r="AF717" s="185"/>
      <c r="AG717" s="663" t="s">
        <v>796</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716</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754</v>
      </c>
      <c r="AE719" s="667"/>
      <c r="AF719" s="667"/>
      <c r="AG719" s="190" t="s">
        <v>722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760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136</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711</v>
      </c>
      <c r="F747" s="113"/>
      <c r="G747" s="113"/>
      <c r="H747" s="100" t="str">
        <f>IF(E747="","","-")</f>
        <v>-</v>
      </c>
      <c r="I747" s="113"/>
      <c r="J747" s="113"/>
      <c r="K747" s="100" t="str">
        <f>IF(I747="","","-")</f>
        <v/>
      </c>
      <c r="L747" s="104">
        <v>716</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790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791</v>
      </c>
      <c r="H789" s="446"/>
      <c r="I789" s="446"/>
      <c r="J789" s="446"/>
      <c r="K789" s="447"/>
      <c r="L789" s="448" t="s">
        <v>792</v>
      </c>
      <c r="M789" s="449"/>
      <c r="N789" s="449"/>
      <c r="O789" s="449"/>
      <c r="P789" s="449"/>
      <c r="Q789" s="449"/>
      <c r="R789" s="449"/>
      <c r="S789" s="449"/>
      <c r="T789" s="449"/>
      <c r="U789" s="449"/>
      <c r="V789" s="449"/>
      <c r="W789" s="449"/>
      <c r="X789" s="450"/>
      <c r="Y789" s="451">
        <v>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41.25" customHeight="1" x14ac:dyDescent="0.15">
      <c r="A845" s="402">
        <v>1</v>
      </c>
      <c r="B845" s="402">
        <v>1</v>
      </c>
      <c r="C845" s="421" t="s">
        <v>774</v>
      </c>
      <c r="D845" s="416"/>
      <c r="E845" s="416"/>
      <c r="F845" s="416"/>
      <c r="G845" s="416"/>
      <c r="H845" s="416"/>
      <c r="I845" s="416"/>
      <c r="J845" s="417">
        <v>3010401046076</v>
      </c>
      <c r="K845" s="418"/>
      <c r="L845" s="418"/>
      <c r="M845" s="418"/>
      <c r="N845" s="418"/>
      <c r="O845" s="418"/>
      <c r="P845" s="317" t="s">
        <v>779</v>
      </c>
      <c r="Q845" s="318"/>
      <c r="R845" s="318"/>
      <c r="S845" s="318"/>
      <c r="T845" s="318"/>
      <c r="U845" s="318"/>
      <c r="V845" s="318"/>
      <c r="W845" s="318"/>
      <c r="X845" s="318"/>
      <c r="Y845" s="319">
        <v>3</v>
      </c>
      <c r="Z845" s="320"/>
      <c r="AA845" s="320"/>
      <c r="AB845" s="321"/>
      <c r="AC845" s="323" t="s">
        <v>378</v>
      </c>
      <c r="AD845" s="324"/>
      <c r="AE845" s="324"/>
      <c r="AF845" s="324"/>
      <c r="AG845" s="324"/>
      <c r="AH845" s="419" t="s">
        <v>770</v>
      </c>
      <c r="AI845" s="420"/>
      <c r="AJ845" s="420"/>
      <c r="AK845" s="420"/>
      <c r="AL845" s="327">
        <v>100</v>
      </c>
      <c r="AM845" s="328"/>
      <c r="AN845" s="328"/>
      <c r="AO845" s="329"/>
      <c r="AP845" s="322" t="s">
        <v>770</v>
      </c>
      <c r="AQ845" s="322"/>
      <c r="AR845" s="322"/>
      <c r="AS845" s="322"/>
      <c r="AT845" s="322"/>
      <c r="AU845" s="322"/>
      <c r="AV845" s="322"/>
      <c r="AW845" s="322"/>
      <c r="AX845" s="322"/>
    </row>
    <row r="846" spans="1:51" ht="41.25" customHeight="1" x14ac:dyDescent="0.15">
      <c r="A846" s="402">
        <v>2</v>
      </c>
      <c r="B846" s="402">
        <v>1</v>
      </c>
      <c r="C846" s="421" t="s">
        <v>775</v>
      </c>
      <c r="D846" s="416"/>
      <c r="E846" s="416"/>
      <c r="F846" s="416"/>
      <c r="G846" s="416"/>
      <c r="H846" s="416"/>
      <c r="I846" s="416"/>
      <c r="J846" s="417">
        <v>8100001013784</v>
      </c>
      <c r="K846" s="418"/>
      <c r="L846" s="418"/>
      <c r="M846" s="418"/>
      <c r="N846" s="418"/>
      <c r="O846" s="418"/>
      <c r="P846" s="317" t="s">
        <v>773</v>
      </c>
      <c r="Q846" s="318"/>
      <c r="R846" s="318"/>
      <c r="S846" s="318"/>
      <c r="T846" s="318"/>
      <c r="U846" s="318"/>
      <c r="V846" s="318"/>
      <c r="W846" s="318"/>
      <c r="X846" s="318"/>
      <c r="Y846" s="319">
        <v>2</v>
      </c>
      <c r="Z846" s="320"/>
      <c r="AA846" s="320"/>
      <c r="AB846" s="321"/>
      <c r="AC846" s="323" t="s">
        <v>378</v>
      </c>
      <c r="AD846" s="324"/>
      <c r="AE846" s="324"/>
      <c r="AF846" s="324"/>
      <c r="AG846" s="324"/>
      <c r="AH846" s="419" t="s">
        <v>770</v>
      </c>
      <c r="AI846" s="420"/>
      <c r="AJ846" s="420"/>
      <c r="AK846" s="420"/>
      <c r="AL846" s="327">
        <v>100</v>
      </c>
      <c r="AM846" s="328"/>
      <c r="AN846" s="328"/>
      <c r="AO846" s="329"/>
      <c r="AP846" s="322" t="s">
        <v>770</v>
      </c>
      <c r="AQ846" s="322"/>
      <c r="AR846" s="322"/>
      <c r="AS846" s="322"/>
      <c r="AT846" s="322"/>
      <c r="AU846" s="322"/>
      <c r="AV846" s="322"/>
      <c r="AW846" s="322"/>
      <c r="AX846" s="322"/>
      <c r="AY846">
        <f>COUNTA($C$846)</f>
        <v>1</v>
      </c>
    </row>
    <row r="847" spans="1:51" ht="41.25" customHeight="1" x14ac:dyDescent="0.15">
      <c r="A847" s="402">
        <v>3</v>
      </c>
      <c r="B847" s="402">
        <v>1</v>
      </c>
      <c r="C847" s="421" t="s">
        <v>776</v>
      </c>
      <c r="D847" s="416"/>
      <c r="E847" s="416"/>
      <c r="F847" s="416"/>
      <c r="G847" s="416"/>
      <c r="H847" s="416"/>
      <c r="I847" s="416"/>
      <c r="J847" s="417">
        <v>7010001023050</v>
      </c>
      <c r="K847" s="418"/>
      <c r="L847" s="418"/>
      <c r="M847" s="418"/>
      <c r="N847" s="418"/>
      <c r="O847" s="418"/>
      <c r="P847" s="317" t="s">
        <v>781</v>
      </c>
      <c r="Q847" s="318"/>
      <c r="R847" s="318"/>
      <c r="S847" s="318"/>
      <c r="T847" s="318"/>
      <c r="U847" s="318"/>
      <c r="V847" s="318"/>
      <c r="W847" s="318"/>
      <c r="X847" s="318"/>
      <c r="Y847" s="319">
        <v>1</v>
      </c>
      <c r="Z847" s="320"/>
      <c r="AA847" s="320"/>
      <c r="AB847" s="321"/>
      <c r="AC847" s="323" t="s">
        <v>371</v>
      </c>
      <c r="AD847" s="324"/>
      <c r="AE847" s="324"/>
      <c r="AF847" s="324"/>
      <c r="AG847" s="324"/>
      <c r="AH847" s="325">
        <v>2</v>
      </c>
      <c r="AI847" s="326"/>
      <c r="AJ847" s="326"/>
      <c r="AK847" s="326"/>
      <c r="AL847" s="327">
        <v>100</v>
      </c>
      <c r="AM847" s="328"/>
      <c r="AN847" s="328"/>
      <c r="AO847" s="329"/>
      <c r="AP847" s="322" t="s">
        <v>770</v>
      </c>
      <c r="AQ847" s="322"/>
      <c r="AR847" s="322"/>
      <c r="AS847" s="322"/>
      <c r="AT847" s="322"/>
      <c r="AU847" s="322"/>
      <c r="AV847" s="322"/>
      <c r="AW847" s="322"/>
      <c r="AX847" s="322"/>
      <c r="AY847">
        <f>COUNTA($C$847)</f>
        <v>1</v>
      </c>
    </row>
    <row r="848" spans="1:51" ht="41.25" customHeight="1" x14ac:dyDescent="0.15">
      <c r="A848" s="402">
        <v>4</v>
      </c>
      <c r="B848" s="402">
        <v>1</v>
      </c>
      <c r="C848" s="421" t="s">
        <v>777</v>
      </c>
      <c r="D848" s="416"/>
      <c r="E848" s="416"/>
      <c r="F848" s="416"/>
      <c r="G848" s="416"/>
      <c r="H848" s="416"/>
      <c r="I848" s="416"/>
      <c r="J848" s="417">
        <v>9011101054264</v>
      </c>
      <c r="K848" s="418"/>
      <c r="L848" s="418"/>
      <c r="M848" s="418"/>
      <c r="N848" s="418"/>
      <c r="O848" s="418"/>
      <c r="P848" s="317" t="s">
        <v>780</v>
      </c>
      <c r="Q848" s="318"/>
      <c r="R848" s="318"/>
      <c r="S848" s="318"/>
      <c r="T848" s="318"/>
      <c r="U848" s="318"/>
      <c r="V848" s="318"/>
      <c r="W848" s="318"/>
      <c r="X848" s="318"/>
      <c r="Y848" s="319">
        <v>0.9</v>
      </c>
      <c r="Z848" s="320"/>
      <c r="AA848" s="320"/>
      <c r="AB848" s="321"/>
      <c r="AC848" s="323" t="s">
        <v>377</v>
      </c>
      <c r="AD848" s="324"/>
      <c r="AE848" s="324"/>
      <c r="AF848" s="324"/>
      <c r="AG848" s="324"/>
      <c r="AH848" s="325" t="s">
        <v>770</v>
      </c>
      <c r="AI848" s="326"/>
      <c r="AJ848" s="326"/>
      <c r="AK848" s="326"/>
      <c r="AL848" s="327">
        <v>100</v>
      </c>
      <c r="AM848" s="328"/>
      <c r="AN848" s="328"/>
      <c r="AO848" s="329"/>
      <c r="AP848" s="322" t="s">
        <v>770</v>
      </c>
      <c r="AQ848" s="322"/>
      <c r="AR848" s="322"/>
      <c r="AS848" s="322"/>
      <c r="AT848" s="322"/>
      <c r="AU848" s="322"/>
      <c r="AV848" s="322"/>
      <c r="AW848" s="322"/>
      <c r="AX848" s="322"/>
      <c r="AY848">
        <f>COUNTA($C$848)</f>
        <v>1</v>
      </c>
    </row>
    <row r="849" spans="1:51" ht="41.25" customHeight="1" x14ac:dyDescent="0.15">
      <c r="A849" s="402">
        <v>5</v>
      </c>
      <c r="B849" s="402">
        <v>1</v>
      </c>
      <c r="C849" s="421" t="s">
        <v>776</v>
      </c>
      <c r="D849" s="416"/>
      <c r="E849" s="416"/>
      <c r="F849" s="416"/>
      <c r="G849" s="416"/>
      <c r="H849" s="416"/>
      <c r="I849" s="416"/>
      <c r="J849" s="417">
        <v>7010001023050</v>
      </c>
      <c r="K849" s="418"/>
      <c r="L849" s="418"/>
      <c r="M849" s="418"/>
      <c r="N849" s="418"/>
      <c r="O849" s="418"/>
      <c r="P849" s="317" t="s">
        <v>782</v>
      </c>
      <c r="Q849" s="318"/>
      <c r="R849" s="318"/>
      <c r="S849" s="318"/>
      <c r="T849" s="318"/>
      <c r="U849" s="318"/>
      <c r="V849" s="318"/>
      <c r="W849" s="318"/>
      <c r="X849" s="318"/>
      <c r="Y849" s="319">
        <v>0.5</v>
      </c>
      <c r="Z849" s="320"/>
      <c r="AA849" s="320"/>
      <c r="AB849" s="321"/>
      <c r="AC849" s="323" t="s">
        <v>377</v>
      </c>
      <c r="AD849" s="324"/>
      <c r="AE849" s="324"/>
      <c r="AF849" s="324"/>
      <c r="AG849" s="324"/>
      <c r="AH849" s="325" t="s">
        <v>770</v>
      </c>
      <c r="AI849" s="326"/>
      <c r="AJ849" s="326"/>
      <c r="AK849" s="326"/>
      <c r="AL849" s="327">
        <v>100</v>
      </c>
      <c r="AM849" s="328"/>
      <c r="AN849" s="328"/>
      <c r="AO849" s="329"/>
      <c r="AP849" s="322" t="s">
        <v>770</v>
      </c>
      <c r="AQ849" s="322"/>
      <c r="AR849" s="322"/>
      <c r="AS849" s="322"/>
      <c r="AT849" s="322"/>
      <c r="AU849" s="322"/>
      <c r="AV849" s="322"/>
      <c r="AW849" s="322"/>
      <c r="AX849" s="322"/>
      <c r="AY849">
        <f>COUNTA($C$849)</f>
        <v>1</v>
      </c>
    </row>
    <row r="850" spans="1:51" ht="41.25" customHeight="1" x14ac:dyDescent="0.15">
      <c r="A850" s="402">
        <v>6</v>
      </c>
      <c r="B850" s="402">
        <v>1</v>
      </c>
      <c r="C850" s="421" t="s">
        <v>776</v>
      </c>
      <c r="D850" s="416"/>
      <c r="E850" s="416"/>
      <c r="F850" s="416"/>
      <c r="G850" s="416"/>
      <c r="H850" s="416"/>
      <c r="I850" s="416"/>
      <c r="J850" s="417">
        <v>7010001023050</v>
      </c>
      <c r="K850" s="418"/>
      <c r="L850" s="418"/>
      <c r="M850" s="418"/>
      <c r="N850" s="418"/>
      <c r="O850" s="418"/>
      <c r="P850" s="317" t="s">
        <v>783</v>
      </c>
      <c r="Q850" s="318"/>
      <c r="R850" s="318"/>
      <c r="S850" s="318"/>
      <c r="T850" s="318"/>
      <c r="U850" s="318"/>
      <c r="V850" s="318"/>
      <c r="W850" s="318"/>
      <c r="X850" s="318"/>
      <c r="Y850" s="319">
        <v>0.5</v>
      </c>
      <c r="Z850" s="320"/>
      <c r="AA850" s="320"/>
      <c r="AB850" s="321"/>
      <c r="AC850" s="323" t="s">
        <v>377</v>
      </c>
      <c r="AD850" s="324"/>
      <c r="AE850" s="324"/>
      <c r="AF850" s="324"/>
      <c r="AG850" s="324"/>
      <c r="AH850" s="325" t="s">
        <v>770</v>
      </c>
      <c r="AI850" s="326"/>
      <c r="AJ850" s="326"/>
      <c r="AK850" s="326"/>
      <c r="AL850" s="327">
        <v>100</v>
      </c>
      <c r="AM850" s="328"/>
      <c r="AN850" s="328"/>
      <c r="AO850" s="329"/>
      <c r="AP850" s="322" t="s">
        <v>770</v>
      </c>
      <c r="AQ850" s="322"/>
      <c r="AR850" s="322"/>
      <c r="AS850" s="322"/>
      <c r="AT850" s="322"/>
      <c r="AU850" s="322"/>
      <c r="AV850" s="322"/>
      <c r="AW850" s="322"/>
      <c r="AX850" s="322"/>
      <c r="AY850">
        <f>COUNTA($C$850)</f>
        <v>1</v>
      </c>
    </row>
    <row r="851" spans="1:51" ht="41.25" customHeight="1" x14ac:dyDescent="0.15">
      <c r="A851" s="402">
        <v>7</v>
      </c>
      <c r="B851" s="402">
        <v>1</v>
      </c>
      <c r="C851" s="421" t="s">
        <v>776</v>
      </c>
      <c r="D851" s="416"/>
      <c r="E851" s="416"/>
      <c r="F851" s="416"/>
      <c r="G851" s="416"/>
      <c r="H851" s="416"/>
      <c r="I851" s="416"/>
      <c r="J851" s="417">
        <v>7010001023050</v>
      </c>
      <c r="K851" s="418"/>
      <c r="L851" s="418"/>
      <c r="M851" s="418"/>
      <c r="N851" s="418"/>
      <c r="O851" s="418"/>
      <c r="P851" s="317" t="s">
        <v>786</v>
      </c>
      <c r="Q851" s="318"/>
      <c r="R851" s="318"/>
      <c r="S851" s="318"/>
      <c r="T851" s="318"/>
      <c r="U851" s="318"/>
      <c r="V851" s="318"/>
      <c r="W851" s="318"/>
      <c r="X851" s="318"/>
      <c r="Y851" s="319">
        <v>0.3</v>
      </c>
      <c r="Z851" s="320"/>
      <c r="AA851" s="320"/>
      <c r="AB851" s="321"/>
      <c r="AC851" s="323" t="s">
        <v>377</v>
      </c>
      <c r="AD851" s="324"/>
      <c r="AE851" s="324"/>
      <c r="AF851" s="324"/>
      <c r="AG851" s="324"/>
      <c r="AH851" s="325" t="s">
        <v>770</v>
      </c>
      <c r="AI851" s="326"/>
      <c r="AJ851" s="326"/>
      <c r="AK851" s="326"/>
      <c r="AL851" s="327">
        <v>100</v>
      </c>
      <c r="AM851" s="328"/>
      <c r="AN851" s="328"/>
      <c r="AO851" s="329"/>
      <c r="AP851" s="322" t="s">
        <v>770</v>
      </c>
      <c r="AQ851" s="322"/>
      <c r="AR851" s="322"/>
      <c r="AS851" s="322"/>
      <c r="AT851" s="322"/>
      <c r="AU851" s="322"/>
      <c r="AV851" s="322"/>
      <c r="AW851" s="322"/>
      <c r="AX851" s="322"/>
      <c r="AY851">
        <f>COUNTA($C$851)</f>
        <v>1</v>
      </c>
    </row>
    <row r="852" spans="1:51" ht="41.25" customHeight="1" x14ac:dyDescent="0.15">
      <c r="A852" s="402">
        <v>8</v>
      </c>
      <c r="B852" s="402">
        <v>1</v>
      </c>
      <c r="C852" s="421" t="s">
        <v>776</v>
      </c>
      <c r="D852" s="416"/>
      <c r="E852" s="416"/>
      <c r="F852" s="416"/>
      <c r="G852" s="416"/>
      <c r="H852" s="416"/>
      <c r="I852" s="416"/>
      <c r="J852" s="417">
        <v>7010001023050</v>
      </c>
      <c r="K852" s="418"/>
      <c r="L852" s="418"/>
      <c r="M852" s="418"/>
      <c r="N852" s="418"/>
      <c r="O852" s="418"/>
      <c r="P852" s="317" t="s">
        <v>784</v>
      </c>
      <c r="Q852" s="318"/>
      <c r="R852" s="318"/>
      <c r="S852" s="318"/>
      <c r="T852" s="318"/>
      <c r="U852" s="318"/>
      <c r="V852" s="318"/>
      <c r="W852" s="318"/>
      <c r="X852" s="318"/>
      <c r="Y852" s="319">
        <v>0.3</v>
      </c>
      <c r="Z852" s="320"/>
      <c r="AA852" s="320"/>
      <c r="AB852" s="321"/>
      <c r="AC852" s="323" t="s">
        <v>377</v>
      </c>
      <c r="AD852" s="324"/>
      <c r="AE852" s="324"/>
      <c r="AF852" s="324"/>
      <c r="AG852" s="324"/>
      <c r="AH852" s="325" t="s">
        <v>770</v>
      </c>
      <c r="AI852" s="326"/>
      <c r="AJ852" s="326"/>
      <c r="AK852" s="326"/>
      <c r="AL852" s="327">
        <v>100</v>
      </c>
      <c r="AM852" s="328"/>
      <c r="AN852" s="328"/>
      <c r="AO852" s="329"/>
      <c r="AP852" s="322" t="s">
        <v>770</v>
      </c>
      <c r="AQ852" s="322"/>
      <c r="AR852" s="322"/>
      <c r="AS852" s="322"/>
      <c r="AT852" s="322"/>
      <c r="AU852" s="322"/>
      <c r="AV852" s="322"/>
      <c r="AW852" s="322"/>
      <c r="AX852" s="322"/>
      <c r="AY852">
        <f>COUNTA($C$852)</f>
        <v>1</v>
      </c>
    </row>
    <row r="853" spans="1:51" ht="41.25" customHeight="1" x14ac:dyDescent="0.15">
      <c r="A853" s="402">
        <v>9</v>
      </c>
      <c r="B853" s="402">
        <v>1</v>
      </c>
      <c r="C853" s="421" t="s">
        <v>776</v>
      </c>
      <c r="D853" s="416"/>
      <c r="E853" s="416"/>
      <c r="F853" s="416"/>
      <c r="G853" s="416"/>
      <c r="H853" s="416"/>
      <c r="I853" s="416"/>
      <c r="J853" s="417">
        <v>7010001023050</v>
      </c>
      <c r="K853" s="418"/>
      <c r="L853" s="418"/>
      <c r="M853" s="418"/>
      <c r="N853" s="418"/>
      <c r="O853" s="418"/>
      <c r="P853" s="317" t="s">
        <v>785</v>
      </c>
      <c r="Q853" s="318"/>
      <c r="R853" s="318"/>
      <c r="S853" s="318"/>
      <c r="T853" s="318"/>
      <c r="U853" s="318"/>
      <c r="V853" s="318"/>
      <c r="W853" s="318"/>
      <c r="X853" s="318"/>
      <c r="Y853" s="319">
        <v>0.2</v>
      </c>
      <c r="Z853" s="320"/>
      <c r="AA853" s="320"/>
      <c r="AB853" s="321"/>
      <c r="AC853" s="323" t="s">
        <v>377</v>
      </c>
      <c r="AD853" s="324"/>
      <c r="AE853" s="324"/>
      <c r="AF853" s="324"/>
      <c r="AG853" s="324"/>
      <c r="AH853" s="325" t="s">
        <v>770</v>
      </c>
      <c r="AI853" s="326"/>
      <c r="AJ853" s="326"/>
      <c r="AK853" s="326"/>
      <c r="AL853" s="327">
        <v>100</v>
      </c>
      <c r="AM853" s="328"/>
      <c r="AN853" s="328"/>
      <c r="AO853" s="329"/>
      <c r="AP853" s="322" t="s">
        <v>770</v>
      </c>
      <c r="AQ853" s="322"/>
      <c r="AR853" s="322"/>
      <c r="AS853" s="322"/>
      <c r="AT853" s="322"/>
      <c r="AU853" s="322"/>
      <c r="AV853" s="322"/>
      <c r="AW853" s="322"/>
      <c r="AX853" s="322"/>
      <c r="AY853">
        <f>COUNTA($C$853)</f>
        <v>1</v>
      </c>
    </row>
    <row r="854" spans="1:51" ht="41.25" customHeight="1" x14ac:dyDescent="0.15">
      <c r="A854" s="402">
        <v>10</v>
      </c>
      <c r="B854" s="402">
        <v>1</v>
      </c>
      <c r="C854" s="421" t="s">
        <v>778</v>
      </c>
      <c r="D854" s="416"/>
      <c r="E854" s="416"/>
      <c r="F854" s="416"/>
      <c r="G854" s="416"/>
      <c r="H854" s="416"/>
      <c r="I854" s="416"/>
      <c r="J854" s="417">
        <v>5010001006123</v>
      </c>
      <c r="K854" s="418"/>
      <c r="L854" s="418"/>
      <c r="M854" s="418"/>
      <c r="N854" s="418"/>
      <c r="O854" s="418"/>
      <c r="P854" s="317" t="s">
        <v>787</v>
      </c>
      <c r="Q854" s="318"/>
      <c r="R854" s="318"/>
      <c r="S854" s="318"/>
      <c r="T854" s="318"/>
      <c r="U854" s="318"/>
      <c r="V854" s="318"/>
      <c r="W854" s="318"/>
      <c r="X854" s="318"/>
      <c r="Y854" s="319">
        <v>0.2</v>
      </c>
      <c r="Z854" s="320"/>
      <c r="AA854" s="320"/>
      <c r="AB854" s="321"/>
      <c r="AC854" s="323" t="s">
        <v>377</v>
      </c>
      <c r="AD854" s="324"/>
      <c r="AE854" s="324"/>
      <c r="AF854" s="324"/>
      <c r="AG854" s="324"/>
      <c r="AH854" s="325" t="s">
        <v>770</v>
      </c>
      <c r="AI854" s="326"/>
      <c r="AJ854" s="326"/>
      <c r="AK854" s="326"/>
      <c r="AL854" s="327">
        <v>100</v>
      </c>
      <c r="AM854" s="328"/>
      <c r="AN854" s="328"/>
      <c r="AO854" s="329"/>
      <c r="AP854" s="322" t="s">
        <v>770</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812</v>
      </c>
      <c r="D878" s="416"/>
      <c r="E878" s="416"/>
      <c r="F878" s="416"/>
      <c r="G878" s="416"/>
      <c r="H878" s="416"/>
      <c r="I878" s="416"/>
      <c r="J878" s="417" t="s">
        <v>799</v>
      </c>
      <c r="K878" s="418"/>
      <c r="L878" s="418"/>
      <c r="M878" s="418"/>
      <c r="N878" s="418"/>
      <c r="O878" s="418"/>
      <c r="P878" s="317" t="s">
        <v>800</v>
      </c>
      <c r="Q878" s="318"/>
      <c r="R878" s="318"/>
      <c r="S878" s="318"/>
      <c r="T878" s="318"/>
      <c r="U878" s="318"/>
      <c r="V878" s="318"/>
      <c r="W878" s="318"/>
      <c r="X878" s="318"/>
      <c r="Y878" s="319">
        <v>13</v>
      </c>
      <c r="Z878" s="320"/>
      <c r="AA878" s="320"/>
      <c r="AB878" s="321"/>
      <c r="AC878" s="323" t="s">
        <v>80</v>
      </c>
      <c r="AD878" s="324"/>
      <c r="AE878" s="324"/>
      <c r="AF878" s="324"/>
      <c r="AG878" s="324"/>
      <c r="AH878" s="419" t="s">
        <v>799</v>
      </c>
      <c r="AI878" s="420"/>
      <c r="AJ878" s="420"/>
      <c r="AK878" s="420"/>
      <c r="AL878" s="327" t="s">
        <v>799</v>
      </c>
      <c r="AM878" s="328"/>
      <c r="AN878" s="328"/>
      <c r="AO878" s="329"/>
      <c r="AP878" s="322" t="s">
        <v>799</v>
      </c>
      <c r="AQ878" s="322"/>
      <c r="AR878" s="322"/>
      <c r="AS878" s="322"/>
      <c r="AT878" s="322"/>
      <c r="AU878" s="322"/>
      <c r="AV878" s="322"/>
      <c r="AW878" s="322"/>
      <c r="AX878" s="322"/>
      <c r="AY878">
        <f t="shared" si="118"/>
        <v>1</v>
      </c>
    </row>
    <row r="879" spans="1:51" ht="30" customHeight="1" x14ac:dyDescent="0.15">
      <c r="A879" s="402">
        <v>2</v>
      </c>
      <c r="B879" s="402">
        <v>1</v>
      </c>
      <c r="C879" s="421" t="s">
        <v>801</v>
      </c>
      <c r="D879" s="416"/>
      <c r="E879" s="416"/>
      <c r="F879" s="416"/>
      <c r="G879" s="416"/>
      <c r="H879" s="416"/>
      <c r="I879" s="416"/>
      <c r="J879" s="417" t="s">
        <v>799</v>
      </c>
      <c r="K879" s="418"/>
      <c r="L879" s="418"/>
      <c r="M879" s="418"/>
      <c r="N879" s="418"/>
      <c r="O879" s="418"/>
      <c r="P879" s="317" t="s">
        <v>800</v>
      </c>
      <c r="Q879" s="318"/>
      <c r="R879" s="318"/>
      <c r="S879" s="318"/>
      <c r="T879" s="318"/>
      <c r="U879" s="318"/>
      <c r="V879" s="318"/>
      <c r="W879" s="318"/>
      <c r="X879" s="318"/>
      <c r="Y879" s="319">
        <v>6</v>
      </c>
      <c r="Z879" s="320"/>
      <c r="AA879" s="320"/>
      <c r="AB879" s="321"/>
      <c r="AC879" s="323" t="s">
        <v>80</v>
      </c>
      <c r="AD879" s="324"/>
      <c r="AE879" s="324"/>
      <c r="AF879" s="324"/>
      <c r="AG879" s="324"/>
      <c r="AH879" s="419" t="s">
        <v>799</v>
      </c>
      <c r="AI879" s="420"/>
      <c r="AJ879" s="420"/>
      <c r="AK879" s="420"/>
      <c r="AL879" s="327" t="s">
        <v>799</v>
      </c>
      <c r="AM879" s="328"/>
      <c r="AN879" s="328"/>
      <c r="AO879" s="329"/>
      <c r="AP879" s="322" t="s">
        <v>799</v>
      </c>
      <c r="AQ879" s="322"/>
      <c r="AR879" s="322"/>
      <c r="AS879" s="322"/>
      <c r="AT879" s="322"/>
      <c r="AU879" s="322"/>
      <c r="AV879" s="322"/>
      <c r="AW879" s="322"/>
      <c r="AX879" s="322"/>
      <c r="AY879">
        <f>COUNTA($C$879)</f>
        <v>1</v>
      </c>
    </row>
    <row r="880" spans="1:51" ht="30" customHeight="1" x14ac:dyDescent="0.15">
      <c r="A880" s="402">
        <v>3</v>
      </c>
      <c r="B880" s="402">
        <v>1</v>
      </c>
      <c r="C880" s="421" t="s">
        <v>802</v>
      </c>
      <c r="D880" s="416"/>
      <c r="E880" s="416"/>
      <c r="F880" s="416"/>
      <c r="G880" s="416"/>
      <c r="H880" s="416"/>
      <c r="I880" s="416"/>
      <c r="J880" s="417" t="s">
        <v>799</v>
      </c>
      <c r="K880" s="418"/>
      <c r="L880" s="418"/>
      <c r="M880" s="418"/>
      <c r="N880" s="418"/>
      <c r="O880" s="418"/>
      <c r="P880" s="317" t="s">
        <v>800</v>
      </c>
      <c r="Q880" s="318"/>
      <c r="R880" s="318"/>
      <c r="S880" s="318"/>
      <c r="T880" s="318"/>
      <c r="U880" s="318"/>
      <c r="V880" s="318"/>
      <c r="W880" s="318"/>
      <c r="X880" s="318"/>
      <c r="Y880" s="319">
        <v>6</v>
      </c>
      <c r="Z880" s="320"/>
      <c r="AA880" s="320"/>
      <c r="AB880" s="321"/>
      <c r="AC880" s="323" t="s">
        <v>80</v>
      </c>
      <c r="AD880" s="324"/>
      <c r="AE880" s="324"/>
      <c r="AF880" s="324"/>
      <c r="AG880" s="324"/>
      <c r="AH880" s="325" t="s">
        <v>799</v>
      </c>
      <c r="AI880" s="326"/>
      <c r="AJ880" s="326"/>
      <c r="AK880" s="326"/>
      <c r="AL880" s="327" t="s">
        <v>799</v>
      </c>
      <c r="AM880" s="328"/>
      <c r="AN880" s="328"/>
      <c r="AO880" s="329"/>
      <c r="AP880" s="322" t="s">
        <v>799</v>
      </c>
      <c r="AQ880" s="322"/>
      <c r="AR880" s="322"/>
      <c r="AS880" s="322"/>
      <c r="AT880" s="322"/>
      <c r="AU880" s="322"/>
      <c r="AV880" s="322"/>
      <c r="AW880" s="322"/>
      <c r="AX880" s="322"/>
      <c r="AY880">
        <f>COUNTA($C$880)</f>
        <v>1</v>
      </c>
    </row>
    <row r="881" spans="1:51" ht="30" customHeight="1" x14ac:dyDescent="0.15">
      <c r="A881" s="402">
        <v>4</v>
      </c>
      <c r="B881" s="402">
        <v>1</v>
      </c>
      <c r="C881" s="421" t="s">
        <v>803</v>
      </c>
      <c r="D881" s="416"/>
      <c r="E881" s="416"/>
      <c r="F881" s="416"/>
      <c r="G881" s="416"/>
      <c r="H881" s="416"/>
      <c r="I881" s="416"/>
      <c r="J881" s="417" t="s">
        <v>799</v>
      </c>
      <c r="K881" s="418"/>
      <c r="L881" s="418"/>
      <c r="M881" s="418"/>
      <c r="N881" s="418"/>
      <c r="O881" s="418"/>
      <c r="P881" s="317" t="s">
        <v>800</v>
      </c>
      <c r="Q881" s="318"/>
      <c r="R881" s="318"/>
      <c r="S881" s="318"/>
      <c r="T881" s="318"/>
      <c r="U881" s="318"/>
      <c r="V881" s="318"/>
      <c r="W881" s="318"/>
      <c r="X881" s="318"/>
      <c r="Y881" s="319">
        <v>6</v>
      </c>
      <c r="Z881" s="320"/>
      <c r="AA881" s="320"/>
      <c r="AB881" s="321"/>
      <c r="AC881" s="323" t="s">
        <v>80</v>
      </c>
      <c r="AD881" s="324"/>
      <c r="AE881" s="324"/>
      <c r="AF881" s="324"/>
      <c r="AG881" s="324"/>
      <c r="AH881" s="325" t="s">
        <v>799</v>
      </c>
      <c r="AI881" s="326"/>
      <c r="AJ881" s="326"/>
      <c r="AK881" s="326"/>
      <c r="AL881" s="327" t="s">
        <v>799</v>
      </c>
      <c r="AM881" s="328"/>
      <c r="AN881" s="328"/>
      <c r="AO881" s="329"/>
      <c r="AP881" s="322" t="s">
        <v>799</v>
      </c>
      <c r="AQ881" s="322"/>
      <c r="AR881" s="322"/>
      <c r="AS881" s="322"/>
      <c r="AT881" s="322"/>
      <c r="AU881" s="322"/>
      <c r="AV881" s="322"/>
      <c r="AW881" s="322"/>
      <c r="AX881" s="322"/>
      <c r="AY881">
        <f>COUNTA($C$881)</f>
        <v>1</v>
      </c>
    </row>
    <row r="882" spans="1:51" ht="30" customHeight="1" x14ac:dyDescent="0.15">
      <c r="A882" s="402">
        <v>5</v>
      </c>
      <c r="B882" s="402">
        <v>1</v>
      </c>
      <c r="C882" s="421" t="s">
        <v>804</v>
      </c>
      <c r="D882" s="416"/>
      <c r="E882" s="416"/>
      <c r="F882" s="416"/>
      <c r="G882" s="416"/>
      <c r="H882" s="416"/>
      <c r="I882" s="416"/>
      <c r="J882" s="417" t="s">
        <v>799</v>
      </c>
      <c r="K882" s="418"/>
      <c r="L882" s="418"/>
      <c r="M882" s="418"/>
      <c r="N882" s="418"/>
      <c r="O882" s="418"/>
      <c r="P882" s="317" t="s">
        <v>800</v>
      </c>
      <c r="Q882" s="318"/>
      <c r="R882" s="318"/>
      <c r="S882" s="318"/>
      <c r="T882" s="318"/>
      <c r="U882" s="318"/>
      <c r="V882" s="318"/>
      <c r="W882" s="318"/>
      <c r="X882" s="318"/>
      <c r="Y882" s="319">
        <v>5</v>
      </c>
      <c r="Z882" s="320"/>
      <c r="AA882" s="320"/>
      <c r="AB882" s="321"/>
      <c r="AC882" s="323" t="s">
        <v>80</v>
      </c>
      <c r="AD882" s="324"/>
      <c r="AE882" s="324"/>
      <c r="AF882" s="324"/>
      <c r="AG882" s="324"/>
      <c r="AH882" s="325" t="s">
        <v>799</v>
      </c>
      <c r="AI882" s="326"/>
      <c r="AJ882" s="326"/>
      <c r="AK882" s="326"/>
      <c r="AL882" s="327" t="s">
        <v>799</v>
      </c>
      <c r="AM882" s="328"/>
      <c r="AN882" s="328"/>
      <c r="AO882" s="329"/>
      <c r="AP882" s="322" t="s">
        <v>799</v>
      </c>
      <c r="AQ882" s="322"/>
      <c r="AR882" s="322"/>
      <c r="AS882" s="322"/>
      <c r="AT882" s="322"/>
      <c r="AU882" s="322"/>
      <c r="AV882" s="322"/>
      <c r="AW882" s="322"/>
      <c r="AX882" s="322"/>
      <c r="AY882">
        <f>COUNTA($C$882)</f>
        <v>1</v>
      </c>
    </row>
    <row r="883" spans="1:51" ht="30" customHeight="1" x14ac:dyDescent="0.15">
      <c r="A883" s="402">
        <v>6</v>
      </c>
      <c r="B883" s="402">
        <v>1</v>
      </c>
      <c r="C883" s="421" t="s">
        <v>805</v>
      </c>
      <c r="D883" s="416"/>
      <c r="E883" s="416"/>
      <c r="F883" s="416"/>
      <c r="G883" s="416"/>
      <c r="H883" s="416"/>
      <c r="I883" s="416"/>
      <c r="J883" s="417" t="s">
        <v>799</v>
      </c>
      <c r="K883" s="418"/>
      <c r="L883" s="418"/>
      <c r="M883" s="418"/>
      <c r="N883" s="418"/>
      <c r="O883" s="418"/>
      <c r="P883" s="317" t="s">
        <v>800</v>
      </c>
      <c r="Q883" s="318"/>
      <c r="R883" s="318"/>
      <c r="S883" s="318"/>
      <c r="T883" s="318"/>
      <c r="U883" s="318"/>
      <c r="V883" s="318"/>
      <c r="W883" s="318"/>
      <c r="X883" s="318"/>
      <c r="Y883" s="319">
        <v>5</v>
      </c>
      <c r="Z883" s="320"/>
      <c r="AA883" s="320"/>
      <c r="AB883" s="321"/>
      <c r="AC883" s="323" t="s">
        <v>80</v>
      </c>
      <c r="AD883" s="324"/>
      <c r="AE883" s="324"/>
      <c r="AF883" s="324"/>
      <c r="AG883" s="324"/>
      <c r="AH883" s="325" t="s">
        <v>799</v>
      </c>
      <c r="AI883" s="326"/>
      <c r="AJ883" s="326"/>
      <c r="AK883" s="326"/>
      <c r="AL883" s="327" t="s">
        <v>799</v>
      </c>
      <c r="AM883" s="328"/>
      <c r="AN883" s="328"/>
      <c r="AO883" s="329"/>
      <c r="AP883" s="322" t="s">
        <v>799</v>
      </c>
      <c r="AQ883" s="322"/>
      <c r="AR883" s="322"/>
      <c r="AS883" s="322"/>
      <c r="AT883" s="322"/>
      <c r="AU883" s="322"/>
      <c r="AV883" s="322"/>
      <c r="AW883" s="322"/>
      <c r="AX883" s="322"/>
      <c r="AY883">
        <f>COUNTA($C$883)</f>
        <v>1</v>
      </c>
    </row>
    <row r="884" spans="1:51" ht="30" customHeight="1" x14ac:dyDescent="0.15">
      <c r="A884" s="402">
        <v>7</v>
      </c>
      <c r="B884" s="402">
        <v>1</v>
      </c>
      <c r="C884" s="421" t="s">
        <v>806</v>
      </c>
      <c r="D884" s="416"/>
      <c r="E884" s="416"/>
      <c r="F884" s="416"/>
      <c r="G884" s="416"/>
      <c r="H884" s="416"/>
      <c r="I884" s="416"/>
      <c r="J884" s="417" t="s">
        <v>799</v>
      </c>
      <c r="K884" s="418"/>
      <c r="L884" s="418"/>
      <c r="M884" s="418"/>
      <c r="N884" s="418"/>
      <c r="O884" s="418"/>
      <c r="P884" s="317" t="s">
        <v>800</v>
      </c>
      <c r="Q884" s="318"/>
      <c r="R884" s="318"/>
      <c r="S884" s="318"/>
      <c r="T884" s="318"/>
      <c r="U884" s="318"/>
      <c r="V884" s="318"/>
      <c r="W884" s="318"/>
      <c r="X884" s="318"/>
      <c r="Y884" s="319">
        <v>5</v>
      </c>
      <c r="Z884" s="320"/>
      <c r="AA884" s="320"/>
      <c r="AB884" s="321"/>
      <c r="AC884" s="323" t="s">
        <v>80</v>
      </c>
      <c r="AD884" s="324"/>
      <c r="AE884" s="324"/>
      <c r="AF884" s="324"/>
      <c r="AG884" s="324"/>
      <c r="AH884" s="325" t="s">
        <v>799</v>
      </c>
      <c r="AI884" s="326"/>
      <c r="AJ884" s="326"/>
      <c r="AK884" s="326"/>
      <c r="AL884" s="327" t="s">
        <v>799</v>
      </c>
      <c r="AM884" s="328"/>
      <c r="AN884" s="328"/>
      <c r="AO884" s="329"/>
      <c r="AP884" s="322" t="s">
        <v>799</v>
      </c>
      <c r="AQ884" s="322"/>
      <c r="AR884" s="322"/>
      <c r="AS884" s="322"/>
      <c r="AT884" s="322"/>
      <c r="AU884" s="322"/>
      <c r="AV884" s="322"/>
      <c r="AW884" s="322"/>
      <c r="AX884" s="322"/>
      <c r="AY884">
        <f>COUNTA($C$884)</f>
        <v>1</v>
      </c>
    </row>
    <row r="885" spans="1:51" ht="30" customHeight="1" x14ac:dyDescent="0.15">
      <c r="A885" s="402">
        <v>8</v>
      </c>
      <c r="B885" s="402">
        <v>1</v>
      </c>
      <c r="C885" s="421" t="s">
        <v>807</v>
      </c>
      <c r="D885" s="416"/>
      <c r="E885" s="416"/>
      <c r="F885" s="416"/>
      <c r="G885" s="416"/>
      <c r="H885" s="416"/>
      <c r="I885" s="416"/>
      <c r="J885" s="417" t="s">
        <v>799</v>
      </c>
      <c r="K885" s="418"/>
      <c r="L885" s="418"/>
      <c r="M885" s="418"/>
      <c r="N885" s="418"/>
      <c r="O885" s="418"/>
      <c r="P885" s="317" t="s">
        <v>800</v>
      </c>
      <c r="Q885" s="318"/>
      <c r="R885" s="318"/>
      <c r="S885" s="318"/>
      <c r="T885" s="318"/>
      <c r="U885" s="318"/>
      <c r="V885" s="318"/>
      <c r="W885" s="318"/>
      <c r="X885" s="318"/>
      <c r="Y885" s="319">
        <v>4</v>
      </c>
      <c r="Z885" s="320"/>
      <c r="AA885" s="320"/>
      <c r="AB885" s="321"/>
      <c r="AC885" s="323" t="s">
        <v>80</v>
      </c>
      <c r="AD885" s="324"/>
      <c r="AE885" s="324"/>
      <c r="AF885" s="324"/>
      <c r="AG885" s="324"/>
      <c r="AH885" s="325" t="s">
        <v>799</v>
      </c>
      <c r="AI885" s="326"/>
      <c r="AJ885" s="326"/>
      <c r="AK885" s="326"/>
      <c r="AL885" s="327" t="s">
        <v>799</v>
      </c>
      <c r="AM885" s="328"/>
      <c r="AN885" s="328"/>
      <c r="AO885" s="329"/>
      <c r="AP885" s="322" t="s">
        <v>799</v>
      </c>
      <c r="AQ885" s="322"/>
      <c r="AR885" s="322"/>
      <c r="AS885" s="322"/>
      <c r="AT885" s="322"/>
      <c r="AU885" s="322"/>
      <c r="AV885" s="322"/>
      <c r="AW885" s="322"/>
      <c r="AX885" s="322"/>
      <c r="AY885">
        <f>COUNTA($C$885)</f>
        <v>1</v>
      </c>
    </row>
    <row r="886" spans="1:51" ht="30" customHeight="1" x14ac:dyDescent="0.15">
      <c r="A886" s="402">
        <v>9</v>
      </c>
      <c r="B886" s="402">
        <v>1</v>
      </c>
      <c r="C886" s="421" t="s">
        <v>808</v>
      </c>
      <c r="D886" s="416"/>
      <c r="E886" s="416"/>
      <c r="F886" s="416"/>
      <c r="G886" s="416"/>
      <c r="H886" s="416"/>
      <c r="I886" s="416"/>
      <c r="J886" s="417" t="s">
        <v>799</v>
      </c>
      <c r="K886" s="418"/>
      <c r="L886" s="418"/>
      <c r="M886" s="418"/>
      <c r="N886" s="418"/>
      <c r="O886" s="418"/>
      <c r="P886" s="317" t="s">
        <v>800</v>
      </c>
      <c r="Q886" s="318"/>
      <c r="R886" s="318"/>
      <c r="S886" s="318"/>
      <c r="T886" s="318"/>
      <c r="U886" s="318"/>
      <c r="V886" s="318"/>
      <c r="W886" s="318"/>
      <c r="X886" s="318"/>
      <c r="Y886" s="319">
        <v>4</v>
      </c>
      <c r="Z886" s="320"/>
      <c r="AA886" s="320"/>
      <c r="AB886" s="321"/>
      <c r="AC886" s="323" t="s">
        <v>80</v>
      </c>
      <c r="AD886" s="324"/>
      <c r="AE886" s="324"/>
      <c r="AF886" s="324"/>
      <c r="AG886" s="324"/>
      <c r="AH886" s="325" t="s">
        <v>799</v>
      </c>
      <c r="AI886" s="326"/>
      <c r="AJ886" s="326"/>
      <c r="AK886" s="326"/>
      <c r="AL886" s="327" t="s">
        <v>799</v>
      </c>
      <c r="AM886" s="328"/>
      <c r="AN886" s="328"/>
      <c r="AO886" s="329"/>
      <c r="AP886" s="322" t="s">
        <v>799</v>
      </c>
      <c r="AQ886" s="322"/>
      <c r="AR886" s="322"/>
      <c r="AS886" s="322"/>
      <c r="AT886" s="322"/>
      <c r="AU886" s="322"/>
      <c r="AV886" s="322"/>
      <c r="AW886" s="322"/>
      <c r="AX886" s="322"/>
      <c r="AY886">
        <f>COUNTA($C$886)</f>
        <v>1</v>
      </c>
    </row>
    <row r="887" spans="1:51" ht="30" customHeight="1" x14ac:dyDescent="0.15">
      <c r="A887" s="402">
        <v>10</v>
      </c>
      <c r="B887" s="402">
        <v>1</v>
      </c>
      <c r="C887" s="421" t="s">
        <v>809</v>
      </c>
      <c r="D887" s="416"/>
      <c r="E887" s="416"/>
      <c r="F887" s="416"/>
      <c r="G887" s="416"/>
      <c r="H887" s="416"/>
      <c r="I887" s="416"/>
      <c r="J887" s="417" t="s">
        <v>799</v>
      </c>
      <c r="K887" s="418"/>
      <c r="L887" s="418"/>
      <c r="M887" s="418"/>
      <c r="N887" s="418"/>
      <c r="O887" s="418"/>
      <c r="P887" s="317" t="s">
        <v>800</v>
      </c>
      <c r="Q887" s="318"/>
      <c r="R887" s="318"/>
      <c r="S887" s="318"/>
      <c r="T887" s="318"/>
      <c r="U887" s="318"/>
      <c r="V887" s="318"/>
      <c r="W887" s="318"/>
      <c r="X887" s="318"/>
      <c r="Y887" s="319">
        <v>4</v>
      </c>
      <c r="Z887" s="320"/>
      <c r="AA887" s="320"/>
      <c r="AB887" s="321"/>
      <c r="AC887" s="323" t="s">
        <v>80</v>
      </c>
      <c r="AD887" s="324"/>
      <c r="AE887" s="324"/>
      <c r="AF887" s="324"/>
      <c r="AG887" s="324"/>
      <c r="AH887" s="325" t="s">
        <v>799</v>
      </c>
      <c r="AI887" s="326"/>
      <c r="AJ887" s="326"/>
      <c r="AK887" s="326"/>
      <c r="AL887" s="327" t="s">
        <v>799</v>
      </c>
      <c r="AM887" s="328"/>
      <c r="AN887" s="328"/>
      <c r="AO887" s="329"/>
      <c r="AP887" s="322" t="s">
        <v>799</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768</v>
      </c>
      <c r="F1110" s="886"/>
      <c r="G1110" s="886"/>
      <c r="H1110" s="886"/>
      <c r="I1110" s="886"/>
      <c r="J1110" s="417" t="s">
        <v>405</v>
      </c>
      <c r="K1110" s="418"/>
      <c r="L1110" s="418"/>
      <c r="M1110" s="418"/>
      <c r="N1110" s="418"/>
      <c r="O1110" s="418"/>
      <c r="P1110" s="889" t="s">
        <v>768</v>
      </c>
      <c r="Q1110" s="890"/>
      <c r="R1110" s="890"/>
      <c r="S1110" s="890"/>
      <c r="T1110" s="890"/>
      <c r="U1110" s="890"/>
      <c r="V1110" s="890"/>
      <c r="W1110" s="890"/>
      <c r="X1110" s="890"/>
      <c r="Y1110" s="319" t="s">
        <v>405</v>
      </c>
      <c r="Z1110" s="320"/>
      <c r="AA1110" s="320"/>
      <c r="AB1110" s="321"/>
      <c r="AC1110" s="891"/>
      <c r="AD1110" s="891"/>
      <c r="AE1110" s="891"/>
      <c r="AF1110" s="891"/>
      <c r="AG1110" s="891"/>
      <c r="AH1110" s="325" t="s">
        <v>405</v>
      </c>
      <c r="AI1110" s="326"/>
      <c r="AJ1110" s="326"/>
      <c r="AK1110" s="326"/>
      <c r="AL1110" s="327" t="s">
        <v>405</v>
      </c>
      <c r="AM1110" s="328"/>
      <c r="AN1110" s="328"/>
      <c r="AO1110" s="329"/>
      <c r="AP1110" s="322" t="s">
        <v>405</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10"/>
      <c r="AA2" s="411"/>
      <c r="AB2" s="1005" t="s">
        <v>11</v>
      </c>
      <c r="AC2" s="1006"/>
      <c r="AD2" s="1007"/>
      <c r="AE2" s="993" t="s">
        <v>389</v>
      </c>
      <c r="AF2" s="993"/>
      <c r="AG2" s="993"/>
      <c r="AH2" s="993"/>
      <c r="AI2" s="993" t="s">
        <v>411</v>
      </c>
      <c r="AJ2" s="993"/>
      <c r="AK2" s="993"/>
      <c r="AL2" s="454"/>
      <c r="AM2" s="993" t="s">
        <v>508</v>
      </c>
      <c r="AN2" s="993"/>
      <c r="AO2" s="993"/>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2"/>
      <c r="Z3" s="1003"/>
      <c r="AA3" s="1004"/>
      <c r="AB3" s="1008"/>
      <c r="AC3" s="1009"/>
      <c r="AD3" s="1010"/>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10"/>
      <c r="AA9" s="411"/>
      <c r="AB9" s="1005" t="s">
        <v>11</v>
      </c>
      <c r="AC9" s="1006"/>
      <c r="AD9" s="1007"/>
      <c r="AE9" s="993" t="s">
        <v>389</v>
      </c>
      <c r="AF9" s="993"/>
      <c r="AG9" s="993"/>
      <c r="AH9" s="993"/>
      <c r="AI9" s="993" t="s">
        <v>411</v>
      </c>
      <c r="AJ9" s="993"/>
      <c r="AK9" s="993"/>
      <c r="AL9" s="454"/>
      <c r="AM9" s="993" t="s">
        <v>508</v>
      </c>
      <c r="AN9" s="993"/>
      <c r="AO9" s="993"/>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2"/>
      <c r="Z10" s="1003"/>
      <c r="AA10" s="1004"/>
      <c r="AB10" s="1008"/>
      <c r="AC10" s="1009"/>
      <c r="AD10" s="1010"/>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10"/>
      <c r="AA16" s="411"/>
      <c r="AB16" s="1005" t="s">
        <v>11</v>
      </c>
      <c r="AC16" s="1006"/>
      <c r="AD16" s="1007"/>
      <c r="AE16" s="993" t="s">
        <v>389</v>
      </c>
      <c r="AF16" s="993"/>
      <c r="AG16" s="993"/>
      <c r="AH16" s="993"/>
      <c r="AI16" s="993" t="s">
        <v>411</v>
      </c>
      <c r="AJ16" s="993"/>
      <c r="AK16" s="993"/>
      <c r="AL16" s="454"/>
      <c r="AM16" s="993" t="s">
        <v>508</v>
      </c>
      <c r="AN16" s="993"/>
      <c r="AO16" s="993"/>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2"/>
      <c r="Z17" s="1003"/>
      <c r="AA17" s="1004"/>
      <c r="AB17" s="1008"/>
      <c r="AC17" s="1009"/>
      <c r="AD17" s="1010"/>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10"/>
      <c r="AA23" s="411"/>
      <c r="AB23" s="1005" t="s">
        <v>11</v>
      </c>
      <c r="AC23" s="1006"/>
      <c r="AD23" s="1007"/>
      <c r="AE23" s="993" t="s">
        <v>389</v>
      </c>
      <c r="AF23" s="993"/>
      <c r="AG23" s="993"/>
      <c r="AH23" s="993"/>
      <c r="AI23" s="993" t="s">
        <v>411</v>
      </c>
      <c r="AJ23" s="993"/>
      <c r="AK23" s="993"/>
      <c r="AL23" s="454"/>
      <c r="AM23" s="993" t="s">
        <v>508</v>
      </c>
      <c r="AN23" s="993"/>
      <c r="AO23" s="993"/>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2"/>
      <c r="Z24" s="1003"/>
      <c r="AA24" s="1004"/>
      <c r="AB24" s="1008"/>
      <c r="AC24" s="1009"/>
      <c r="AD24" s="1010"/>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10"/>
      <c r="AA30" s="411"/>
      <c r="AB30" s="1005" t="s">
        <v>11</v>
      </c>
      <c r="AC30" s="1006"/>
      <c r="AD30" s="1007"/>
      <c r="AE30" s="993" t="s">
        <v>389</v>
      </c>
      <c r="AF30" s="993"/>
      <c r="AG30" s="993"/>
      <c r="AH30" s="993"/>
      <c r="AI30" s="993" t="s">
        <v>411</v>
      </c>
      <c r="AJ30" s="993"/>
      <c r="AK30" s="993"/>
      <c r="AL30" s="454"/>
      <c r="AM30" s="993" t="s">
        <v>508</v>
      </c>
      <c r="AN30" s="993"/>
      <c r="AO30" s="993"/>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2"/>
      <c r="Z31" s="1003"/>
      <c r="AA31" s="1004"/>
      <c r="AB31" s="1008"/>
      <c r="AC31" s="1009"/>
      <c r="AD31" s="1010"/>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10"/>
      <c r="AA37" s="411"/>
      <c r="AB37" s="1005" t="s">
        <v>11</v>
      </c>
      <c r="AC37" s="1006"/>
      <c r="AD37" s="1007"/>
      <c r="AE37" s="993" t="s">
        <v>389</v>
      </c>
      <c r="AF37" s="993"/>
      <c r="AG37" s="993"/>
      <c r="AH37" s="993"/>
      <c r="AI37" s="993" t="s">
        <v>411</v>
      </c>
      <c r="AJ37" s="993"/>
      <c r="AK37" s="993"/>
      <c r="AL37" s="454"/>
      <c r="AM37" s="993" t="s">
        <v>508</v>
      </c>
      <c r="AN37" s="993"/>
      <c r="AO37" s="993"/>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2"/>
      <c r="Z38" s="1003"/>
      <c r="AA38" s="1004"/>
      <c r="AB38" s="1008"/>
      <c r="AC38" s="1009"/>
      <c r="AD38" s="1010"/>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10"/>
      <c r="AA44" s="411"/>
      <c r="AB44" s="1005" t="s">
        <v>11</v>
      </c>
      <c r="AC44" s="1006"/>
      <c r="AD44" s="1007"/>
      <c r="AE44" s="993" t="s">
        <v>389</v>
      </c>
      <c r="AF44" s="993"/>
      <c r="AG44" s="993"/>
      <c r="AH44" s="993"/>
      <c r="AI44" s="993" t="s">
        <v>411</v>
      </c>
      <c r="AJ44" s="993"/>
      <c r="AK44" s="993"/>
      <c r="AL44" s="454"/>
      <c r="AM44" s="993" t="s">
        <v>508</v>
      </c>
      <c r="AN44" s="993"/>
      <c r="AO44" s="993"/>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2"/>
      <c r="Z45" s="1003"/>
      <c r="AA45" s="1004"/>
      <c r="AB45" s="1008"/>
      <c r="AC45" s="1009"/>
      <c r="AD45" s="1010"/>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10"/>
      <c r="AA51" s="411"/>
      <c r="AB51" s="454" t="s">
        <v>11</v>
      </c>
      <c r="AC51" s="1006"/>
      <c r="AD51" s="1007"/>
      <c r="AE51" s="993" t="s">
        <v>389</v>
      </c>
      <c r="AF51" s="993"/>
      <c r="AG51" s="993"/>
      <c r="AH51" s="993"/>
      <c r="AI51" s="993" t="s">
        <v>411</v>
      </c>
      <c r="AJ51" s="993"/>
      <c r="AK51" s="993"/>
      <c r="AL51" s="454"/>
      <c r="AM51" s="993" t="s">
        <v>508</v>
      </c>
      <c r="AN51" s="993"/>
      <c r="AO51" s="993"/>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2"/>
      <c r="Z52" s="1003"/>
      <c r="AA52" s="1004"/>
      <c r="AB52" s="1008"/>
      <c r="AC52" s="1009"/>
      <c r="AD52" s="1010"/>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10"/>
      <c r="AA58" s="411"/>
      <c r="AB58" s="1005" t="s">
        <v>11</v>
      </c>
      <c r="AC58" s="1006"/>
      <c r="AD58" s="1007"/>
      <c r="AE58" s="993" t="s">
        <v>389</v>
      </c>
      <c r="AF58" s="993"/>
      <c r="AG58" s="993"/>
      <c r="AH58" s="993"/>
      <c r="AI58" s="993" t="s">
        <v>411</v>
      </c>
      <c r="AJ58" s="993"/>
      <c r="AK58" s="993"/>
      <c r="AL58" s="454"/>
      <c r="AM58" s="993" t="s">
        <v>508</v>
      </c>
      <c r="AN58" s="993"/>
      <c r="AO58" s="993"/>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2"/>
      <c r="Z59" s="1003"/>
      <c r="AA59" s="1004"/>
      <c r="AB59" s="1008"/>
      <c r="AC59" s="1009"/>
      <c r="AD59" s="1010"/>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10"/>
      <c r="AA65" s="411"/>
      <c r="AB65" s="1005" t="s">
        <v>11</v>
      </c>
      <c r="AC65" s="1006"/>
      <c r="AD65" s="1007"/>
      <c r="AE65" s="993" t="s">
        <v>389</v>
      </c>
      <c r="AF65" s="993"/>
      <c r="AG65" s="993"/>
      <c r="AH65" s="993"/>
      <c r="AI65" s="993" t="s">
        <v>411</v>
      </c>
      <c r="AJ65" s="993"/>
      <c r="AK65" s="993"/>
      <c r="AL65" s="454"/>
      <c r="AM65" s="993" t="s">
        <v>508</v>
      </c>
      <c r="AN65" s="993"/>
      <c r="AO65" s="993"/>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2"/>
      <c r="Z66" s="1003"/>
      <c r="AA66" s="1004"/>
      <c r="AB66" s="1008"/>
      <c r="AC66" s="1009"/>
      <c r="AD66" s="1010"/>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4">
        <v>1</v>
      </c>
      <c r="B4" s="105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2021-06-03T11:25:20Z</cp:lastPrinted>
  <dcterms:created xsi:type="dcterms:W3CDTF">2012-03-13T00:50:25Z</dcterms:created>
  <dcterms:modified xsi:type="dcterms:W3CDTF">2021-06-24T14:33:22Z</dcterms:modified>
</cp:coreProperties>
</file>