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<sst xmlns="http://schemas.openxmlformats.org/spreadsheetml/2006/main" count="3141" uniqueCount="804">
  <si>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</si>
  <si>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</si>
  <si>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</si>
  <si>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</si>
  <si>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</si>
  <si>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</si>
  <si>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</si>
  <si>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</si>
  <si>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</si>
  <si>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</si>
  <si>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</si>
  <si>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</si>
  <si>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</si>
  <si>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</si>
  <si>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</si>
  <si>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</si>
  <si>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</si>
  <si>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</si>
  <si>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</si>
  <si>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</si>
  <si>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</si>
  <si>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</si>
  <si>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</si>
  <si>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</si>
  <si>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</si>
  <si>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</si>
  <si>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</si>
  <si>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</si>
  <si>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</si>
  <si>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</si>
  <si>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</si>
  <si>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</si>
  <si>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</si>
  <si>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</si>
  <si>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</si>
  <si>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</si>
  <si>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</si>
  <si>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</si>
  <si>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</si>
  <si>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</si>
  <si>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</si>
  <si>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</si>
  <si>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</si>
  <si>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</si>
  <si>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</si>
  <si>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</si>
  <si>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</si>
  <si>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</si>
  <si>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</si>
  <si>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</si>
  <si>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</si>
  <si>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</si>
  <si>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</si>
  <si>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</si>
  <si>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</si>
  <si>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</si>
  <si>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</si>
  <si>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</si>
  <si>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</si>
  <si>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</si>
  <si>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</si>
  <si>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</si>
  <si>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</si>
  <si>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</si>
  <si>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</si>
  <si>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</si>
  <si>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</si>
  <si>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</si>
  <si>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</si>
  <si>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</si>
  <si>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</si>
  <si>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</si>
  <si>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</si>
  <si>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</si>
  <si>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</si>
  <si>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</si>
  <si>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</si>
  <si>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</si>
  <si>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</si>
  <si>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</si>
  <si>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</si>
  <si>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</si>
  <si>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</si>
  <si>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</si>
  <si>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</si>
  <si>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</si>
  <si>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</si>
  <si>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</si>
  <si>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</si>
  <si>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</si>
  <si>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</si>
  <si>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</si>
  <si>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</si>
  <si>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</si>
  <si>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</si>
  <si>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</si>
  <si>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</si>
  <si>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</si>
  <si>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</si>
  <si>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</si>
  <si>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</si>
  <si>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</si>
  <si>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</si>
  <si>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</si>
  <si>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</si>
  <si>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</si>
  <si>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</si>
  <si>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</si>
  <si>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</si>
  <si>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</si>
  <si>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</si>
  <si>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</si>
  <si>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</si>
  <si>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</si>
  <si>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</si>
  <si>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</si>
  <si>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</si>
  <si>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</si>
  <si>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</si>
  <si>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</si>
  <si>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</si>
  <si>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</si>
  <si>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</si>
  <si>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</si>
  <si>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</si>
  <si>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</si>
  <si>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</si>
  <si>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</si>
  <si>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</si>
  <si>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</si>
  <si>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</si>
  <si>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</si>
  <si>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</si>
  <si>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</si>
  <si>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</si>
  <si>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</si>
  <si>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</si>
  <si>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</si>
  <si>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</si>
  <si>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</si>
  <si>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</si>
  <si>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</si>
  <si>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</si>
  <si>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</si>
  <si>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</si>
  <si>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</si>
  <si>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</si>
  <si>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</si>
  <si>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</si>
  <si>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</si>
  <si>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</si>
  <si>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</si>
  <si>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</si>
  <si>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</si>
  <si>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</si>
  <si>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</si>
  <si>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</si>
  <si>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</si>
  <si>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</si>
  <si>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</si>
  <si>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</si>
  <si>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</si>
  <si>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</si>
  <si>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</si>
  <si>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</si>
  <si>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</si>
  <si>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</si>
  <si>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</si>
  <si>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</si>
  <si>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</si>
  <si>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</si>
  <si>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</si>
  <si>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</si>
  <si>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</si>
  <si>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</si>
  <si>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</si>
  <si>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</si>
  <si>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</si>
  <si>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</si>
  <si>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</si>
  <si>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</si>
  <si>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</si>
  <si>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</si>
  <si>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</si>
  <si>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</si>
  <si>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</si>
  <si>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</si>
  <si>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</si>
  <si>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</si>
  <si>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</si>
  <si>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</si>
  <si>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</si>
  <si>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</si>
  <si>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</si>
  <si>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</si>
  <si>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</si>
  <si>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</si>
  <si>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</si>
  <si>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</si>
  <si>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</si>
  <si>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</si>
  <si>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</si>
  <si>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</si>
  <si>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</si>
  <si>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</si>
  <si>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</si>
  <si>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</si>
  <si>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</si>
  <si>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</si>
  <si>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</si>
  <si>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</si>
  <si>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</si>
  <si>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</si>
  <si>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</si>
  <si>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</si>
  <si>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</si>
  <si>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</si>
  <si>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</si>
  <si>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</si>
  <si>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</si>
  <si>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</si>
  <si>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</si>
  <si>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</si>
  <si>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</si>
  <si>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</si>
  <si>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</si>
  <si>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</si>
  <si>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</si>
  <si>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</si>
  <si>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</si>
  <si>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</si>
  <si>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</si>
  <si>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</si>
  <si>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</si>
  <si>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</si>
  <si>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</si>
  <si>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</si>
  <si>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</si>
  <si>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</si>
  <si>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</si>
  <si>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</si>
  <si>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</si>
  <si>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</si>
  <si>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</si>
  <si>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</si>
  <si>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</si>
  <si>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</si>
  <si>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</si>
  <si>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</si>
  <si>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</si>
  <si>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</si>
  <si>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</si>
  <si>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</si>
  <si>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</si>
  <si>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</si>
  <si>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</si>
  <si>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</si>
  <si>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</si>
  <si>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</si>
  <si>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</si>
  <si>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</si>
  <si>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</si>
  <si>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</si>
  <si>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</si>
  <si>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</si>
  <si>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</si>
  <si>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</si>
  <si>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</si>
  <si>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</si>
  <si>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</si>
  <si>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</si>
  <si>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</si>
  <si>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</si>
  <si>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</si>
  <si>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</si>
  <si>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</si>
  <si>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</si>
  <si>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</si>
  <si>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</si>
  <si>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</si>
  <si>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</si>
  <si>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</si>
  <si>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</si>
  <si>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</si>
  <si>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</si>
  <si>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</si>
  <si>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</si>
  <si>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</si>
  <si>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</si>
  <si>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</si>
  <si>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</si>
  <si>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</si>
  <si>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</si>
  <si>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</si>
  <si>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</si>
  <si>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</si>
  <si>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</si>
  <si>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</si>
  <si>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</si>
  <si>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</si>
  <si>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</si>
  <si>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</si>
  <si>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</si>
  <si>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</si>
  <si>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</si>
  <si>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</si>
  <si>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</si>
  <si>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</si>
  <si>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</si>
  <si>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</si>
  <si>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</si>
  <si>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</si>
  <si>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</si>
  <si>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</si>
  <si>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</si>
  <si>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</si>
  <si>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</si>
  <si>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</si>
  <si>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</si>
  <si>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</si>
  <si>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</si>
  <si>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</si>
  <si>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</si>
  <si>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</si>
  <si>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</si>
  <si>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</si>
  <si>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</si>
  <si>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</si>
  <si>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</si>
  <si>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</si>
  <si>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</si>
  <si>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</si>
  <si>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</si>
  <si>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</si>
  <si>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</si>
  <si>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</si>
  <si>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</si>
  <si>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</si>
  <si>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</si>
  <si>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</si>
  <si>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</si>
  <si>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</si>
  <si>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</si>
  <si>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</si>
  <si>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</si>
  <si>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</si>
  <si>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</si>
  <si>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</si>
  <si>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</si>
  <si>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</si>
  <si>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</si>
  <si>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</si>
  <si>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</si>
  <si>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</si>
  <si>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</si>
  <si>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</si>
  <si>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</si>
  <si>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</si>
  <si>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</si>
  <si>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</si>
  <si>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</si>
  <si>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</si>
  <si>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</si>
  <si>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</si>
  <si>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</si>
  <si>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</si>
  <si>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</si>
  <si>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</si>
  <si>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</si>
  <si>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</si>
  <si>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</si>
  <si>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</si>
  <si>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</si>
  <si>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</si>
  <si>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</si>
  <si>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</si>
  <si>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</si>
  <si>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</si>
  <si>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</si>
  <si>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</si>
  <si>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</si>
  <si>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</si>
  <si>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</si>
  <si>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</si>
  <si>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</si>
  <si>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</si>
  <si>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</si>
  <si>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</si>
  <si>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</si>
  <si>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</si>
  <si>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</si>
  <si>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</si>
  <si>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</si>
  <si>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</si>
  <si>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</si>
  <si>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</si>
  <si>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</si>
  <si>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</si>
  <si>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</si>
  <si>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</si>
  <si>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</si>
  <si>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</si>
  <si>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</si>
  <si>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</si>
  <si>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</si>
  <si>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</si>
  <si>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</si>
  <si>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</si>
  <si>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</si>
  <si>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</si>
  <si>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</si>
  <si>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</si>
  <si>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</si>
  <si>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</si>
  <si>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</si>
  <si>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</si>
  <si>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</si>
  <si>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</si>
  <si>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</si>
  <si>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</si>
  <si>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</si>
  <si>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</si>
  <si>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</si>
  <si>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</si>
  <si>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</si>
  <si>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</si>
  <si>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</si>
  <si>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</si>
  <si>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</si>
  <si>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</si>
  <si>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</si>
  <si>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</si>
  <si>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</si>
  <si>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</si>
  <si>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</si>
  <si>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</si>
  <si>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</si>
  <si>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</si>
  <si>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</si>
  <si>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</si>
  <si>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</si>
  <si>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</si>
  <si>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</si>
  <si>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</si>
  <si>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</si>
  <si>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</si>
  <si>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</si>
  <si>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</si>
  <si>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</si>
  <si>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</si>
  <si>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</si>
  <si>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</si>
  <si>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</si>
  <si>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</si>
  <si>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</si>
  <si>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</si>
  <si>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</si>
  <si>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</si>
  <si>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</si>
  <si>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</si>
  <si>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</si>
  <si>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</si>
  <si>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</si>
  <si>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</si>
  <si>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</si>
  <si>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</si>
  <si>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</si>
  <si>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</si>
  <si>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</si>
  <si>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</si>
  <si>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</si>
  <si>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</si>
  <si>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</si>
  <si>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</si>
  <si>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</si>
  <si>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</si>
  <si>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</si>
  <si>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</si>
  <si>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</si>
  <si>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</si>
  <si>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</si>
  <si>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</si>
  <si>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</si>
  <si>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</si>
  <si>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</si>
  <si>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</si>
  <si>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</si>
  <si>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</si>
  <si>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</si>
  <si>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</si>
  <si>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</si>
  <si>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</si>
  <si>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</si>
  <si>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</si>
  <si>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</si>
  <si>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</si>
  <si>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</si>
  <si>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</si>
  <si>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</si>
  <si>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</si>
  <si>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</si>
  <si>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</si>
  <si>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</si>
  <si>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</si>
  <si>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</si>
  <si>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</si>
  <si>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</si>
  <si>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</si>
  <si>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</si>
  <si>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</si>
  <si>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</si>
  <si>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</si>
  <si>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</si>
  <si>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</si>
  <si>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</si>
  <si>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</si>
  <si>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</si>
  <si>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</si>
  <si>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</si>
  <si>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</si>
  <si>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</si>
  <si>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</si>
  <si>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</si>
  <si>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</si>
  <si>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</si>
  <si>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</si>
  <si>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</si>
  <si>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</si>
  <si>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</si>
  <si>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</si>
  <si>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</si>
  <si>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</si>
  <si>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</si>
  <si>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</si>
  <si>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</si>
  <si>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</si>
  <si>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</si>
  <si>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</si>
  <si>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</si>
  <si>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</si>
  <si>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</si>
  <si>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</si>
  <si>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</si>
  <si>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</si>
  <si>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</si>
  <si>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</si>
  <si>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</si>
  <si>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</si>
  <si>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</si>
  <si>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</si>
  <si>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</si>
  <si>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</si>
  <si>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</si>
  <si>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</si>
  <si>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</si>
  <si>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</si>
  <si>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</si>
  <si>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</si>
  <si>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</si>
  <si>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</si>
  <si>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</si>
  <si>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</si>
  <si>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</si>
  <si>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</si>
  <si>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</si>
  <si>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</si>
  <si>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</si>
  <si>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</si>
  <si>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</si>
  <si>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</si>
  <si>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</si>
  <si>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</si>
  <si>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</si>
  <si>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</si>
  <si>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</si>
  <si>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</si>
  <si>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</si>
  <si>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</si>
  <si>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</si>
  <si>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</si>
  <si>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</si>
  <si>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</si>
  <si>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</si>
  <si>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</si>
  <si>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</si>
  <si>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</si>
  <si>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</si>
  <si>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</si>
  <si>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</si>
  <si>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</si>
  <si>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</si>
  <si>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</si>
  <si>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</si>
  <si>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</si>
  <si>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</si>
  <si>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</si>
  <si>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</si>
  <si>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</si>
  <si>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</si>
  <si>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</si>
  <si>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</si>
  <si>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</si>
  <si>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</si>
  <si>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</si>
  <si>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</si>
  <si>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</si>
  <si>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</si>
  <si>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</si>
  <si>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</si>
  <si>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</si>
  <si>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</si>
  <si>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</si>
  <si>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</si>
  <si>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</si>
  <si>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</si>
  <si>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</si>
  <si>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</si>
  <si>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</si>
  <si>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</si>
  <si>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</si>
  <si>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</si>
  <si>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</si>
  <si>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</si>
  <si>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</si>
  <si>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</si>
  <si>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</si>
  <si>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</si>
  <si>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</si>
  <si>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</si>
  <si>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</si>
  <si>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</si>
  <si>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</si>
  <si>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</si>
  <si>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</si>
  <si>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</si>
  <si>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</si>
  <si>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</si>
  <si>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</si>
  <si>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</si>
  <si>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</si>
  <si>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</si>
  <si>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</si>
  <si>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</si>
  <si>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</si>
  <si>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</si>
  <si>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</si>
  <si>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</si>
  <si>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</si>
  <si>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</si>
  <si>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</si>
  <si>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</si>
  <si>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</si>
  <si>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</si>
  <si>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</si>
  <si>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</si>
  <si>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</si>
  <si>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</si>
  <si>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</si>
  <si>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</si>
  <si>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</si>
  <si>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</si>
  <si>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</si>
  <si>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</si>
  <si>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</si>
  <si>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</si>
  <si>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</si>
  <si>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</si>
  <si>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</si>
  <si>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</si>
  <si>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</si>
  <si>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</si>
  <si>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</si>
  <si>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</si>
  <si>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</si>
  <si>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</si>
  <si>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</si>
  <si>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</si>
  <si>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</si>
  <si>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</si>
  <si>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</si>
  <si>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</si>
  <si>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</si>
  <si>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</si>
  <si>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</si>
  <si>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</si>
  <si>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</si>
  <si>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</si>
  <si>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</si>
  <si>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</si>
  <si>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</si>
  <si>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</si>
  <si>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</si>
  <si>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</si>
  <si>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</si>
  <si>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</si>
  <si>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</si>
  <si>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</si>
  <si>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</si>
  <si>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</si>
  <si>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</si>
  <si>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</si>
  <si>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</si>
  <si>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</si>
  <si>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</si>
  <si>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</si>
  <si>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</si>
  <si>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</si>
  <si>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</si>
  <si>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</si>
  <si>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</si>
  <si>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新型インフルエンザ対策費</t>
  </si>
  <si>
    <t>健康局</t>
  </si>
  <si>
    <t>江浪　武志</t>
  </si>
  <si>
    <t>平成20年度</t>
  </si>
  <si>
    <t>終了予定なし</t>
  </si>
  <si>
    <t>結核感染症課</t>
  </si>
  <si>
    <t>新型インフルエンザ等対策特別措置法</t>
  </si>
  <si>
    <t>-</t>
  </si>
  <si>
    <t>医薬品買上費</t>
  </si>
  <si>
    <t>医薬品製剤化等業務庁費</t>
  </si>
  <si>
    <t>医薬品等保管料</t>
  </si>
  <si>
    <t>国民の25％の治療その他医療対応に必要な抗インフルエンザウイルス薬を備蓄する。</t>
  </si>
  <si>
    <t>備蓄量</t>
  </si>
  <si>
    <t>万人分</t>
  </si>
  <si>
    <t>「新型インフルエンザ等対策政府行動計画」（平成25年6月閣議決定）、結核感染症課調べ</t>
  </si>
  <si>
    <t>抗インフルエンザウイルス薬の保管</t>
  </si>
  <si>
    <t>単位当たりコスト ＝ Ｘ ／ Ｙ
Ｘ：「新型インフルエンザ対策費に要した額」 
Ｙ：「抗インフルエンザウイルス薬等の備蓄数」</t>
    <phoneticPr fontId="5"/>
  </si>
  <si>
    <t>円</t>
  </si>
  <si>
    <t>　　X/Y</t>
    <phoneticPr fontId="5"/>
  </si>
  <si>
    <t>16.345百万円
/
29.50百万人分</t>
  </si>
  <si>
    <t>10,240百万円
/
29.50百万人分</t>
  </si>
  <si>
    <t>Ⅰ-5　感染症など健康を脅かす疾病を予防・防止するとともに、感染者等に必要な医療等を確保すること</t>
  </si>
  <si>
    <t>Ⅰ-5-1　感染症の発生・まん延の防止を図ること</t>
  </si>
  <si>
    <t>130</t>
  </si>
  <si>
    <t>110</t>
  </si>
  <si>
    <t>86</t>
  </si>
  <si>
    <t>97</t>
  </si>
  <si>
    <t>107</t>
  </si>
  <si>
    <t>115</t>
  </si>
  <si>
    <t>112</t>
  </si>
  <si>
    <t>117</t>
  </si>
  <si>
    <t>125</t>
  </si>
  <si>
    <t>○</t>
  </si>
  <si>
    <t>「新型インフルエンザ等対策政府行動計画」に基づき、抗インフルエンザウイルス薬の備蓄を進めている。
また、パンデミック発生に備え、プレパンデミックワクチン原液の購入、及び国が備蓄しているプレパンデミックワクチン原液について、特に必要と認められる水際対策の従事者等に、速やかにワクチン接種が行えるようその一部製剤化したワクチンの備蓄対策を講じる。</t>
    <rPh sb="10" eb="11">
      <t>トウ</t>
    </rPh>
    <rPh sb="11" eb="13">
      <t>タイサク</t>
    </rPh>
    <rPh sb="13" eb="15">
      <t>セイフ</t>
    </rPh>
    <phoneticPr fontId="5"/>
  </si>
  <si>
    <t>-</t>
    <phoneticPr fontId="5"/>
  </si>
  <si>
    <t>新型インフルエンザ対策のために必要な抗インフルエンザウイルス薬等の備蓄について、国民のニーズがあり、国費を投入して行うべき事業である。</t>
    <rPh sb="0" eb="2">
      <t>シンガタ</t>
    </rPh>
    <rPh sb="9" eb="11">
      <t>タイサク</t>
    </rPh>
    <rPh sb="15" eb="17">
      <t>ヒツヨウ</t>
    </rPh>
    <rPh sb="18" eb="19">
      <t>コウ</t>
    </rPh>
    <rPh sb="30" eb="31">
      <t>ヤク</t>
    </rPh>
    <rPh sb="31" eb="32">
      <t>トウ</t>
    </rPh>
    <rPh sb="33" eb="35">
      <t>ビチク</t>
    </rPh>
    <rPh sb="40" eb="42">
      <t>コクミン</t>
    </rPh>
    <rPh sb="50" eb="52">
      <t>コクヒ</t>
    </rPh>
    <rPh sb="53" eb="55">
      <t>トウニュウ</t>
    </rPh>
    <rPh sb="57" eb="58">
      <t>オコナ</t>
    </rPh>
    <rPh sb="61" eb="63">
      <t>ジギョウ</t>
    </rPh>
    <phoneticPr fontId="5"/>
  </si>
  <si>
    <t>○</t>
    <phoneticPr fontId="5"/>
  </si>
  <si>
    <t>新型インフルエンザ対策を国家の危機管理に関わる重要な課題と位置づけ、国の関与のもと、適切に実施すべき事業である。</t>
    <rPh sb="0" eb="2">
      <t>シンガタ</t>
    </rPh>
    <rPh sb="9" eb="11">
      <t>タイサク</t>
    </rPh>
    <rPh sb="12" eb="14">
      <t>コッカ</t>
    </rPh>
    <rPh sb="15" eb="17">
      <t>キキ</t>
    </rPh>
    <rPh sb="17" eb="19">
      <t>カンリ</t>
    </rPh>
    <rPh sb="20" eb="21">
      <t>カカ</t>
    </rPh>
    <rPh sb="23" eb="25">
      <t>ジュウヨウ</t>
    </rPh>
    <rPh sb="26" eb="28">
      <t>カダイ</t>
    </rPh>
    <rPh sb="29" eb="31">
      <t>イチ</t>
    </rPh>
    <rPh sb="34" eb="35">
      <t>クニ</t>
    </rPh>
    <rPh sb="36" eb="38">
      <t>カンヨ</t>
    </rPh>
    <rPh sb="42" eb="44">
      <t>テキセツ</t>
    </rPh>
    <rPh sb="45" eb="47">
      <t>ジッシ</t>
    </rPh>
    <rPh sb="50" eb="52">
      <t>ジギョウ</t>
    </rPh>
    <phoneticPr fontId="5"/>
  </si>
  <si>
    <t>新型インフルエンザ対策を国家の危機管理に関わる重要な課題であり、優先度の高い事業である。</t>
    <rPh sb="0" eb="2">
      <t>シンガタ</t>
    </rPh>
    <rPh sb="9" eb="11">
      <t>タイサク</t>
    </rPh>
    <rPh sb="12" eb="14">
      <t>コッカ</t>
    </rPh>
    <rPh sb="15" eb="17">
      <t>キキ</t>
    </rPh>
    <rPh sb="17" eb="19">
      <t>カンリ</t>
    </rPh>
    <rPh sb="20" eb="21">
      <t>カカ</t>
    </rPh>
    <rPh sb="23" eb="25">
      <t>ジュウヨウ</t>
    </rPh>
    <rPh sb="26" eb="28">
      <t>カダイ</t>
    </rPh>
    <rPh sb="32" eb="35">
      <t>ユウセンド</t>
    </rPh>
    <rPh sb="36" eb="37">
      <t>タカ</t>
    </rPh>
    <rPh sb="38" eb="40">
      <t>ジギョウ</t>
    </rPh>
    <phoneticPr fontId="5"/>
  </si>
  <si>
    <t>無</t>
  </si>
  <si>
    <t>有</t>
  </si>
  <si>
    <t>製造業者が限定されている等の事情により随意契約としている。</t>
    <rPh sb="0" eb="2">
      <t>セイゾウ</t>
    </rPh>
    <rPh sb="2" eb="4">
      <t>ギョウシャ</t>
    </rPh>
    <rPh sb="5" eb="7">
      <t>ゲンテイ</t>
    </rPh>
    <rPh sb="12" eb="13">
      <t>トウ</t>
    </rPh>
    <rPh sb="14" eb="16">
      <t>ジジョウ</t>
    </rPh>
    <rPh sb="19" eb="21">
      <t>ズイイ</t>
    </rPh>
    <rPh sb="21" eb="23">
      <t>ケイヤク</t>
    </rPh>
    <phoneticPr fontId="5"/>
  </si>
  <si>
    <t>‐</t>
  </si>
  <si>
    <t>価格交渉により単価の見直しを行っている。</t>
    <rPh sb="0" eb="2">
      <t>カカク</t>
    </rPh>
    <rPh sb="2" eb="4">
      <t>コウショウ</t>
    </rPh>
    <rPh sb="7" eb="9">
      <t>タンカ</t>
    </rPh>
    <rPh sb="10" eb="12">
      <t>ミナオ</t>
    </rPh>
    <rPh sb="14" eb="15">
      <t>オコナ</t>
    </rPh>
    <phoneticPr fontId="5"/>
  </si>
  <si>
    <t>抗インフルエンザウイルス薬等の備蓄をするために真に必要な費目としている。</t>
    <rPh sb="0" eb="1">
      <t>コウ</t>
    </rPh>
    <rPh sb="12" eb="13">
      <t>ヤク</t>
    </rPh>
    <rPh sb="13" eb="14">
      <t>トウ</t>
    </rPh>
    <rPh sb="15" eb="17">
      <t>ビチク</t>
    </rPh>
    <rPh sb="23" eb="24">
      <t>シン</t>
    </rPh>
    <rPh sb="25" eb="27">
      <t>ヒツヨウ</t>
    </rPh>
    <rPh sb="28" eb="30">
      <t>ヒモク</t>
    </rPh>
    <phoneticPr fontId="5"/>
  </si>
  <si>
    <t>消耗品費</t>
    <rPh sb="0" eb="3">
      <t>ショウモウヒン</t>
    </rPh>
    <rPh sb="3" eb="4">
      <t>ヒ</t>
    </rPh>
    <phoneticPr fontId="5"/>
  </si>
  <si>
    <t>治療薬の買上</t>
    <rPh sb="0" eb="3">
      <t>チリョウヤク</t>
    </rPh>
    <rPh sb="4" eb="6">
      <t>カイアゲ</t>
    </rPh>
    <phoneticPr fontId="5"/>
  </si>
  <si>
    <t>雑役務費</t>
    <rPh sb="0" eb="1">
      <t>ザツ</t>
    </rPh>
    <rPh sb="1" eb="3">
      <t>エキム</t>
    </rPh>
    <phoneticPr fontId="5"/>
  </si>
  <si>
    <t>抗インフルエンザウイルス薬の保管及び入出庫に係る業務</t>
    <rPh sb="0" eb="1">
      <t>コウ</t>
    </rPh>
    <rPh sb="12" eb="13">
      <t>ヤク</t>
    </rPh>
    <rPh sb="14" eb="16">
      <t>ホカン</t>
    </rPh>
    <rPh sb="16" eb="17">
      <t>オヨ</t>
    </rPh>
    <rPh sb="18" eb="21">
      <t>ニュウシュツコ</t>
    </rPh>
    <rPh sb="22" eb="23">
      <t>カカ</t>
    </rPh>
    <rPh sb="24" eb="26">
      <t>ギョウム</t>
    </rPh>
    <phoneticPr fontId="5"/>
  </si>
  <si>
    <t>C.（株）エコ企画</t>
    <rPh sb="3" eb="4">
      <t>カブ</t>
    </rPh>
    <rPh sb="7" eb="9">
      <t>キカク</t>
    </rPh>
    <phoneticPr fontId="5"/>
  </si>
  <si>
    <t>有効期限の切れた抗インフルエンザウイルス薬の収集運搬及び廃棄等</t>
    <rPh sb="0" eb="2">
      <t>ユウコウ</t>
    </rPh>
    <rPh sb="2" eb="4">
      <t>キゲン</t>
    </rPh>
    <rPh sb="5" eb="6">
      <t>キ</t>
    </rPh>
    <rPh sb="8" eb="9">
      <t>コウ</t>
    </rPh>
    <rPh sb="20" eb="21">
      <t>ヤク</t>
    </rPh>
    <rPh sb="22" eb="24">
      <t>シュウシュウ</t>
    </rPh>
    <rPh sb="24" eb="26">
      <t>ウンパン</t>
    </rPh>
    <rPh sb="26" eb="27">
      <t>オヨ</t>
    </rPh>
    <rPh sb="28" eb="30">
      <t>ハイキ</t>
    </rPh>
    <rPh sb="30" eb="31">
      <t>トウ</t>
    </rPh>
    <phoneticPr fontId="5"/>
  </si>
  <si>
    <t>-</t>
    <phoneticPr fontId="5"/>
  </si>
  <si>
    <t>抗インフルエンザウイルス薬の買上</t>
    <rPh sb="14" eb="16">
      <t>カイアゲ</t>
    </rPh>
    <phoneticPr fontId="5"/>
  </si>
  <si>
    <t>検査キットの購入</t>
    <rPh sb="0" eb="2">
      <t>ケンサ</t>
    </rPh>
    <rPh sb="6" eb="8">
      <t>コウニュウ</t>
    </rPh>
    <phoneticPr fontId="5"/>
  </si>
  <si>
    <t>新型インフルエンザワクチンの保管業務</t>
    <rPh sb="0" eb="2">
      <t>シンガタ</t>
    </rPh>
    <rPh sb="14" eb="16">
      <t>ホカン</t>
    </rPh>
    <rPh sb="16" eb="18">
      <t>ギョウム</t>
    </rPh>
    <phoneticPr fontId="5"/>
  </si>
  <si>
    <t>独立行政法人国立印刷局</t>
    <rPh sb="0" eb="2">
      <t>ドクリツ</t>
    </rPh>
    <rPh sb="2" eb="4">
      <t>ギョウセイ</t>
    </rPh>
    <rPh sb="4" eb="6">
      <t>ホウジン</t>
    </rPh>
    <rPh sb="6" eb="8">
      <t>コクリツ</t>
    </rPh>
    <rPh sb="8" eb="11">
      <t>インサツキョク</t>
    </rPh>
    <phoneticPr fontId="5"/>
  </si>
  <si>
    <t>官報掲載費</t>
    <rPh sb="0" eb="2">
      <t>カンポウ</t>
    </rPh>
    <rPh sb="2" eb="4">
      <t>ケイサイ</t>
    </rPh>
    <rPh sb="4" eb="5">
      <t>ヒ</t>
    </rPh>
    <phoneticPr fontId="5"/>
  </si>
  <si>
    <t>厚労</t>
  </si>
  <si>
    <t>-</t>
    <phoneticPr fontId="5"/>
  </si>
  <si>
    <t>新型コロナウイルス感染症の対応に係るものであり、やむを得ないものと考えられる。</t>
    <rPh sb="0" eb="2">
      <t>シンガタ</t>
    </rPh>
    <rPh sb="9" eb="12">
      <t>カンセンショウ</t>
    </rPh>
    <rPh sb="13" eb="15">
      <t>タイオウ</t>
    </rPh>
    <rPh sb="16" eb="17">
      <t>カカ</t>
    </rPh>
    <rPh sb="27" eb="28">
      <t>エ</t>
    </rPh>
    <rPh sb="33" eb="34">
      <t>カンガ</t>
    </rPh>
    <phoneticPr fontId="5"/>
  </si>
  <si>
    <t>保管料コストを減らすため、有効期限切れの薬は速やかに廃棄している。</t>
    <rPh sb="0" eb="3">
      <t>ホカンリョウ</t>
    </rPh>
    <rPh sb="7" eb="8">
      <t>ヘ</t>
    </rPh>
    <rPh sb="13" eb="15">
      <t>ユウコウ</t>
    </rPh>
    <rPh sb="15" eb="17">
      <t>キゲン</t>
    </rPh>
    <rPh sb="17" eb="18">
      <t>ギ</t>
    </rPh>
    <rPh sb="20" eb="21">
      <t>クスリ</t>
    </rPh>
    <rPh sb="22" eb="23">
      <t>スミ</t>
    </rPh>
    <rPh sb="26" eb="28">
      <t>ハイキ</t>
    </rPh>
    <phoneticPr fontId="5"/>
  </si>
  <si>
    <t>成果実績、活動実績は目標値を達成している。抗インフルエンザウイルス薬の備蓄等は新型インフルエンザ対策に非常に有用であることから、引き続き目標備蓄数を維持する必要がある。</t>
    <rPh sb="0" eb="2">
      <t>セイカ</t>
    </rPh>
    <rPh sb="2" eb="4">
      <t>ジッセキ</t>
    </rPh>
    <rPh sb="5" eb="7">
      <t>カツドウ</t>
    </rPh>
    <rPh sb="7" eb="9">
      <t>ジッセキ</t>
    </rPh>
    <rPh sb="10" eb="13">
      <t>モクヒョウチ</t>
    </rPh>
    <rPh sb="14" eb="16">
      <t>タッセイ</t>
    </rPh>
    <rPh sb="21" eb="22">
      <t>コウ</t>
    </rPh>
    <rPh sb="33" eb="34">
      <t>ヤク</t>
    </rPh>
    <rPh sb="35" eb="37">
      <t>ビチク</t>
    </rPh>
    <rPh sb="37" eb="38">
      <t>トウ</t>
    </rPh>
    <rPh sb="39" eb="41">
      <t>シンガタ</t>
    </rPh>
    <rPh sb="48" eb="50">
      <t>タイサク</t>
    </rPh>
    <rPh sb="51" eb="53">
      <t>ヒジョウ</t>
    </rPh>
    <rPh sb="54" eb="56">
      <t>ユウヨウ</t>
    </rPh>
    <rPh sb="64" eb="65">
      <t>ヒ</t>
    </rPh>
    <rPh sb="66" eb="67">
      <t>ツヅ</t>
    </rPh>
    <rPh sb="68" eb="70">
      <t>モクヒョウ</t>
    </rPh>
    <rPh sb="70" eb="72">
      <t>ビチク</t>
    </rPh>
    <rPh sb="72" eb="73">
      <t>スウ</t>
    </rPh>
    <rPh sb="74" eb="76">
      <t>イジ</t>
    </rPh>
    <rPh sb="78" eb="80">
      <t>ヒツヨウ</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</si>
  <si>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</si>
  <si>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生産企業が限られているため</t>
    <rPh sb="0" eb="2">
      <t>セイサン</t>
    </rPh>
    <rPh sb="2" eb="4">
      <t>キギョウ</t>
    </rPh>
    <rPh sb="5" eb="6">
      <t>カギ</t>
    </rPh>
    <phoneticPr fontId="5"/>
  </si>
  <si>
    <t>-</t>
    <phoneticPr fontId="5"/>
  </si>
  <si>
    <t>抗インフルエンザウイルス薬の買上</t>
    <rPh sb="0" eb="1">
      <t>コウ</t>
    </rPh>
    <rPh sb="12" eb="13">
      <t>ヤク</t>
    </rPh>
    <rPh sb="14" eb="16">
      <t>カイアゲ</t>
    </rPh>
    <phoneticPr fontId="5"/>
  </si>
  <si>
    <t>・新型インフルエンザ等対策政府行動計画（平成25年6月閣議決定）
・新型インフルエンザ等対策ガイドライン（平成25年6月新型インフルエンザ等及び鳥インフルエンザ等に関する関係省庁対策会議決定）</t>
    <rPh sb="93" eb="95">
      <t>ケッテイ</t>
    </rPh>
    <phoneticPr fontId="5"/>
  </si>
  <si>
    <t>プレパンデミックワクチン原液を各年度の備蓄方針に従い、必要人数分を備蓄する。</t>
    <phoneticPr fontId="5"/>
  </si>
  <si>
    <t>プレパンデミックワクチン原液の保管</t>
    <phoneticPr fontId="5"/>
  </si>
  <si>
    <t>7,009百万円
/
29.50百万人分</t>
    <rPh sb="5" eb="6">
      <t>ヒャク</t>
    </rPh>
    <rPh sb="6" eb="8">
      <t>マンエン</t>
    </rPh>
    <rPh sb="16" eb="17">
      <t>ヒャク</t>
    </rPh>
    <rPh sb="17" eb="18">
      <t>マン</t>
    </rPh>
    <rPh sb="18" eb="20">
      <t>ニンブン</t>
    </rPh>
    <phoneticPr fontId="5"/>
  </si>
  <si>
    <t>【医薬品等保管料】
　・国が備蓄している抗インフルエンザウイルス薬及びプレパンデミックワクチンの保管に関する経費。
【医薬品買上費】
　・最新の医学的知見、諸外国における抗インフルエンザウイルス薬の備蓄状況を踏まえて、備蓄を進めている。
　・新型インフルエンザ発生に備え、最低限の社会機能を維持するために必要なプレパンデミックワクチンの備蓄を進めている。
【医薬品製剤化等業務庁費】
　・パンデミック発生に備え、国が備蓄しているプレパンデミックワクチン原液について、特に必要と認められる水際対策の従事者等に、速やかにワクチン接種が行えるようその一部製剤化したワクチンの備蓄対策等を講じる。
　・有効期限切れとなった抗インフルエンザウイルス薬及びプレパンデミックワクチンを廃棄するための経費。</t>
    <phoneticPr fontId="5"/>
  </si>
  <si>
    <t>新型インフルエンザの発生に備え、以下の対策を実施し、感染者等に必要な医療等の確保を図っている。
・最新の医学的知見、諸外国における抗インフルエンザウイルス薬の備蓄状況を踏まえた抗インフルエンザウイルス薬の備蓄
・最低限の社会機能を維持するために必要なプレパンデミックワクチンの備蓄　等</t>
    <rPh sb="0" eb="2">
      <t>シンガタ</t>
    </rPh>
    <rPh sb="10" eb="12">
      <t>ハッセイ</t>
    </rPh>
    <rPh sb="13" eb="14">
      <t>ソナ</t>
    </rPh>
    <rPh sb="16" eb="18">
      <t>イカ</t>
    </rPh>
    <rPh sb="19" eb="21">
      <t>タイサク</t>
    </rPh>
    <rPh sb="22" eb="24">
      <t>ジッシ</t>
    </rPh>
    <rPh sb="26" eb="29">
      <t>カンセンシャ</t>
    </rPh>
    <rPh sb="29" eb="30">
      <t>トウ</t>
    </rPh>
    <rPh sb="31" eb="33">
      <t>ヒツヨウ</t>
    </rPh>
    <rPh sb="34" eb="36">
      <t>イリョウ</t>
    </rPh>
    <rPh sb="36" eb="37">
      <t>トウ</t>
    </rPh>
    <rPh sb="38" eb="40">
      <t>カクホ</t>
    </rPh>
    <rPh sb="41" eb="42">
      <t>ハカ</t>
    </rPh>
    <rPh sb="49" eb="51">
      <t>サイシン</t>
    </rPh>
    <rPh sb="52" eb="55">
      <t>イガクテキ</t>
    </rPh>
    <rPh sb="55" eb="57">
      <t>チケン</t>
    </rPh>
    <rPh sb="58" eb="61">
      <t>ショガイコク</t>
    </rPh>
    <rPh sb="65" eb="66">
      <t>コウ</t>
    </rPh>
    <rPh sb="77" eb="78">
      <t>ヤク</t>
    </rPh>
    <rPh sb="79" eb="81">
      <t>ビチク</t>
    </rPh>
    <rPh sb="81" eb="83">
      <t>ジョウキョウ</t>
    </rPh>
    <rPh sb="84" eb="85">
      <t>フ</t>
    </rPh>
    <rPh sb="88" eb="89">
      <t>コウ</t>
    </rPh>
    <rPh sb="100" eb="101">
      <t>ヤク</t>
    </rPh>
    <rPh sb="102" eb="104">
      <t>ビチク</t>
    </rPh>
    <rPh sb="106" eb="109">
      <t>サイテイゲン</t>
    </rPh>
    <rPh sb="110" eb="112">
      <t>シャカイ</t>
    </rPh>
    <rPh sb="112" eb="114">
      <t>キノウ</t>
    </rPh>
    <rPh sb="115" eb="117">
      <t>イジ</t>
    </rPh>
    <rPh sb="122" eb="124">
      <t>ヒツヨウ</t>
    </rPh>
    <rPh sb="138" eb="140">
      <t>ビチク</t>
    </rPh>
    <rPh sb="141" eb="142">
      <t>ナド</t>
    </rPh>
    <phoneticPr fontId="5"/>
  </si>
  <si>
    <t>-</t>
    <phoneticPr fontId="5"/>
  </si>
  <si>
    <t>新型インフルエンザ等対策政府行動計画に基づく備蓄目標を達成している。</t>
    <rPh sb="0" eb="2">
      <t>シンガタ</t>
    </rPh>
    <rPh sb="9" eb="10">
      <t>トウ</t>
    </rPh>
    <rPh sb="10" eb="12">
      <t>タイサク</t>
    </rPh>
    <rPh sb="12" eb="14">
      <t>セイフ</t>
    </rPh>
    <rPh sb="14" eb="16">
      <t>コウドウ</t>
    </rPh>
    <rPh sb="16" eb="18">
      <t>ケイカク</t>
    </rPh>
    <rPh sb="19" eb="20">
      <t>モト</t>
    </rPh>
    <rPh sb="22" eb="24">
      <t>ビチク</t>
    </rPh>
    <rPh sb="24" eb="26">
      <t>モクヒョウ</t>
    </rPh>
    <rPh sb="27" eb="29">
      <t>タッセイ</t>
    </rPh>
    <phoneticPr fontId="5"/>
  </si>
  <si>
    <t>A.株式会社A</t>
    <rPh sb="2" eb="6">
      <t>カブシキガイシャ</t>
    </rPh>
    <phoneticPr fontId="5"/>
  </si>
  <si>
    <t>株式会社A</t>
    <rPh sb="0" eb="4">
      <t>カブシキガイシャ</t>
    </rPh>
    <phoneticPr fontId="5"/>
  </si>
  <si>
    <t>新型インフルエンザワクチン原液の買上</t>
    <rPh sb="0" eb="2">
      <t>シンガタ</t>
    </rPh>
    <rPh sb="13" eb="15">
      <t>ゲンエキ</t>
    </rPh>
    <rPh sb="16" eb="18">
      <t>カイアゲ</t>
    </rPh>
    <phoneticPr fontId="5"/>
  </si>
  <si>
    <t>新型インフルエンザワクチン原液の一部製剤化</t>
    <rPh sb="0" eb="2">
      <t>シンガタ</t>
    </rPh>
    <rPh sb="13" eb="15">
      <t>ゲンエキ</t>
    </rPh>
    <rPh sb="16" eb="18">
      <t>イチブ</t>
    </rPh>
    <rPh sb="18" eb="20">
      <t>セイザイ</t>
    </rPh>
    <rPh sb="20" eb="21">
      <t>カ</t>
    </rPh>
    <phoneticPr fontId="5"/>
  </si>
  <si>
    <t>富士フィルム富山化学株式会社</t>
    <rPh sb="0" eb="2">
      <t>フジ</t>
    </rPh>
    <rPh sb="6" eb="8">
      <t>トヤマ</t>
    </rPh>
    <rPh sb="8" eb="10">
      <t>カガク</t>
    </rPh>
    <rPh sb="10" eb="14">
      <t>カブシキガイシャ</t>
    </rPh>
    <phoneticPr fontId="5"/>
  </si>
  <si>
    <t>KMバイオロジクス株式会社</t>
    <rPh sb="9" eb="13">
      <t>カブシキガイシャ</t>
    </rPh>
    <phoneticPr fontId="5"/>
  </si>
  <si>
    <t>中外製薬株式会社</t>
    <rPh sb="0" eb="2">
      <t>チュウガイ</t>
    </rPh>
    <rPh sb="2" eb="4">
      <t>セイヤク</t>
    </rPh>
    <rPh sb="4" eb="8">
      <t>カブシキガイシャ</t>
    </rPh>
    <phoneticPr fontId="5"/>
  </si>
  <si>
    <t>第一三共株式会社</t>
    <rPh sb="0" eb="2">
      <t>ダイイチ</t>
    </rPh>
    <rPh sb="2" eb="4">
      <t>サンキョウ</t>
    </rPh>
    <rPh sb="4" eb="8">
      <t>カブシキガイシャ</t>
    </rPh>
    <phoneticPr fontId="5"/>
  </si>
  <si>
    <t>株式会社メディセオ</t>
    <rPh sb="0" eb="4">
      <t>カブシキガイシャ</t>
    </rPh>
    <phoneticPr fontId="5"/>
  </si>
  <si>
    <t>株式会社B</t>
    <rPh sb="0" eb="4">
      <t>カブシキガイシャ</t>
    </rPh>
    <phoneticPr fontId="5"/>
  </si>
  <si>
    <t>株式会社C</t>
    <rPh sb="0" eb="4">
      <t>カブシキガイシャ</t>
    </rPh>
    <phoneticPr fontId="5"/>
  </si>
  <si>
    <t>株式会社D</t>
    <rPh sb="0" eb="4">
      <t>カブシキガイシャ</t>
    </rPh>
    <phoneticPr fontId="5"/>
  </si>
  <si>
    <t>株式会社E</t>
    <rPh sb="0" eb="4">
      <t>カブシキガイシャ</t>
    </rPh>
    <phoneticPr fontId="5"/>
  </si>
  <si>
    <t>株式会社F</t>
    <rPh sb="0" eb="4">
      <t>カブシキガイシャ</t>
    </rPh>
    <phoneticPr fontId="5"/>
  </si>
  <si>
    <t>株式会社G</t>
    <rPh sb="0" eb="4">
      <t>カブシキガイシャ</t>
    </rPh>
    <phoneticPr fontId="5"/>
  </si>
  <si>
    <t>一般財団法人I</t>
    <rPh sb="0" eb="2">
      <t>イッパン</t>
    </rPh>
    <rPh sb="2" eb="6">
      <t>ザイダンホウジン</t>
    </rPh>
    <phoneticPr fontId="5"/>
  </si>
  <si>
    <t>有効期限の切れた抗インフルエンザウイルス薬の収集運搬及び廃棄</t>
    <phoneticPr fontId="5"/>
  </si>
  <si>
    <t>株式会社エコ計画</t>
    <rPh sb="0" eb="4">
      <t>カブシキガイシャ</t>
    </rPh>
    <rPh sb="6" eb="8">
      <t>ケイカク</t>
    </rPh>
    <phoneticPr fontId="5"/>
  </si>
  <si>
    <t>B.株式会社B</t>
    <rPh sb="2" eb="6">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</si>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</sst>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13607</xdr:colOff>
      <xdr:row>749</xdr:row>
      <xdr:rowOff>13607</xdr:rowOff>
    </xdr:from>
    <xdr:to>
      <xdr:col>36</xdr:col>
      <xdr:colOff>190500</xdr:colOff>
      <xdr:row>752</xdr:row>
      <xdr:rowOff>0</xdr:rowOff>
    </xdr:to>
    <xdr:sp macro="" textlink="">
      <xdr:nvSpPr>
        <xdr:cNvPr id="2" name="テキスト ボックス 1"/>
        <xdr:cNvSpPr txBox="1"/>
      </xdr:nvSpPr>
      <xdr:spPr>
        <a:xfrm>
          <a:off x="3891643" y="50155928"/>
          <a:ext cx="3646714" cy="1047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59,266</a:t>
          </a:r>
          <a:r>
            <a:rPr kumimoji="1" lang="ja-JP" altLang="en-US" sz="1100"/>
            <a:t>百万円</a:t>
          </a:r>
        </a:p>
      </xdr:txBody>
    </xdr:sp>
    <xdr:clientData/>
  </xdr:twoCellAnchor>
  <xdr:twoCellAnchor>
    <xdr:from>
      <xdr:col>8</xdr:col>
      <xdr:colOff>136071</xdr:colOff>
      <xdr:row>755</xdr:row>
      <xdr:rowOff>13606</xdr:rowOff>
    </xdr:from>
    <xdr:to>
      <xdr:col>19</xdr:col>
      <xdr:colOff>54428</xdr:colOff>
      <xdr:row>757</xdr:row>
      <xdr:rowOff>340179</xdr:rowOff>
    </xdr:to>
    <xdr:sp macro="" textlink="">
      <xdr:nvSpPr>
        <xdr:cNvPr id="3" name="テキスト ボックス 2"/>
        <xdr:cNvSpPr txBox="1"/>
      </xdr:nvSpPr>
      <xdr:spPr>
        <a:xfrm>
          <a:off x="1768928" y="52278642"/>
          <a:ext cx="2163536" cy="103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t>民間企業（</a:t>
          </a:r>
          <a:r>
            <a:rPr kumimoji="1" lang="en-US" altLang="ja-JP" sz="1100">
              <a:latin typeface="+mn-ea"/>
              <a:ea typeface="+mn-ea"/>
            </a:rPr>
            <a:t>6</a:t>
          </a:r>
          <a:r>
            <a:rPr kumimoji="1" lang="ja-JP" altLang="en-US" sz="1100"/>
            <a:t>社）</a:t>
          </a:r>
          <a:endParaRPr kumimoji="1" lang="en-US" altLang="ja-JP" sz="1100"/>
        </a:p>
        <a:p>
          <a:pPr algn="ctr"/>
          <a:r>
            <a:rPr kumimoji="1" lang="en-US" altLang="ja-JP" sz="1100">
              <a:latin typeface="+mn-ea"/>
              <a:ea typeface="+mn-ea"/>
            </a:rPr>
            <a:t>59,173</a:t>
          </a:r>
          <a:r>
            <a:rPr kumimoji="1" lang="ja-JP" altLang="en-US" sz="1100"/>
            <a:t>百万円</a:t>
          </a:r>
        </a:p>
      </xdr:txBody>
    </xdr:sp>
    <xdr:clientData/>
  </xdr:twoCellAnchor>
  <xdr:twoCellAnchor>
    <xdr:from>
      <xdr:col>23</xdr:col>
      <xdr:colOff>0</xdr:colOff>
      <xdr:row>755</xdr:row>
      <xdr:rowOff>13606</xdr:rowOff>
    </xdr:from>
    <xdr:to>
      <xdr:col>33</xdr:col>
      <xdr:colOff>13607</xdr:colOff>
      <xdr:row>757</xdr:row>
      <xdr:rowOff>340179</xdr:rowOff>
    </xdr:to>
    <xdr:sp macro="" textlink="">
      <xdr:nvSpPr>
        <xdr:cNvPr id="5" name="テキスト ボックス 4"/>
        <xdr:cNvSpPr txBox="1"/>
      </xdr:nvSpPr>
      <xdr:spPr>
        <a:xfrm>
          <a:off x="4694464" y="52278642"/>
          <a:ext cx="2054679" cy="103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民間企業等（</a:t>
          </a:r>
          <a:r>
            <a:rPr kumimoji="1" lang="en-US" altLang="ja-JP" sz="1100">
              <a:latin typeface="+mn-ea"/>
              <a:ea typeface="+mn-ea"/>
            </a:rPr>
            <a:t>8</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93</a:t>
          </a:r>
          <a:r>
            <a:rPr kumimoji="1" lang="ja-JP" altLang="en-US" sz="1100"/>
            <a:t>百万円</a:t>
          </a:r>
        </a:p>
      </xdr:txBody>
    </xdr:sp>
    <xdr:clientData/>
  </xdr:twoCellAnchor>
  <xdr:twoCellAnchor>
    <xdr:from>
      <xdr:col>37</xdr:col>
      <xdr:colOff>0</xdr:colOff>
      <xdr:row>755</xdr:row>
      <xdr:rowOff>0</xdr:rowOff>
    </xdr:from>
    <xdr:to>
      <xdr:col>47</xdr:col>
      <xdr:colOff>13607</xdr:colOff>
      <xdr:row>758</xdr:row>
      <xdr:rowOff>1</xdr:rowOff>
    </xdr:to>
    <xdr:sp macro="" textlink="">
      <xdr:nvSpPr>
        <xdr:cNvPr id="6" name="テキスト ボックス 5"/>
        <xdr:cNvSpPr txBox="1"/>
      </xdr:nvSpPr>
      <xdr:spPr>
        <a:xfrm>
          <a:off x="7551964" y="52265036"/>
          <a:ext cx="2054679" cy="1061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t>株式会社エコ企画</a:t>
          </a:r>
          <a:endParaRPr kumimoji="1" lang="en-US" altLang="ja-JP" sz="1100"/>
        </a:p>
        <a:p>
          <a:pPr algn="ctr"/>
          <a:r>
            <a:rPr kumimoji="1" lang="en-US" altLang="ja-JP" sz="1100">
              <a:latin typeface="+mn-ea"/>
              <a:ea typeface="+mn-ea"/>
            </a:rPr>
            <a:t>0.1</a:t>
          </a:r>
          <a:r>
            <a:rPr kumimoji="1" lang="ja-JP" altLang="en-US" sz="1100"/>
            <a:t>百万円</a:t>
          </a:r>
        </a:p>
      </xdr:txBody>
    </xdr:sp>
    <xdr:clientData/>
  </xdr:twoCellAnchor>
  <xdr:twoCellAnchor>
    <xdr:from>
      <xdr:col>28</xdr:col>
      <xdr:colOff>0</xdr:colOff>
      <xdr:row>752</xdr:row>
      <xdr:rowOff>0</xdr:rowOff>
    </xdr:from>
    <xdr:to>
      <xdr:col>28</xdr:col>
      <xdr:colOff>6804</xdr:colOff>
      <xdr:row>754</xdr:row>
      <xdr:rowOff>0</xdr:rowOff>
    </xdr:to>
    <xdr:cxnSp macro="">
      <xdr:nvCxnSpPr>
        <xdr:cNvPr id="8" name="直線矢印コネクタ 7"/>
        <xdr:cNvCxnSpPr>
          <a:stCxn id="2" idx="2"/>
          <a:endCxn id="18" idx="0"/>
        </xdr:cNvCxnSpPr>
      </xdr:nvCxnSpPr>
      <xdr:spPr>
        <a:xfrm>
          <a:off x="5715000" y="51203679"/>
          <a:ext cx="6804" cy="7075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753</xdr:row>
      <xdr:rowOff>0</xdr:rowOff>
    </xdr:from>
    <xdr:to>
      <xdr:col>42</xdr:col>
      <xdr:colOff>27214</xdr:colOff>
      <xdr:row>753</xdr:row>
      <xdr:rowOff>0</xdr:rowOff>
    </xdr:to>
    <xdr:cxnSp macro="">
      <xdr:nvCxnSpPr>
        <xdr:cNvPr id="10" name="直線コネクタ 9"/>
        <xdr:cNvCxnSpPr/>
      </xdr:nvCxnSpPr>
      <xdr:spPr>
        <a:xfrm>
          <a:off x="2857500" y="51557464"/>
          <a:ext cx="57422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204106</xdr:colOff>
      <xdr:row>752</xdr:row>
      <xdr:rowOff>353784</xdr:rowOff>
    </xdr:from>
    <xdr:to>
      <xdr:col>13</xdr:col>
      <xdr:colOff>204106</xdr:colOff>
      <xdr:row>754</xdr:row>
      <xdr:rowOff>40821</xdr:rowOff>
    </xdr:to>
    <xdr:cxnSp macro="">
      <xdr:nvCxnSpPr>
        <xdr:cNvPr id="13" name="直線矢印コネクタ 12"/>
        <xdr:cNvCxnSpPr/>
      </xdr:nvCxnSpPr>
      <xdr:spPr>
        <a:xfrm>
          <a:off x="2857499" y="51557463"/>
          <a:ext cx="0" cy="3946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753</xdr:row>
      <xdr:rowOff>0</xdr:rowOff>
    </xdr:from>
    <xdr:to>
      <xdr:col>42</xdr:col>
      <xdr:colOff>13607</xdr:colOff>
      <xdr:row>754</xdr:row>
      <xdr:rowOff>40822</xdr:rowOff>
    </xdr:to>
    <xdr:cxnSp macro="">
      <xdr:nvCxnSpPr>
        <xdr:cNvPr id="16" name="直線矢印コネクタ 15"/>
        <xdr:cNvCxnSpPr/>
      </xdr:nvCxnSpPr>
      <xdr:spPr>
        <a:xfrm>
          <a:off x="8586107" y="51557464"/>
          <a:ext cx="0" cy="3946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81642</xdr:colOff>
      <xdr:row>753</xdr:row>
      <xdr:rowOff>326572</xdr:rowOff>
    </xdr:from>
    <xdr:to>
      <xdr:col>19</xdr:col>
      <xdr:colOff>204106</xdr:colOff>
      <xdr:row>755</xdr:row>
      <xdr:rowOff>54427</xdr:rowOff>
    </xdr:to>
    <xdr:sp macro="" textlink="">
      <xdr:nvSpPr>
        <xdr:cNvPr id="17" name="テキスト ボックス 16"/>
        <xdr:cNvSpPr txBox="1"/>
      </xdr:nvSpPr>
      <xdr:spPr>
        <a:xfrm>
          <a:off x="1714499" y="51884036"/>
          <a:ext cx="2367643"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27215</xdr:colOff>
      <xdr:row>754</xdr:row>
      <xdr:rowOff>0</xdr:rowOff>
    </xdr:from>
    <xdr:to>
      <xdr:col>32</xdr:col>
      <xdr:colOff>190500</xdr:colOff>
      <xdr:row>755</xdr:row>
      <xdr:rowOff>81641</xdr:rowOff>
    </xdr:to>
    <xdr:sp macro="" textlink="">
      <xdr:nvSpPr>
        <xdr:cNvPr id="18" name="テキスト ボックス 17"/>
        <xdr:cNvSpPr txBox="1"/>
      </xdr:nvSpPr>
      <xdr:spPr>
        <a:xfrm>
          <a:off x="4721679" y="51911250"/>
          <a:ext cx="2000250"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190501</xdr:colOff>
      <xdr:row>753</xdr:row>
      <xdr:rowOff>326572</xdr:rowOff>
    </xdr:from>
    <xdr:to>
      <xdr:col>48</xdr:col>
      <xdr:colOff>122466</xdr:colOff>
      <xdr:row>755</xdr:row>
      <xdr:rowOff>54427</xdr:rowOff>
    </xdr:to>
    <xdr:sp macro="" textlink="">
      <xdr:nvSpPr>
        <xdr:cNvPr id="19" name="テキスト ボックス 18"/>
        <xdr:cNvSpPr txBox="1"/>
      </xdr:nvSpPr>
      <xdr:spPr>
        <a:xfrm>
          <a:off x="7334251" y="51884036"/>
          <a:ext cx="2585358"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8</xdr:col>
      <xdr:colOff>136072</xdr:colOff>
      <xdr:row>758</xdr:row>
      <xdr:rowOff>136071</xdr:rowOff>
    </xdr:from>
    <xdr:to>
      <xdr:col>19</xdr:col>
      <xdr:colOff>68036</xdr:colOff>
      <xdr:row>760</xdr:row>
      <xdr:rowOff>340179</xdr:rowOff>
    </xdr:to>
    <xdr:sp macro="" textlink="">
      <xdr:nvSpPr>
        <xdr:cNvPr id="20" name="大かっこ 19"/>
        <xdr:cNvSpPr/>
      </xdr:nvSpPr>
      <xdr:spPr>
        <a:xfrm>
          <a:off x="1768929" y="53462464"/>
          <a:ext cx="2177143" cy="9116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抗インフルエンザウイルス薬等の買上</a:t>
          </a:r>
        </a:p>
      </xdr:txBody>
    </xdr:sp>
    <xdr:clientData/>
  </xdr:twoCellAnchor>
  <xdr:twoCellAnchor>
    <xdr:from>
      <xdr:col>22</xdr:col>
      <xdr:colOff>190502</xdr:colOff>
      <xdr:row>758</xdr:row>
      <xdr:rowOff>136071</xdr:rowOff>
    </xdr:from>
    <xdr:to>
      <xdr:col>33</xdr:col>
      <xdr:colOff>27215</xdr:colOff>
      <xdr:row>761</xdr:row>
      <xdr:rowOff>0</xdr:rowOff>
    </xdr:to>
    <xdr:sp macro="" textlink="">
      <xdr:nvSpPr>
        <xdr:cNvPr id="21" name="大かっこ 20"/>
        <xdr:cNvSpPr/>
      </xdr:nvSpPr>
      <xdr:spPr>
        <a:xfrm>
          <a:off x="4680859" y="53462464"/>
          <a:ext cx="2081892" cy="9252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国が備蓄している抗インフルエンザウイルス薬等の保管</a:t>
          </a:r>
        </a:p>
      </xdr:txBody>
    </xdr:sp>
    <xdr:clientData/>
  </xdr:twoCellAnchor>
  <xdr:twoCellAnchor>
    <xdr:from>
      <xdr:col>37</xdr:col>
      <xdr:colOff>13607</xdr:colOff>
      <xdr:row>758</xdr:row>
      <xdr:rowOff>108856</xdr:rowOff>
    </xdr:from>
    <xdr:to>
      <xdr:col>46</xdr:col>
      <xdr:colOff>176892</xdr:colOff>
      <xdr:row>760</xdr:row>
      <xdr:rowOff>340179</xdr:rowOff>
    </xdr:to>
    <xdr:sp macro="" textlink="">
      <xdr:nvSpPr>
        <xdr:cNvPr id="22" name="大かっこ 21"/>
        <xdr:cNvSpPr/>
      </xdr:nvSpPr>
      <xdr:spPr>
        <a:xfrm>
          <a:off x="7565571" y="53435249"/>
          <a:ext cx="2000250" cy="9388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使用期限切れの抗インフルエンザウイルス薬の廃棄処分等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Q127" sqref="AQ127:AX1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767</v>
      </c>
      <c r="AK2" s="206"/>
      <c r="AL2" s="206"/>
      <c r="AM2" s="206"/>
      <c r="AN2" s="98" t="s">
        <v>405</v>
      </c>
      <c r="AO2" s="206">
        <v>20</v>
      </c>
      <c r="AP2" s="206"/>
      <c r="AQ2" s="206"/>
      <c r="AR2" s="99" t="s">
        <v>708</v>
      </c>
      <c r="AS2" s="207">
        <v>168</v>
      </c>
      <c r="AT2" s="207"/>
      <c r="AU2" s="207"/>
      <c r="AV2" s="98" t="str">
        <f>IF(AW2="","","-")</f>
        <v/>
      </c>
      <c r="AW2" s="395"/>
      <c r="AX2" s="395"/>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712</v>
      </c>
      <c r="AR5" s="720"/>
      <c r="AS5" s="720"/>
      <c r="AT5" s="720"/>
      <c r="AU5" s="720"/>
      <c r="AV5" s="720"/>
      <c r="AW5" s="720"/>
      <c r="AX5" s="721"/>
    </row>
    <row r="6" spans="1:50" ht="26.25"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7.2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388</v>
      </c>
      <c r="Z7" s="296"/>
      <c r="AA7" s="296"/>
      <c r="AB7" s="296"/>
      <c r="AC7" s="296"/>
      <c r="AD7" s="394"/>
      <c r="AE7" s="380" t="s">
        <v>776</v>
      </c>
      <c r="AF7" s="381"/>
      <c r="AG7" s="381"/>
      <c r="AH7" s="381"/>
      <c r="AI7" s="381"/>
      <c r="AJ7" s="381"/>
      <c r="AK7" s="381"/>
      <c r="AL7" s="381"/>
      <c r="AM7" s="381"/>
      <c r="AN7" s="381"/>
      <c r="AO7" s="381"/>
      <c r="AP7" s="381"/>
      <c r="AQ7" s="381"/>
      <c r="AR7" s="381"/>
      <c r="AS7" s="381"/>
      <c r="AT7" s="381"/>
      <c r="AU7" s="381"/>
      <c r="AV7" s="381"/>
      <c r="AW7" s="381"/>
      <c r="AX7" s="382"/>
    </row>
    <row r="8" spans="1:50" ht="27"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743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0" customHeight="1" x14ac:dyDescent="0.15">
      <c r="A10" s="739" t="s">
        <v>30</v>
      </c>
      <c r="B10" s="740"/>
      <c r="C10" s="740"/>
      <c r="D10" s="740"/>
      <c r="E10" s="740"/>
      <c r="F10" s="740"/>
      <c r="G10" s="672" t="s">
        <v>780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18964</v>
      </c>
      <c r="Q13" s="164"/>
      <c r="R13" s="164"/>
      <c r="S13" s="164"/>
      <c r="T13" s="164"/>
      <c r="U13" s="164"/>
      <c r="V13" s="165"/>
      <c r="W13" s="163">
        <v>15354</v>
      </c>
      <c r="X13" s="164"/>
      <c r="Y13" s="164"/>
      <c r="Z13" s="164"/>
      <c r="AA13" s="164"/>
      <c r="AB13" s="164"/>
      <c r="AC13" s="165"/>
      <c r="AD13" s="163">
        <v>5730</v>
      </c>
      <c r="AE13" s="164"/>
      <c r="AF13" s="164"/>
      <c r="AG13" s="164"/>
      <c r="AH13" s="164"/>
      <c r="AI13" s="164"/>
      <c r="AJ13" s="165"/>
      <c r="AK13" s="163">
        <v>2846</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v>2346</v>
      </c>
      <c r="Q14" s="164"/>
      <c r="R14" s="164"/>
      <c r="S14" s="164"/>
      <c r="T14" s="164"/>
      <c r="U14" s="164"/>
      <c r="V14" s="165"/>
      <c r="W14" s="163" t="s">
        <v>717</v>
      </c>
      <c r="X14" s="164"/>
      <c r="Y14" s="164"/>
      <c r="Z14" s="164"/>
      <c r="AA14" s="164"/>
      <c r="AB14" s="164"/>
      <c r="AC14" s="165"/>
      <c r="AD14" s="163">
        <v>96291</v>
      </c>
      <c r="AE14" s="164"/>
      <c r="AF14" s="164"/>
      <c r="AG14" s="164"/>
      <c r="AH14" s="164"/>
      <c r="AI14" s="164"/>
      <c r="AJ14" s="165"/>
      <c r="AK14" s="163" t="s">
        <v>761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717</v>
      </c>
      <c r="Q15" s="164"/>
      <c r="R15" s="164"/>
      <c r="S15" s="164"/>
      <c r="T15" s="164"/>
      <c r="U15" s="164"/>
      <c r="V15" s="165"/>
      <c r="W15" s="163">
        <v>3984</v>
      </c>
      <c r="X15" s="164"/>
      <c r="Y15" s="164"/>
      <c r="Z15" s="164"/>
      <c r="AA15" s="164"/>
      <c r="AB15" s="164"/>
      <c r="AC15" s="165"/>
      <c r="AD15" s="163">
        <v>6564</v>
      </c>
      <c r="AE15" s="164"/>
      <c r="AF15" s="164"/>
      <c r="AG15" s="164"/>
      <c r="AH15" s="164"/>
      <c r="AI15" s="164"/>
      <c r="AJ15" s="165"/>
      <c r="AK15" s="163">
        <v>84554</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v>-3984</v>
      </c>
      <c r="Q16" s="164"/>
      <c r="R16" s="164"/>
      <c r="S16" s="164"/>
      <c r="T16" s="164"/>
      <c r="U16" s="164"/>
      <c r="V16" s="165"/>
      <c r="W16" s="163">
        <v>-6564</v>
      </c>
      <c r="X16" s="164"/>
      <c r="Y16" s="164"/>
      <c r="Z16" s="164"/>
      <c r="AA16" s="164"/>
      <c r="AB16" s="164"/>
      <c r="AC16" s="165"/>
      <c r="AD16" s="163">
        <v>-84554</v>
      </c>
      <c r="AE16" s="164"/>
      <c r="AF16" s="164"/>
      <c r="AG16" s="164"/>
      <c r="AH16" s="164"/>
      <c r="AI16" s="164"/>
      <c r="AJ16" s="165"/>
      <c r="AK16" s="163" t="s">
        <v>761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v>-1813</v>
      </c>
      <c r="X17" s="164"/>
      <c r="Y17" s="164"/>
      <c r="Z17" s="164"/>
      <c r="AA17" s="164"/>
      <c r="AB17" s="164"/>
      <c r="AC17" s="165"/>
      <c r="AD17" s="163">
        <v>35328</v>
      </c>
      <c r="AE17" s="164"/>
      <c r="AF17" s="164"/>
      <c r="AG17" s="164"/>
      <c r="AH17" s="164"/>
      <c r="AI17" s="164"/>
      <c r="AJ17" s="165"/>
      <c r="AK17" s="163" t="s">
        <v>761</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17326</v>
      </c>
      <c r="Q18" s="170"/>
      <c r="R18" s="170"/>
      <c r="S18" s="170"/>
      <c r="T18" s="170"/>
      <c r="U18" s="170"/>
      <c r="V18" s="171"/>
      <c r="W18" s="169">
        <f>SUM(W13:AC17)</f>
        <v>10961</v>
      </c>
      <c r="X18" s="170"/>
      <c r="Y18" s="170"/>
      <c r="Z18" s="170"/>
      <c r="AA18" s="170"/>
      <c r="AB18" s="170"/>
      <c r="AC18" s="171"/>
      <c r="AD18" s="169">
        <f>SUM(AD13:AJ17)</f>
        <v>59359</v>
      </c>
      <c r="AE18" s="170"/>
      <c r="AF18" s="170"/>
      <c r="AG18" s="170"/>
      <c r="AH18" s="170"/>
      <c r="AI18" s="170"/>
      <c r="AJ18" s="171"/>
      <c r="AK18" s="169">
        <f>SUM(AK13:AQ17)</f>
        <v>87400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16345</v>
      </c>
      <c r="Q19" s="164"/>
      <c r="R19" s="164"/>
      <c r="S19" s="164"/>
      <c r="T19" s="164"/>
      <c r="U19" s="164"/>
      <c r="V19" s="165"/>
      <c r="W19" s="163">
        <v>10240</v>
      </c>
      <c r="X19" s="164"/>
      <c r="Y19" s="164"/>
      <c r="Z19" s="164"/>
      <c r="AA19" s="164"/>
      <c r="AB19" s="164"/>
      <c r="AC19" s="165"/>
      <c r="AD19" s="163">
        <v>59266</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0.94337989149255452</v>
      </c>
      <c r="Q20" s="536"/>
      <c r="R20" s="536"/>
      <c r="S20" s="536"/>
      <c r="T20" s="536"/>
      <c r="U20" s="536"/>
      <c r="V20" s="536"/>
      <c r="W20" s="536">
        <f t="shared" ref="W20" si="0">IF(W18=0, "-", SUM(W19)/W18)</f>
        <v>0.93422133017060482</v>
      </c>
      <c r="X20" s="536"/>
      <c r="Y20" s="536"/>
      <c r="Z20" s="536"/>
      <c r="AA20" s="536"/>
      <c r="AB20" s="536"/>
      <c r="AC20" s="536"/>
      <c r="AD20" s="536">
        <f t="shared" ref="AD20" si="1">IF(AD18=0, "-", SUM(AD19)/AD18)</f>
        <v>0.99843326201586957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353</v>
      </c>
      <c r="H21" s="920"/>
      <c r="I21" s="920"/>
      <c r="J21" s="920"/>
      <c r="K21" s="920"/>
      <c r="L21" s="920"/>
      <c r="M21" s="920"/>
      <c r="N21" s="920"/>
      <c r="O21" s="920"/>
      <c r="P21" s="536">
        <f>IF(P19=0, "-", SUM(P19)/SUM(P13,P14))</f>
        <v>0.76701079305490383</v>
      </c>
      <c r="Q21" s="536"/>
      <c r="R21" s="536"/>
      <c r="S21" s="536"/>
      <c r="T21" s="536"/>
      <c r="U21" s="536"/>
      <c r="V21" s="536"/>
      <c r="W21" s="536">
        <f t="shared" ref="W21" si="2">IF(W19=0, "-", SUM(W19)/SUM(W13,W14))</f>
        <v>0.6669271850983457</v>
      </c>
      <c r="X21" s="536"/>
      <c r="Y21" s="536"/>
      <c r="Z21" s="536"/>
      <c r="AA21" s="536"/>
      <c r="AB21" s="536"/>
      <c r="AC21" s="536"/>
      <c r="AD21" s="536">
        <f t="shared" ref="AD21" si="3">IF(AD19=0, "-", SUM(AD19)/SUM(AD13,AD14))</f>
        <v>0.5809196145891532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2333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408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105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2846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389</v>
      </c>
      <c r="AF30" s="384"/>
      <c r="AG30" s="384"/>
      <c r="AH30" s="385"/>
      <c r="AI30" s="386" t="s">
        <v>411</v>
      </c>
      <c r="AJ30" s="386"/>
      <c r="AK30" s="386"/>
      <c r="AL30" s="383"/>
      <c r="AM30" s="386" t="s">
        <v>508</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v>3</v>
      </c>
      <c r="AV31" s="271"/>
      <c r="AW31" s="376" t="s">
        <v>179</v>
      </c>
      <c r="AX31" s="377"/>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40" t="s">
        <v>12</v>
      </c>
      <c r="Z32" s="546"/>
      <c r="AA32" s="547"/>
      <c r="AB32" s="548" t="s">
        <v>723</v>
      </c>
      <c r="AC32" s="548"/>
      <c r="AD32" s="548"/>
      <c r="AE32" s="364">
        <v>1950</v>
      </c>
      <c r="AF32" s="365"/>
      <c r="AG32" s="365"/>
      <c r="AH32" s="365"/>
      <c r="AI32" s="364">
        <v>1838</v>
      </c>
      <c r="AJ32" s="365"/>
      <c r="AK32" s="365"/>
      <c r="AL32" s="365"/>
      <c r="AM32" s="364">
        <v>1950</v>
      </c>
      <c r="AN32" s="365"/>
      <c r="AO32" s="365"/>
      <c r="AP32" s="365"/>
      <c r="AQ32" s="166" t="s">
        <v>717</v>
      </c>
      <c r="AR32" s="167"/>
      <c r="AS32" s="167"/>
      <c r="AT32" s="168"/>
      <c r="AU32" s="365" t="s">
        <v>717</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4">
        <v>1950</v>
      </c>
      <c r="AF33" s="365"/>
      <c r="AG33" s="365"/>
      <c r="AH33" s="365"/>
      <c r="AI33" s="364">
        <v>1950</v>
      </c>
      <c r="AJ33" s="365"/>
      <c r="AK33" s="365"/>
      <c r="AL33" s="365"/>
      <c r="AM33" s="364">
        <v>1950</v>
      </c>
      <c r="AN33" s="365"/>
      <c r="AO33" s="365"/>
      <c r="AP33" s="365"/>
      <c r="AQ33" s="166" t="s">
        <v>717</v>
      </c>
      <c r="AR33" s="167"/>
      <c r="AS33" s="167"/>
      <c r="AT33" s="168"/>
      <c r="AU33" s="365">
        <v>1950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100</v>
      </c>
      <c r="AF34" s="365"/>
      <c r="AG34" s="365"/>
      <c r="AH34" s="365"/>
      <c r="AI34" s="364">
        <v>94</v>
      </c>
      <c r="AJ34" s="365"/>
      <c r="AK34" s="365"/>
      <c r="AL34" s="365"/>
      <c r="AM34" s="364">
        <v>100</v>
      </c>
      <c r="AN34" s="365"/>
      <c r="AO34" s="365"/>
      <c r="AP34" s="365"/>
      <c r="AQ34" s="166" t="s">
        <v>717</v>
      </c>
      <c r="AR34" s="167"/>
      <c r="AS34" s="167"/>
      <c r="AT34" s="168"/>
      <c r="AU34" s="365" t="s">
        <v>717</v>
      </c>
      <c r="AV34" s="365"/>
      <c r="AW34" s="365"/>
      <c r="AX34" s="366"/>
    </row>
    <row r="35" spans="1:51" ht="23.25" customHeight="1" x14ac:dyDescent="0.15">
      <c r="A35" s="892" t="s">
        <v>379</v>
      </c>
      <c r="B35" s="893"/>
      <c r="C35" s="893"/>
      <c r="D35" s="893"/>
      <c r="E35" s="893"/>
      <c r="F35" s="894"/>
      <c r="G35" s="898" t="s">
        <v>724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348</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t="s">
        <v>717</v>
      </c>
      <c r="AR38" s="178"/>
      <c r="AS38" s="179" t="s">
        <v>233</v>
      </c>
      <c r="AT38" s="202"/>
      <c r="AU38" s="271">
        <v>3</v>
      </c>
      <c r="AV38" s="271"/>
      <c r="AW38" s="376" t="s">
        <v>179</v>
      </c>
      <c r="AX38" s="377"/>
      <c r="AY38">
        <f>$AY$37</f>
        <v>1</v>
      </c>
    </row>
    <row r="39" spans="1:51" ht="23.25" customHeight="1" x14ac:dyDescent="0.15">
      <c r="A39" s="512"/>
      <c r="B39" s="510"/>
      <c r="C39" s="510"/>
      <c r="D39" s="510"/>
      <c r="E39" s="510"/>
      <c r="F39" s="511"/>
      <c r="G39" s="537" t="s">
        <v>777</v>
      </c>
      <c r="H39" s="538"/>
      <c r="I39" s="538"/>
      <c r="J39" s="538"/>
      <c r="K39" s="538"/>
      <c r="L39" s="538"/>
      <c r="M39" s="538"/>
      <c r="N39" s="538"/>
      <c r="O39" s="539"/>
      <c r="P39" s="191" t="s">
        <v>722</v>
      </c>
      <c r="Q39" s="191"/>
      <c r="R39" s="191"/>
      <c r="S39" s="191"/>
      <c r="T39" s="191"/>
      <c r="U39" s="191"/>
      <c r="V39" s="191"/>
      <c r="W39" s="191"/>
      <c r="X39" s="233"/>
      <c r="Y39" s="340" t="s">
        <v>12</v>
      </c>
      <c r="Z39" s="546"/>
      <c r="AA39" s="547"/>
      <c r="AB39" s="548" t="s">
        <v>723</v>
      </c>
      <c r="AC39" s="548"/>
      <c r="AD39" s="548"/>
      <c r="AE39" s="364">
        <v>1000</v>
      </c>
      <c r="AF39" s="365"/>
      <c r="AG39" s="365"/>
      <c r="AH39" s="365"/>
      <c r="AI39" s="364">
        <v>1000</v>
      </c>
      <c r="AJ39" s="365"/>
      <c r="AK39" s="365"/>
      <c r="AL39" s="365"/>
      <c r="AM39" s="364">
        <v>1000</v>
      </c>
      <c r="AN39" s="365"/>
      <c r="AO39" s="365"/>
      <c r="AP39" s="365"/>
      <c r="AQ39" s="166" t="s">
        <v>717</v>
      </c>
      <c r="AR39" s="167"/>
      <c r="AS39" s="167"/>
      <c r="AT39" s="168"/>
      <c r="AU39" s="365" t="s">
        <v>717</v>
      </c>
      <c r="AV39" s="365"/>
      <c r="AW39" s="365"/>
      <c r="AX39" s="366"/>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723</v>
      </c>
      <c r="AC40" s="519"/>
      <c r="AD40" s="519"/>
      <c r="AE40" s="364">
        <v>1000</v>
      </c>
      <c r="AF40" s="365"/>
      <c r="AG40" s="365"/>
      <c r="AH40" s="365"/>
      <c r="AI40" s="364">
        <v>1000</v>
      </c>
      <c r="AJ40" s="365"/>
      <c r="AK40" s="365"/>
      <c r="AL40" s="365"/>
      <c r="AM40" s="364">
        <v>1000</v>
      </c>
      <c r="AN40" s="365"/>
      <c r="AO40" s="365"/>
      <c r="AP40" s="365"/>
      <c r="AQ40" s="166" t="s">
        <v>717</v>
      </c>
      <c r="AR40" s="167"/>
      <c r="AS40" s="167"/>
      <c r="AT40" s="168"/>
      <c r="AU40" s="365">
        <v>1000</v>
      </c>
      <c r="AV40" s="365"/>
      <c r="AW40" s="365"/>
      <c r="AX40" s="366"/>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v>100</v>
      </c>
      <c r="AF41" s="365"/>
      <c r="AG41" s="365"/>
      <c r="AH41" s="365"/>
      <c r="AI41" s="364">
        <v>100</v>
      </c>
      <c r="AJ41" s="365"/>
      <c r="AK41" s="365"/>
      <c r="AL41" s="365"/>
      <c r="AM41" s="364">
        <v>100</v>
      </c>
      <c r="AN41" s="365"/>
      <c r="AO41" s="365"/>
      <c r="AP41" s="365"/>
      <c r="AQ41" s="166" t="s">
        <v>717</v>
      </c>
      <c r="AR41" s="167"/>
      <c r="AS41" s="167"/>
      <c r="AT41" s="168"/>
      <c r="AU41" s="365" t="s">
        <v>717</v>
      </c>
      <c r="AV41" s="365"/>
      <c r="AW41" s="365"/>
      <c r="AX41" s="366"/>
      <c r="AY41">
        <f t="shared" si="4"/>
        <v>1</v>
      </c>
    </row>
    <row r="42" spans="1:51" ht="23.25" customHeight="1" x14ac:dyDescent="0.15">
      <c r="A42" s="892" t="s">
        <v>379</v>
      </c>
      <c r="B42" s="893"/>
      <c r="C42" s="893"/>
      <c r="D42" s="893"/>
      <c r="E42" s="893"/>
      <c r="F42" s="894"/>
      <c r="G42" s="898" t="s">
        <v>724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hidden="1" customHeight="1" x14ac:dyDescent="0.15">
      <c r="A44" s="641" t="s">
        <v>348</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348</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348</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389</v>
      </c>
      <c r="AF65" s="336"/>
      <c r="AG65" s="336"/>
      <c r="AH65" s="336"/>
      <c r="AI65" s="336" t="s">
        <v>411</v>
      </c>
      <c r="AJ65" s="336"/>
      <c r="AK65" s="336"/>
      <c r="AL65" s="336"/>
      <c r="AM65" s="336" t="s">
        <v>508</v>
      </c>
      <c r="AN65" s="336"/>
      <c r="AO65" s="336"/>
      <c r="AP65" s="336"/>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369</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369</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370</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368</v>
      </c>
      <c r="X70" s="939"/>
      <c r="Y70" s="944" t="s">
        <v>12</v>
      </c>
      <c r="Z70" s="944"/>
      <c r="AA70" s="945"/>
      <c r="AB70" s="946" t="s">
        <v>369</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369</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370</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382</v>
      </c>
      <c r="B78" s="908"/>
      <c r="C78" s="908"/>
      <c r="D78" s="908"/>
      <c r="E78" s="905" t="s">
        <v>327</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1" t="s">
        <v>416</v>
      </c>
      <c r="AR100" s="922"/>
      <c r="AS100" s="922"/>
      <c r="AT100" s="923"/>
      <c r="AU100" s="921" t="s">
        <v>540</v>
      </c>
      <c r="AV100" s="922"/>
      <c r="AW100" s="922"/>
      <c r="AX100" s="924"/>
    </row>
    <row r="101" spans="1:60" ht="23.25" customHeight="1" x14ac:dyDescent="0.15">
      <c r="A101" s="488"/>
      <c r="B101" s="489"/>
      <c r="C101" s="489"/>
      <c r="D101" s="489"/>
      <c r="E101" s="489"/>
      <c r="F101" s="490"/>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723</v>
      </c>
      <c r="AC101" s="548"/>
      <c r="AD101" s="548"/>
      <c r="AE101" s="359">
        <v>1950</v>
      </c>
      <c r="AF101" s="359"/>
      <c r="AG101" s="359"/>
      <c r="AH101" s="359"/>
      <c r="AI101" s="359">
        <v>1950</v>
      </c>
      <c r="AJ101" s="359"/>
      <c r="AK101" s="359"/>
      <c r="AL101" s="359"/>
      <c r="AM101" s="359">
        <v>1950</v>
      </c>
      <c r="AN101" s="359"/>
      <c r="AO101" s="359"/>
      <c r="AP101" s="359"/>
      <c r="AQ101" s="359" t="s">
        <v>803</v>
      </c>
      <c r="AR101" s="359"/>
      <c r="AS101" s="359"/>
      <c r="AT101" s="359"/>
      <c r="AU101" s="364"/>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723</v>
      </c>
      <c r="AC102" s="548"/>
      <c r="AD102" s="548"/>
      <c r="AE102" s="359">
        <v>2085</v>
      </c>
      <c r="AF102" s="359"/>
      <c r="AG102" s="359"/>
      <c r="AH102" s="359"/>
      <c r="AI102" s="359">
        <v>1950</v>
      </c>
      <c r="AJ102" s="359"/>
      <c r="AK102" s="359"/>
      <c r="AL102" s="359"/>
      <c r="AM102" s="359">
        <v>1950</v>
      </c>
      <c r="AN102" s="359"/>
      <c r="AO102" s="359"/>
      <c r="AP102" s="359"/>
      <c r="AQ102" s="359">
        <v>1950</v>
      </c>
      <c r="AR102" s="359"/>
      <c r="AS102" s="359"/>
      <c r="AT102" s="359"/>
      <c r="AU102" s="372"/>
      <c r="AV102" s="373"/>
      <c r="AW102" s="373"/>
      <c r="AX102" s="925"/>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3.25" customHeight="1" x14ac:dyDescent="0.15">
      <c r="A104" s="488"/>
      <c r="B104" s="489"/>
      <c r="C104" s="489"/>
      <c r="D104" s="489"/>
      <c r="E104" s="489"/>
      <c r="F104" s="490"/>
      <c r="G104" s="191" t="s">
        <v>778</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723</v>
      </c>
      <c r="AC104" s="469"/>
      <c r="AD104" s="470"/>
      <c r="AE104" s="359">
        <v>1000</v>
      </c>
      <c r="AF104" s="359"/>
      <c r="AG104" s="359"/>
      <c r="AH104" s="359"/>
      <c r="AI104" s="359">
        <v>1000</v>
      </c>
      <c r="AJ104" s="359"/>
      <c r="AK104" s="359"/>
      <c r="AL104" s="359"/>
      <c r="AM104" s="359">
        <v>1000</v>
      </c>
      <c r="AN104" s="359"/>
      <c r="AO104" s="359"/>
      <c r="AP104" s="359"/>
      <c r="AQ104" s="359" t="s">
        <v>803</v>
      </c>
      <c r="AR104" s="359"/>
      <c r="AS104" s="359"/>
      <c r="AT104" s="359"/>
      <c r="AU104" s="359"/>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723</v>
      </c>
      <c r="AC105" s="405"/>
      <c r="AD105" s="406"/>
      <c r="AE105" s="359">
        <v>1000</v>
      </c>
      <c r="AF105" s="359"/>
      <c r="AG105" s="359"/>
      <c r="AH105" s="359"/>
      <c r="AI105" s="359">
        <v>1000</v>
      </c>
      <c r="AJ105" s="359"/>
      <c r="AK105" s="359"/>
      <c r="AL105" s="359"/>
      <c r="AM105" s="359">
        <v>1000</v>
      </c>
      <c r="AN105" s="359"/>
      <c r="AO105" s="359"/>
      <c r="AP105" s="359"/>
      <c r="AQ105" s="359">
        <v>1000</v>
      </c>
      <c r="AR105" s="359"/>
      <c r="AS105" s="359"/>
      <c r="AT105" s="359"/>
      <c r="AU105" s="359"/>
      <c r="AV105" s="359"/>
      <c r="AW105" s="359"/>
      <c r="AX105" s="360"/>
      <c r="AY105">
        <f>$AY$103</f>
        <v>1</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554</v>
      </c>
      <c r="AF116" s="359"/>
      <c r="AG116" s="359"/>
      <c r="AH116" s="359"/>
      <c r="AI116" s="359">
        <v>347</v>
      </c>
      <c r="AJ116" s="359"/>
      <c r="AK116" s="359"/>
      <c r="AL116" s="359"/>
      <c r="AM116" s="359">
        <v>238</v>
      </c>
      <c r="AN116" s="359"/>
      <c r="AO116" s="359"/>
      <c r="AP116" s="359"/>
      <c r="AQ116" s="364" t="s">
        <v>803</v>
      </c>
      <c r="AR116" s="365"/>
      <c r="AS116" s="365"/>
      <c r="AT116" s="365"/>
      <c r="AU116" s="365"/>
      <c r="AV116" s="365"/>
      <c r="AW116" s="365"/>
      <c r="AX116" s="366"/>
    </row>
    <row r="117" spans="1:51" ht="79.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454" t="s">
        <v>729</v>
      </c>
      <c r="AF117" s="306"/>
      <c r="AG117" s="306"/>
      <c r="AH117" s="306"/>
      <c r="AI117" s="454" t="s">
        <v>730</v>
      </c>
      <c r="AJ117" s="306"/>
      <c r="AK117" s="306"/>
      <c r="AL117" s="306"/>
      <c r="AM117" s="454" t="s">
        <v>779</v>
      </c>
      <c r="AN117" s="306"/>
      <c r="AO117" s="306"/>
      <c r="AP117" s="306"/>
      <c r="AQ117" s="306" t="s">
        <v>803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4" customHeight="1" x14ac:dyDescent="0.15">
      <c r="A130" s="988" t="s">
        <v>404</v>
      </c>
      <c r="B130" s="986"/>
      <c r="C130" s="985" t="s">
        <v>236</v>
      </c>
      <c r="D130" s="986"/>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4" customHeight="1" x14ac:dyDescent="0.15">
      <c r="A131" s="989"/>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22.5" customHeight="1" x14ac:dyDescent="0.15">
      <c r="A134" s="989"/>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744</v>
      </c>
      <c r="AN134" s="167"/>
      <c r="AO134" s="167"/>
      <c r="AP134" s="167"/>
      <c r="AQ134" s="266" t="s">
        <v>717</v>
      </c>
      <c r="AR134" s="167"/>
      <c r="AS134" s="167"/>
      <c r="AT134" s="167"/>
      <c r="AU134" s="266" t="s">
        <v>717</v>
      </c>
      <c r="AV134" s="167"/>
      <c r="AW134" s="167"/>
      <c r="AX134" s="208"/>
      <c r="AY134">
        <f t="shared" ref="AY134:AY135" si="13">$AY$132</f>
        <v>1</v>
      </c>
    </row>
    <row r="135" spans="1:51" ht="22.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744</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6.5" customHeight="1" x14ac:dyDescent="0.15">
      <c r="A152" s="98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16.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 customHeight="1" x14ac:dyDescent="0.15">
      <c r="A154" s="989"/>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6"/>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8.5" customHeight="1" x14ac:dyDescent="0.15">
      <c r="A188" s="989"/>
      <c r="B188" s="253"/>
      <c r="C188" s="252"/>
      <c r="D188" s="253"/>
      <c r="E188" s="190" t="s">
        <v>781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8.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89"/>
      <c r="B430" s="253"/>
      <c r="C430" s="250" t="s">
        <v>670</v>
      </c>
      <c r="D430" s="251"/>
      <c r="E430" s="239" t="s">
        <v>398</v>
      </c>
      <c r="F430" s="444"/>
      <c r="G430" s="241" t="s">
        <v>252</v>
      </c>
      <c r="H430" s="188"/>
      <c r="I430" s="188"/>
      <c r="J430" s="242" t="s">
        <v>717</v>
      </c>
      <c r="K430" s="243"/>
      <c r="L430" s="243"/>
      <c r="M430" s="243"/>
      <c r="N430" s="243"/>
      <c r="O430" s="243"/>
      <c r="P430" s="243"/>
      <c r="Q430" s="243"/>
      <c r="R430" s="243"/>
      <c r="S430" s="243"/>
      <c r="T430" s="244"/>
      <c r="U430" s="245" t="s">
        <v>782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9"/>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768</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744</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744</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9"/>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768</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768</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768</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6.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742</v>
      </c>
      <c r="AE702" s="891"/>
      <c r="AF702" s="891"/>
      <c r="AG702" s="880" t="s">
        <v>745</v>
      </c>
      <c r="AH702" s="881"/>
      <c r="AI702" s="881"/>
      <c r="AJ702" s="881"/>
      <c r="AK702" s="881"/>
      <c r="AL702" s="881"/>
      <c r="AM702" s="881"/>
      <c r="AN702" s="881"/>
      <c r="AO702" s="881"/>
      <c r="AP702" s="881"/>
      <c r="AQ702" s="881"/>
      <c r="AR702" s="881"/>
      <c r="AS702" s="881"/>
      <c r="AT702" s="881"/>
      <c r="AU702" s="881"/>
      <c r="AV702" s="881"/>
      <c r="AW702" s="881"/>
      <c r="AX702" s="882"/>
    </row>
    <row r="703" spans="1:51" ht="4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746</v>
      </c>
      <c r="AE703" s="185"/>
      <c r="AF703" s="185"/>
      <c r="AG703" s="664" t="s">
        <v>747</v>
      </c>
      <c r="AH703" s="665"/>
      <c r="AI703" s="665"/>
      <c r="AJ703" s="665"/>
      <c r="AK703" s="665"/>
      <c r="AL703" s="665"/>
      <c r="AM703" s="665"/>
      <c r="AN703" s="665"/>
      <c r="AO703" s="665"/>
      <c r="AP703" s="665"/>
      <c r="AQ703" s="665"/>
      <c r="AR703" s="665"/>
      <c r="AS703" s="665"/>
      <c r="AT703" s="665"/>
      <c r="AU703" s="665"/>
      <c r="AV703" s="665"/>
      <c r="AW703" s="665"/>
      <c r="AX703" s="666"/>
    </row>
    <row r="704" spans="1:51" ht="42"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742</v>
      </c>
      <c r="AE704" s="583"/>
      <c r="AF704" s="583"/>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6.25"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742</v>
      </c>
      <c r="AE705" s="733"/>
      <c r="AF705" s="733"/>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750</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752</v>
      </c>
      <c r="AE708" s="668"/>
      <c r="AF708" s="668"/>
      <c r="AG708" s="523" t="s">
        <v>744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742</v>
      </c>
      <c r="AE709" s="185"/>
      <c r="AF709" s="185"/>
      <c r="AG709" s="664" t="s">
        <v>753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752</v>
      </c>
      <c r="AE710" s="185"/>
      <c r="AF710" s="185"/>
      <c r="AG710" s="664" t="s">
        <v>744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742</v>
      </c>
      <c r="AE711" s="185"/>
      <c r="AF711" s="185"/>
      <c r="AG711" s="664" t="s">
        <v>754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752</v>
      </c>
      <c r="AE712" s="583"/>
      <c r="AF712" s="583"/>
      <c r="AG712" s="591" t="s">
        <v>744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4" t="s">
        <v>769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742</v>
      </c>
      <c r="AE714" s="589"/>
      <c r="AF714" s="590"/>
      <c r="AG714" s="689" t="s">
        <v>770</v>
      </c>
      <c r="AH714" s="690"/>
      <c r="AI714" s="690"/>
      <c r="AJ714" s="690"/>
      <c r="AK714" s="690"/>
      <c r="AL714" s="690"/>
      <c r="AM714" s="690"/>
      <c r="AN714" s="690"/>
      <c r="AO714" s="690"/>
      <c r="AP714" s="690"/>
      <c r="AQ714" s="690"/>
      <c r="AR714" s="690"/>
      <c r="AS714" s="690"/>
      <c r="AT714" s="690"/>
      <c r="AU714" s="690"/>
      <c r="AV714" s="690"/>
      <c r="AW714" s="690"/>
      <c r="AX714" s="691"/>
    </row>
    <row r="715" spans="1:50" ht="26.25"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742</v>
      </c>
      <c r="AE715" s="668"/>
      <c r="AF715" s="774"/>
      <c r="AG715" s="523" t="s">
        <v>783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752</v>
      </c>
      <c r="AE716" s="756"/>
      <c r="AF716" s="756"/>
      <c r="AG716" s="664" t="s">
        <v>744</v>
      </c>
      <c r="AH716" s="665"/>
      <c r="AI716" s="665"/>
      <c r="AJ716" s="665"/>
      <c r="AK716" s="665"/>
      <c r="AL716" s="665"/>
      <c r="AM716" s="665"/>
      <c r="AN716" s="665"/>
      <c r="AO716" s="665"/>
      <c r="AP716" s="665"/>
      <c r="AQ716" s="665"/>
      <c r="AR716" s="665"/>
      <c r="AS716" s="665"/>
      <c r="AT716" s="665"/>
      <c r="AU716" s="665"/>
      <c r="AV716" s="665"/>
      <c r="AW716" s="665"/>
      <c r="AX716" s="666"/>
    </row>
    <row r="717" spans="1:50" ht="26.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742</v>
      </c>
      <c r="AE717" s="185"/>
      <c r="AF717" s="185"/>
      <c r="AG717" s="664" t="s">
        <v>783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752</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37.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752</v>
      </c>
      <c r="AE719" s="668"/>
      <c r="AF719" s="668"/>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14.2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47.25" customHeight="1" x14ac:dyDescent="0.15">
      <c r="A726" s="618" t="s">
        <v>48</v>
      </c>
      <c r="B726" s="619"/>
      <c r="C726" s="439" t="s">
        <v>53</v>
      </c>
      <c r="D726" s="578"/>
      <c r="E726" s="578"/>
      <c r="F726" s="579"/>
      <c r="G726" s="794" t="s">
        <v>771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43.5" customHeight="1" thickBot="1" x14ac:dyDescent="0.2">
      <c r="A727" s="620"/>
      <c r="B727" s="621"/>
      <c r="C727" s="695" t="s">
        <v>57</v>
      </c>
      <c r="D727" s="696"/>
      <c r="E727" s="696"/>
      <c r="F727" s="697"/>
      <c r="G727" s="792" t="s">
        <v>772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5.2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35.2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1.25"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23.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3.1" customHeight="1" x14ac:dyDescent="0.15">
      <c r="A737" s="157" t="s">
        <v>671</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3.1" customHeight="1" x14ac:dyDescent="0.15">
      <c r="A738" s="109" t="s">
        <v>396</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3.1" customHeight="1" x14ac:dyDescent="0.15">
      <c r="A739" s="109" t="s">
        <v>395</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3.1" customHeight="1" x14ac:dyDescent="0.15">
      <c r="A740" s="109" t="s">
        <v>394</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3.1" customHeight="1" x14ac:dyDescent="0.15">
      <c r="A741" s="109" t="s">
        <v>393</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3.1" customHeight="1" x14ac:dyDescent="0.15">
      <c r="A742" s="109" t="s">
        <v>392</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3.1" customHeight="1" x14ac:dyDescent="0.15">
      <c r="A743" s="109" t="s">
        <v>391</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3.1" customHeight="1" x14ac:dyDescent="0.15">
      <c r="A744" s="109" t="s">
        <v>390</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3.1"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3.1" customHeight="1" x14ac:dyDescent="0.15">
      <c r="A746" s="109" t="s">
        <v>544</v>
      </c>
      <c r="B746" s="109"/>
      <c r="C746" s="109"/>
      <c r="D746" s="109"/>
      <c r="E746" s="112" t="s">
        <v>709</v>
      </c>
      <c r="F746" s="113"/>
      <c r="G746" s="113"/>
      <c r="H746" s="100" t="str">
        <f>IF(E746="","","-")</f>
        <v>-</v>
      </c>
      <c r="I746" s="113"/>
      <c r="J746" s="113"/>
      <c r="K746" s="100" t="str">
        <f>IF(I746="","","-")</f>
        <v/>
      </c>
      <c r="L746" s="104">
        <v>128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3.1" customHeight="1" x14ac:dyDescent="0.15">
      <c r="A747" s="109" t="s">
        <v>508</v>
      </c>
      <c r="B747" s="109"/>
      <c r="C747" s="109"/>
      <c r="D747" s="109"/>
      <c r="E747" s="112" t="s">
        <v>709</v>
      </c>
      <c r="F747" s="113"/>
      <c r="G747" s="113"/>
      <c r="H747" s="100" t="str">
        <f>IF(E747="","","-")</f>
        <v>-</v>
      </c>
      <c r="I747" s="113"/>
      <c r="J747" s="113"/>
      <c r="K747" s="100" t="str">
        <f>IF(I747="","","-")</f>
        <v/>
      </c>
      <c r="L747" s="104">
        <v>138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0.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4.7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5" t="s">
        <v>784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802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755</v>
      </c>
      <c r="H789" s="446"/>
      <c r="I789" s="446"/>
      <c r="J789" s="446"/>
      <c r="K789" s="447"/>
      <c r="L789" s="448" t="s">
        <v>756</v>
      </c>
      <c r="M789" s="449"/>
      <c r="N789" s="449"/>
      <c r="O789" s="449"/>
      <c r="P789" s="449"/>
      <c r="Q789" s="449"/>
      <c r="R789" s="449"/>
      <c r="S789" s="449"/>
      <c r="T789" s="449"/>
      <c r="U789" s="449"/>
      <c r="V789" s="449"/>
      <c r="W789" s="449"/>
      <c r="X789" s="450"/>
      <c r="Y789" s="451">
        <v>36317</v>
      </c>
      <c r="Z789" s="452"/>
      <c r="AA789" s="452"/>
      <c r="AB789" s="554"/>
      <c r="AC789" s="445" t="s">
        <v>757</v>
      </c>
      <c r="AD789" s="446"/>
      <c r="AE789" s="446"/>
      <c r="AF789" s="446"/>
      <c r="AG789" s="447"/>
      <c r="AH789" s="448" t="s">
        <v>758</v>
      </c>
      <c r="AI789" s="449"/>
      <c r="AJ789" s="449"/>
      <c r="AK789" s="449"/>
      <c r="AL789" s="449"/>
      <c r="AM789" s="449"/>
      <c r="AN789" s="449"/>
      <c r="AO789" s="449"/>
      <c r="AP789" s="449"/>
      <c r="AQ789" s="449"/>
      <c r="AR789" s="449"/>
      <c r="AS789" s="449"/>
      <c r="AT789" s="450"/>
      <c r="AU789" s="451">
        <v>42</v>
      </c>
      <c r="AV789" s="452"/>
      <c r="AW789" s="452"/>
      <c r="AX789" s="453"/>
    </row>
    <row r="790" spans="1:51" ht="24.75" hidden="1"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36317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42</v>
      </c>
      <c r="AV799" s="413"/>
      <c r="AW799" s="413"/>
      <c r="AX799" s="415"/>
    </row>
    <row r="800" spans="1:51" ht="24.75" customHeight="1" x14ac:dyDescent="0.15">
      <c r="A800" s="553"/>
      <c r="B800" s="760"/>
      <c r="C800" s="760"/>
      <c r="D800" s="760"/>
      <c r="E800" s="760"/>
      <c r="F800" s="761"/>
      <c r="G800" s="435" t="s">
        <v>759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3"/>
      <c r="B802" s="760"/>
      <c r="C802" s="760"/>
      <c r="D802" s="760"/>
      <c r="E802" s="760"/>
      <c r="F802" s="761"/>
      <c r="G802" s="445" t="s">
        <v>757</v>
      </c>
      <c r="H802" s="446"/>
      <c r="I802" s="446"/>
      <c r="J802" s="446"/>
      <c r="K802" s="447"/>
      <c r="L802" s="448" t="s">
        <v>760</v>
      </c>
      <c r="M802" s="449"/>
      <c r="N802" s="449"/>
      <c r="O802" s="449"/>
      <c r="P802" s="449"/>
      <c r="Q802" s="449"/>
      <c r="R802" s="449"/>
      <c r="S802" s="449"/>
      <c r="T802" s="449"/>
      <c r="U802" s="449"/>
      <c r="V802" s="449"/>
      <c r="W802" s="449"/>
      <c r="X802" s="450"/>
      <c r="Y802" s="451">
        <v>0.1</v>
      </c>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60"/>
      <c r="C813" s="760"/>
      <c r="D813" s="760"/>
      <c r="E813" s="760"/>
      <c r="F813" s="761"/>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343</v>
      </c>
      <c r="AM839" s="951"/>
      <c r="AN839" s="951"/>
      <c r="AO839" s="102" t="s">
        <v>341</v>
      </c>
      <c r="AP839" s="21"/>
      <c r="AQ839" s="21"/>
      <c r="AR839" s="21"/>
      <c r="AS839" s="21"/>
      <c r="AT839" s="21"/>
      <c r="AU839" s="21"/>
      <c r="AV839" s="21"/>
      <c r="AW839" s="21"/>
      <c r="AX839" s="22"/>
      <c r="AY839">
        <f>COUNTIF($AO$839,"☑")</f>
        <v>0</v>
      </c>
    </row>
    <row r="840" spans="1:51" ht="9.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9" customHeight="1" x14ac:dyDescent="0.15"/>
    <row r="842" spans="1:51" ht="22.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1"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785</v>
      </c>
      <c r="D845" s="416"/>
      <c r="E845" s="416"/>
      <c r="F845" s="416"/>
      <c r="G845" s="416"/>
      <c r="H845" s="416"/>
      <c r="I845" s="416"/>
      <c r="J845" s="417" t="s">
        <v>782</v>
      </c>
      <c r="K845" s="418"/>
      <c r="L845" s="418"/>
      <c r="M845" s="418"/>
      <c r="N845" s="418"/>
      <c r="O845" s="418"/>
      <c r="P845" s="317" t="s">
        <v>756</v>
      </c>
      <c r="Q845" s="318"/>
      <c r="R845" s="318"/>
      <c r="S845" s="318"/>
      <c r="T845" s="318"/>
      <c r="U845" s="318"/>
      <c r="V845" s="318"/>
      <c r="W845" s="318"/>
      <c r="X845" s="318"/>
      <c r="Y845" s="319">
        <v>36317</v>
      </c>
      <c r="Z845" s="320"/>
      <c r="AA845" s="320"/>
      <c r="AB845" s="321"/>
      <c r="AC845" s="323" t="s">
        <v>378</v>
      </c>
      <c r="AD845" s="324"/>
      <c r="AE845" s="324"/>
      <c r="AF845" s="324"/>
      <c r="AG845" s="324"/>
      <c r="AH845" s="419" t="s">
        <v>761</v>
      </c>
      <c r="AI845" s="420"/>
      <c r="AJ845" s="420"/>
      <c r="AK845" s="420"/>
      <c r="AL845" s="327">
        <v>100</v>
      </c>
      <c r="AM845" s="328"/>
      <c r="AN845" s="328"/>
      <c r="AO845" s="329"/>
      <c r="AP845" s="322" t="s">
        <v>773</v>
      </c>
      <c r="AQ845" s="322"/>
      <c r="AR845" s="322"/>
      <c r="AS845" s="322"/>
      <c r="AT845" s="322"/>
      <c r="AU845" s="322"/>
      <c r="AV845" s="322"/>
      <c r="AW845" s="322"/>
      <c r="AX845" s="322"/>
    </row>
    <row r="846" spans="1:51" ht="30" customHeight="1" x14ac:dyDescent="0.15">
      <c r="A846" s="402">
        <v>2</v>
      </c>
      <c r="B846" s="402">
        <v>1</v>
      </c>
      <c r="C846" s="421" t="s">
        <v>788</v>
      </c>
      <c r="D846" s="416"/>
      <c r="E846" s="416"/>
      <c r="F846" s="416"/>
      <c r="G846" s="416"/>
      <c r="H846" s="416"/>
      <c r="I846" s="416"/>
      <c r="J846" s="417">
        <v>6010001048783</v>
      </c>
      <c r="K846" s="418"/>
      <c r="L846" s="418"/>
      <c r="M846" s="418"/>
      <c r="N846" s="418"/>
      <c r="O846" s="418"/>
      <c r="P846" s="317" t="s">
        <v>762</v>
      </c>
      <c r="Q846" s="318"/>
      <c r="R846" s="318"/>
      <c r="S846" s="318"/>
      <c r="T846" s="318"/>
      <c r="U846" s="318"/>
      <c r="V846" s="318"/>
      <c r="W846" s="318"/>
      <c r="X846" s="318"/>
      <c r="Y846" s="319">
        <v>15908</v>
      </c>
      <c r="Z846" s="320"/>
      <c r="AA846" s="320"/>
      <c r="AB846" s="321"/>
      <c r="AC846" s="323" t="s">
        <v>378</v>
      </c>
      <c r="AD846" s="324"/>
      <c r="AE846" s="324"/>
      <c r="AF846" s="324"/>
      <c r="AG846" s="324"/>
      <c r="AH846" s="419" t="s">
        <v>761</v>
      </c>
      <c r="AI846" s="420"/>
      <c r="AJ846" s="420"/>
      <c r="AK846" s="420"/>
      <c r="AL846" s="327">
        <v>100</v>
      </c>
      <c r="AM846" s="328"/>
      <c r="AN846" s="328"/>
      <c r="AO846" s="329"/>
      <c r="AP846" s="322" t="s">
        <v>773</v>
      </c>
      <c r="AQ846" s="322"/>
      <c r="AR846" s="322"/>
      <c r="AS846" s="322"/>
      <c r="AT846" s="322"/>
      <c r="AU846" s="322"/>
      <c r="AV846" s="322"/>
      <c r="AW846" s="322"/>
      <c r="AX846" s="322"/>
      <c r="AY846">
        <f>COUNTA($C$846)</f>
        <v>1</v>
      </c>
    </row>
    <row r="847" spans="1:51" ht="30" customHeight="1" x14ac:dyDescent="0.15">
      <c r="A847" s="402">
        <v>3</v>
      </c>
      <c r="B847" s="402">
        <v>1</v>
      </c>
      <c r="C847" s="421" t="s">
        <v>789</v>
      </c>
      <c r="D847" s="416"/>
      <c r="E847" s="416"/>
      <c r="F847" s="416"/>
      <c r="G847" s="416"/>
      <c r="H847" s="416"/>
      <c r="I847" s="416"/>
      <c r="J847" s="417">
        <v>6330001025098</v>
      </c>
      <c r="K847" s="418"/>
      <c r="L847" s="418"/>
      <c r="M847" s="418"/>
      <c r="N847" s="418"/>
      <c r="O847" s="418"/>
      <c r="P847" s="317" t="s">
        <v>786</v>
      </c>
      <c r="Q847" s="318"/>
      <c r="R847" s="318"/>
      <c r="S847" s="318"/>
      <c r="T847" s="318"/>
      <c r="U847" s="318"/>
      <c r="V847" s="318"/>
      <c r="W847" s="318"/>
      <c r="X847" s="318"/>
      <c r="Y847" s="319">
        <v>5942</v>
      </c>
      <c r="Z847" s="320"/>
      <c r="AA847" s="320"/>
      <c r="AB847" s="321"/>
      <c r="AC847" s="323" t="s">
        <v>378</v>
      </c>
      <c r="AD847" s="324"/>
      <c r="AE847" s="324"/>
      <c r="AF847" s="324"/>
      <c r="AG847" s="324"/>
      <c r="AH847" s="325" t="s">
        <v>761</v>
      </c>
      <c r="AI847" s="326"/>
      <c r="AJ847" s="326"/>
      <c r="AK847" s="326"/>
      <c r="AL847" s="327">
        <v>100</v>
      </c>
      <c r="AM847" s="328"/>
      <c r="AN847" s="328"/>
      <c r="AO847" s="329"/>
      <c r="AP847" s="322" t="s">
        <v>773</v>
      </c>
      <c r="AQ847" s="322"/>
      <c r="AR847" s="322"/>
      <c r="AS847" s="322"/>
      <c r="AT847" s="322"/>
      <c r="AU847" s="322"/>
      <c r="AV847" s="322"/>
      <c r="AW847" s="322"/>
      <c r="AX847" s="322"/>
      <c r="AY847">
        <f>COUNTA($C$847)</f>
        <v>1</v>
      </c>
    </row>
    <row r="848" spans="1:51" ht="30" customHeight="1" x14ac:dyDescent="0.15">
      <c r="A848" s="402">
        <v>4</v>
      </c>
      <c r="B848" s="402">
        <v>1</v>
      </c>
      <c r="C848" s="421" t="s">
        <v>789</v>
      </c>
      <c r="D848" s="416"/>
      <c r="E848" s="416"/>
      <c r="F848" s="416"/>
      <c r="G848" s="416"/>
      <c r="H848" s="416"/>
      <c r="I848" s="416"/>
      <c r="J848" s="417">
        <v>6330001025098</v>
      </c>
      <c r="K848" s="418"/>
      <c r="L848" s="418"/>
      <c r="M848" s="418"/>
      <c r="N848" s="418"/>
      <c r="O848" s="418"/>
      <c r="P848" s="317" t="s">
        <v>787</v>
      </c>
      <c r="Q848" s="318"/>
      <c r="R848" s="318"/>
      <c r="S848" s="318"/>
      <c r="T848" s="318"/>
      <c r="U848" s="318"/>
      <c r="V848" s="318"/>
      <c r="W848" s="318"/>
      <c r="X848" s="318"/>
      <c r="Y848" s="319">
        <v>254</v>
      </c>
      <c r="Z848" s="320"/>
      <c r="AA848" s="320"/>
      <c r="AB848" s="321"/>
      <c r="AC848" s="323" t="s">
        <v>378</v>
      </c>
      <c r="AD848" s="324"/>
      <c r="AE848" s="324"/>
      <c r="AF848" s="324"/>
      <c r="AG848" s="324"/>
      <c r="AH848" s="325" t="s">
        <v>761</v>
      </c>
      <c r="AI848" s="326"/>
      <c r="AJ848" s="326"/>
      <c r="AK848" s="326"/>
      <c r="AL848" s="327">
        <v>100</v>
      </c>
      <c r="AM848" s="328"/>
      <c r="AN848" s="328"/>
      <c r="AO848" s="329"/>
      <c r="AP848" s="322" t="s">
        <v>774</v>
      </c>
      <c r="AQ848" s="322"/>
      <c r="AR848" s="322"/>
      <c r="AS848" s="322"/>
      <c r="AT848" s="322"/>
      <c r="AU848" s="322"/>
      <c r="AV848" s="322"/>
      <c r="AW848" s="322"/>
      <c r="AX848" s="322"/>
      <c r="AY848">
        <f>COUNTA($C$848)</f>
        <v>1</v>
      </c>
    </row>
    <row r="849" spans="1:51" ht="30" customHeight="1" x14ac:dyDescent="0.15">
      <c r="A849" s="402">
        <v>5</v>
      </c>
      <c r="B849" s="402">
        <v>1</v>
      </c>
      <c r="C849" s="421" t="s">
        <v>790</v>
      </c>
      <c r="D849" s="416"/>
      <c r="E849" s="416"/>
      <c r="F849" s="416"/>
      <c r="G849" s="416"/>
      <c r="H849" s="416"/>
      <c r="I849" s="416"/>
      <c r="J849" s="417">
        <v>5011501002900</v>
      </c>
      <c r="K849" s="418"/>
      <c r="L849" s="418"/>
      <c r="M849" s="418"/>
      <c r="N849" s="418"/>
      <c r="O849" s="418"/>
      <c r="P849" s="317" t="s">
        <v>775</v>
      </c>
      <c r="Q849" s="318"/>
      <c r="R849" s="318"/>
      <c r="S849" s="318"/>
      <c r="T849" s="318"/>
      <c r="U849" s="318"/>
      <c r="V849" s="318"/>
      <c r="W849" s="318"/>
      <c r="X849" s="318"/>
      <c r="Y849" s="319">
        <v>593</v>
      </c>
      <c r="Z849" s="320"/>
      <c r="AA849" s="320"/>
      <c r="AB849" s="321"/>
      <c r="AC849" s="323" t="s">
        <v>378</v>
      </c>
      <c r="AD849" s="324"/>
      <c r="AE849" s="324"/>
      <c r="AF849" s="324"/>
      <c r="AG849" s="324"/>
      <c r="AH849" s="325" t="s">
        <v>761</v>
      </c>
      <c r="AI849" s="326"/>
      <c r="AJ849" s="326"/>
      <c r="AK849" s="326"/>
      <c r="AL849" s="327">
        <v>100</v>
      </c>
      <c r="AM849" s="328"/>
      <c r="AN849" s="328"/>
      <c r="AO849" s="329"/>
      <c r="AP849" s="322" t="s">
        <v>774</v>
      </c>
      <c r="AQ849" s="322"/>
      <c r="AR849" s="322"/>
      <c r="AS849" s="322"/>
      <c r="AT849" s="322"/>
      <c r="AU849" s="322"/>
      <c r="AV849" s="322"/>
      <c r="AW849" s="322"/>
      <c r="AX849" s="322"/>
      <c r="AY849">
        <f>COUNTA($C$849)</f>
        <v>1</v>
      </c>
    </row>
    <row r="850" spans="1:51" ht="30" customHeight="1" x14ac:dyDescent="0.15">
      <c r="A850" s="402">
        <v>6</v>
      </c>
      <c r="B850" s="402">
        <v>1</v>
      </c>
      <c r="C850" s="421" t="s">
        <v>791</v>
      </c>
      <c r="D850" s="416"/>
      <c r="E850" s="416"/>
      <c r="F850" s="416"/>
      <c r="G850" s="416"/>
      <c r="H850" s="416"/>
      <c r="I850" s="416"/>
      <c r="J850" s="417">
        <v>1010001095640</v>
      </c>
      <c r="K850" s="418"/>
      <c r="L850" s="418"/>
      <c r="M850" s="418"/>
      <c r="N850" s="418"/>
      <c r="O850" s="418"/>
      <c r="P850" s="317" t="s">
        <v>775</v>
      </c>
      <c r="Q850" s="318"/>
      <c r="R850" s="318"/>
      <c r="S850" s="318"/>
      <c r="T850" s="318"/>
      <c r="U850" s="318"/>
      <c r="V850" s="318"/>
      <c r="W850" s="318"/>
      <c r="X850" s="318"/>
      <c r="Y850" s="319">
        <v>139</v>
      </c>
      <c r="Z850" s="320"/>
      <c r="AA850" s="320"/>
      <c r="AB850" s="321"/>
      <c r="AC850" s="323" t="s">
        <v>378</v>
      </c>
      <c r="AD850" s="324"/>
      <c r="AE850" s="324"/>
      <c r="AF850" s="324"/>
      <c r="AG850" s="324"/>
      <c r="AH850" s="325" t="s">
        <v>761</v>
      </c>
      <c r="AI850" s="326"/>
      <c r="AJ850" s="326"/>
      <c r="AK850" s="326"/>
      <c r="AL850" s="327">
        <v>100</v>
      </c>
      <c r="AM850" s="328"/>
      <c r="AN850" s="328"/>
      <c r="AO850" s="329"/>
      <c r="AP850" s="322" t="s">
        <v>774</v>
      </c>
      <c r="AQ850" s="322"/>
      <c r="AR850" s="322"/>
      <c r="AS850" s="322"/>
      <c r="AT850" s="322"/>
      <c r="AU850" s="322"/>
      <c r="AV850" s="322"/>
      <c r="AW850" s="322"/>
      <c r="AX850" s="322"/>
      <c r="AY850">
        <f>COUNTA($C$850)</f>
        <v>1</v>
      </c>
    </row>
    <row r="851" spans="1:51" ht="30" customHeight="1" x14ac:dyDescent="0.15">
      <c r="A851" s="402">
        <v>7</v>
      </c>
      <c r="B851" s="402">
        <v>1</v>
      </c>
      <c r="C851" s="421" t="s">
        <v>792</v>
      </c>
      <c r="D851" s="416"/>
      <c r="E851" s="416"/>
      <c r="F851" s="416"/>
      <c r="G851" s="416"/>
      <c r="H851" s="416"/>
      <c r="I851" s="416"/>
      <c r="J851" s="417">
        <v>5010001087238</v>
      </c>
      <c r="K851" s="418"/>
      <c r="L851" s="418"/>
      <c r="M851" s="418"/>
      <c r="N851" s="418"/>
      <c r="O851" s="418"/>
      <c r="P851" s="317" t="s">
        <v>763</v>
      </c>
      <c r="Q851" s="318"/>
      <c r="R851" s="318"/>
      <c r="S851" s="318"/>
      <c r="T851" s="318"/>
      <c r="U851" s="318"/>
      <c r="V851" s="318"/>
      <c r="W851" s="318"/>
      <c r="X851" s="318"/>
      <c r="Y851" s="319">
        <v>20</v>
      </c>
      <c r="Z851" s="320"/>
      <c r="AA851" s="320"/>
      <c r="AB851" s="321"/>
      <c r="AC851" s="323" t="s">
        <v>378</v>
      </c>
      <c r="AD851" s="324"/>
      <c r="AE851" s="324"/>
      <c r="AF851" s="324"/>
      <c r="AG851" s="324"/>
      <c r="AH851" s="325" t="s">
        <v>782</v>
      </c>
      <c r="AI851" s="326"/>
      <c r="AJ851" s="326"/>
      <c r="AK851" s="326"/>
      <c r="AL851" s="327">
        <v>100</v>
      </c>
      <c r="AM851" s="328"/>
      <c r="AN851" s="328"/>
      <c r="AO851" s="329"/>
      <c r="AP851" s="322" t="s">
        <v>782</v>
      </c>
      <c r="AQ851" s="322"/>
      <c r="AR851" s="322"/>
      <c r="AS851" s="322"/>
      <c r="AT851" s="322"/>
      <c r="AU851" s="322"/>
      <c r="AV851" s="322"/>
      <c r="AW851" s="322"/>
      <c r="AX851" s="322"/>
      <c r="AY851">
        <f>COUNTA($C$851)</f>
        <v>1</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15"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5.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9" customHeight="1" x14ac:dyDescent="0.15">
      <c r="A878" s="402">
        <v>1</v>
      </c>
      <c r="B878" s="402">
        <v>1</v>
      </c>
      <c r="C878" s="421" t="s">
        <v>793</v>
      </c>
      <c r="D878" s="416"/>
      <c r="E878" s="416"/>
      <c r="F878" s="416"/>
      <c r="G878" s="416"/>
      <c r="H878" s="416"/>
      <c r="I878" s="416"/>
      <c r="J878" s="417" t="s">
        <v>782</v>
      </c>
      <c r="K878" s="418"/>
      <c r="L878" s="418"/>
      <c r="M878" s="418"/>
      <c r="N878" s="418"/>
      <c r="O878" s="418"/>
      <c r="P878" s="317" t="s">
        <v>758</v>
      </c>
      <c r="Q878" s="318"/>
      <c r="R878" s="318"/>
      <c r="S878" s="318"/>
      <c r="T878" s="318"/>
      <c r="U878" s="318"/>
      <c r="V878" s="318"/>
      <c r="W878" s="318"/>
      <c r="X878" s="318"/>
      <c r="Y878" s="319">
        <v>42</v>
      </c>
      <c r="Z878" s="320"/>
      <c r="AA878" s="320"/>
      <c r="AB878" s="321"/>
      <c r="AC878" s="323" t="s">
        <v>378</v>
      </c>
      <c r="AD878" s="324"/>
      <c r="AE878" s="324"/>
      <c r="AF878" s="324"/>
      <c r="AG878" s="324"/>
      <c r="AH878" s="419" t="s">
        <v>761</v>
      </c>
      <c r="AI878" s="420"/>
      <c r="AJ878" s="420"/>
      <c r="AK878" s="420"/>
      <c r="AL878" s="327">
        <v>100</v>
      </c>
      <c r="AM878" s="328"/>
      <c r="AN878" s="328"/>
      <c r="AO878" s="329"/>
      <c r="AP878" s="322" t="s">
        <v>774</v>
      </c>
      <c r="AQ878" s="322"/>
      <c r="AR878" s="322"/>
      <c r="AS878" s="322"/>
      <c r="AT878" s="322"/>
      <c r="AU878" s="322"/>
      <c r="AV878" s="322"/>
      <c r="AW878" s="322"/>
      <c r="AX878" s="322"/>
      <c r="AY878">
        <f t="shared" si="118"/>
        <v>1</v>
      </c>
    </row>
    <row r="879" spans="1:51" ht="39" customHeight="1" x14ac:dyDescent="0.15">
      <c r="A879" s="402">
        <v>2</v>
      </c>
      <c r="B879" s="402">
        <v>1</v>
      </c>
      <c r="C879" s="421" t="s">
        <v>794</v>
      </c>
      <c r="D879" s="416"/>
      <c r="E879" s="416"/>
      <c r="F879" s="416"/>
      <c r="G879" s="416"/>
      <c r="H879" s="416"/>
      <c r="I879" s="416"/>
      <c r="J879" s="417" t="s">
        <v>782</v>
      </c>
      <c r="K879" s="418"/>
      <c r="L879" s="418"/>
      <c r="M879" s="418"/>
      <c r="N879" s="418"/>
      <c r="O879" s="418"/>
      <c r="P879" s="317" t="s">
        <v>758</v>
      </c>
      <c r="Q879" s="318"/>
      <c r="R879" s="318"/>
      <c r="S879" s="318"/>
      <c r="T879" s="318"/>
      <c r="U879" s="318"/>
      <c r="V879" s="318"/>
      <c r="W879" s="318"/>
      <c r="X879" s="318"/>
      <c r="Y879" s="319">
        <v>34</v>
      </c>
      <c r="Z879" s="320"/>
      <c r="AA879" s="320"/>
      <c r="AB879" s="321"/>
      <c r="AC879" s="323" t="s">
        <v>378</v>
      </c>
      <c r="AD879" s="324"/>
      <c r="AE879" s="324"/>
      <c r="AF879" s="324"/>
      <c r="AG879" s="324"/>
      <c r="AH879" s="419" t="s">
        <v>761</v>
      </c>
      <c r="AI879" s="420"/>
      <c r="AJ879" s="420"/>
      <c r="AK879" s="420"/>
      <c r="AL879" s="327">
        <v>100</v>
      </c>
      <c r="AM879" s="328"/>
      <c r="AN879" s="328"/>
      <c r="AO879" s="329"/>
      <c r="AP879" s="322" t="s">
        <v>774</v>
      </c>
      <c r="AQ879" s="322"/>
      <c r="AR879" s="322"/>
      <c r="AS879" s="322"/>
      <c r="AT879" s="322"/>
      <c r="AU879" s="322"/>
      <c r="AV879" s="322"/>
      <c r="AW879" s="322"/>
      <c r="AX879" s="322"/>
      <c r="AY879">
        <f>COUNTA($C$879)</f>
        <v>1</v>
      </c>
    </row>
    <row r="880" spans="1:51" ht="39" customHeight="1" x14ac:dyDescent="0.15">
      <c r="A880" s="402">
        <v>3</v>
      </c>
      <c r="B880" s="402">
        <v>1</v>
      </c>
      <c r="C880" s="421" t="s">
        <v>795</v>
      </c>
      <c r="D880" s="416"/>
      <c r="E880" s="416"/>
      <c r="F880" s="416"/>
      <c r="G880" s="416"/>
      <c r="H880" s="416"/>
      <c r="I880" s="416"/>
      <c r="J880" s="417" t="s">
        <v>782</v>
      </c>
      <c r="K880" s="418"/>
      <c r="L880" s="418"/>
      <c r="M880" s="418"/>
      <c r="N880" s="418"/>
      <c r="O880" s="418"/>
      <c r="P880" s="317" t="s">
        <v>758</v>
      </c>
      <c r="Q880" s="318"/>
      <c r="R880" s="318"/>
      <c r="S880" s="318"/>
      <c r="T880" s="318"/>
      <c r="U880" s="318"/>
      <c r="V880" s="318"/>
      <c r="W880" s="318"/>
      <c r="X880" s="318"/>
      <c r="Y880" s="319">
        <v>11</v>
      </c>
      <c r="Z880" s="320"/>
      <c r="AA880" s="320"/>
      <c r="AB880" s="321"/>
      <c r="AC880" s="323" t="s">
        <v>378</v>
      </c>
      <c r="AD880" s="324"/>
      <c r="AE880" s="324"/>
      <c r="AF880" s="324"/>
      <c r="AG880" s="324"/>
      <c r="AH880" s="325" t="s">
        <v>761</v>
      </c>
      <c r="AI880" s="326"/>
      <c r="AJ880" s="326"/>
      <c r="AK880" s="326"/>
      <c r="AL880" s="327">
        <v>100</v>
      </c>
      <c r="AM880" s="328"/>
      <c r="AN880" s="328"/>
      <c r="AO880" s="329"/>
      <c r="AP880" s="322" t="s">
        <v>774</v>
      </c>
      <c r="AQ880" s="322"/>
      <c r="AR880" s="322"/>
      <c r="AS880" s="322"/>
      <c r="AT880" s="322"/>
      <c r="AU880" s="322"/>
      <c r="AV880" s="322"/>
      <c r="AW880" s="322"/>
      <c r="AX880" s="322"/>
      <c r="AY880">
        <f>COUNTA($C$880)</f>
        <v>1</v>
      </c>
    </row>
    <row r="881" spans="1:51" ht="30" customHeight="1" x14ac:dyDescent="0.15">
      <c r="A881" s="402">
        <v>4</v>
      </c>
      <c r="B881" s="402">
        <v>1</v>
      </c>
      <c r="C881" s="421" t="s">
        <v>796</v>
      </c>
      <c r="D881" s="416"/>
      <c r="E881" s="416"/>
      <c r="F881" s="416"/>
      <c r="G881" s="416"/>
      <c r="H881" s="416"/>
      <c r="I881" s="416"/>
      <c r="J881" s="417" t="s">
        <v>782</v>
      </c>
      <c r="K881" s="418"/>
      <c r="L881" s="418"/>
      <c r="M881" s="418"/>
      <c r="N881" s="418"/>
      <c r="O881" s="418"/>
      <c r="P881" s="317" t="s">
        <v>764</v>
      </c>
      <c r="Q881" s="318"/>
      <c r="R881" s="318"/>
      <c r="S881" s="318"/>
      <c r="T881" s="318"/>
      <c r="U881" s="318"/>
      <c r="V881" s="318"/>
      <c r="W881" s="318"/>
      <c r="X881" s="318"/>
      <c r="Y881" s="319">
        <v>5</v>
      </c>
      <c r="Z881" s="320"/>
      <c r="AA881" s="320"/>
      <c r="AB881" s="321"/>
      <c r="AC881" s="323" t="s">
        <v>378</v>
      </c>
      <c r="AD881" s="324"/>
      <c r="AE881" s="324"/>
      <c r="AF881" s="324"/>
      <c r="AG881" s="324"/>
      <c r="AH881" s="325" t="s">
        <v>761</v>
      </c>
      <c r="AI881" s="326"/>
      <c r="AJ881" s="326"/>
      <c r="AK881" s="326"/>
      <c r="AL881" s="327">
        <v>100</v>
      </c>
      <c r="AM881" s="328"/>
      <c r="AN881" s="328"/>
      <c r="AO881" s="329"/>
      <c r="AP881" s="322" t="s">
        <v>774</v>
      </c>
      <c r="AQ881" s="322"/>
      <c r="AR881" s="322"/>
      <c r="AS881" s="322"/>
      <c r="AT881" s="322"/>
      <c r="AU881" s="322"/>
      <c r="AV881" s="322"/>
      <c r="AW881" s="322"/>
      <c r="AX881" s="322"/>
      <c r="AY881">
        <f>COUNTA($C$881)</f>
        <v>1</v>
      </c>
    </row>
    <row r="882" spans="1:51" ht="39" customHeight="1" x14ac:dyDescent="0.15">
      <c r="A882" s="402">
        <v>5</v>
      </c>
      <c r="B882" s="402">
        <v>1</v>
      </c>
      <c r="C882" s="421" t="s">
        <v>797</v>
      </c>
      <c r="D882" s="416"/>
      <c r="E882" s="416"/>
      <c r="F882" s="416"/>
      <c r="G882" s="416"/>
      <c r="H882" s="416"/>
      <c r="I882" s="416"/>
      <c r="J882" s="417" t="s">
        <v>782</v>
      </c>
      <c r="K882" s="418"/>
      <c r="L882" s="418"/>
      <c r="M882" s="418"/>
      <c r="N882" s="418"/>
      <c r="O882" s="418"/>
      <c r="P882" s="317" t="s">
        <v>758</v>
      </c>
      <c r="Q882" s="318"/>
      <c r="R882" s="318"/>
      <c r="S882" s="318"/>
      <c r="T882" s="318"/>
      <c r="U882" s="318"/>
      <c r="V882" s="318"/>
      <c r="W882" s="318"/>
      <c r="X882" s="318"/>
      <c r="Y882" s="319">
        <v>0.8</v>
      </c>
      <c r="Z882" s="320"/>
      <c r="AA882" s="320"/>
      <c r="AB882" s="321"/>
      <c r="AC882" s="323" t="s">
        <v>378</v>
      </c>
      <c r="AD882" s="324"/>
      <c r="AE882" s="324"/>
      <c r="AF882" s="324"/>
      <c r="AG882" s="324"/>
      <c r="AH882" s="325" t="s">
        <v>761</v>
      </c>
      <c r="AI882" s="326"/>
      <c r="AJ882" s="326"/>
      <c r="AK882" s="326"/>
      <c r="AL882" s="327">
        <v>100</v>
      </c>
      <c r="AM882" s="328"/>
      <c r="AN882" s="328"/>
      <c r="AO882" s="329"/>
      <c r="AP882" s="322" t="s">
        <v>774</v>
      </c>
      <c r="AQ882" s="322"/>
      <c r="AR882" s="322"/>
      <c r="AS882" s="322"/>
      <c r="AT882" s="322"/>
      <c r="AU882" s="322"/>
      <c r="AV882" s="322"/>
      <c r="AW882" s="322"/>
      <c r="AX882" s="322"/>
      <c r="AY882">
        <f>COUNTA($C$882)</f>
        <v>1</v>
      </c>
    </row>
    <row r="883" spans="1:51" ht="30" customHeight="1" x14ac:dyDescent="0.15">
      <c r="A883" s="402">
        <v>6</v>
      </c>
      <c r="B883" s="402">
        <v>1</v>
      </c>
      <c r="C883" s="421" t="s">
        <v>798</v>
      </c>
      <c r="D883" s="416"/>
      <c r="E883" s="416"/>
      <c r="F883" s="416"/>
      <c r="G883" s="416"/>
      <c r="H883" s="416"/>
      <c r="I883" s="416"/>
      <c r="J883" s="417" t="s">
        <v>782</v>
      </c>
      <c r="K883" s="418"/>
      <c r="L883" s="418"/>
      <c r="M883" s="418"/>
      <c r="N883" s="418"/>
      <c r="O883" s="418"/>
      <c r="P883" s="317" t="s">
        <v>764</v>
      </c>
      <c r="Q883" s="318"/>
      <c r="R883" s="318"/>
      <c r="S883" s="318"/>
      <c r="T883" s="318"/>
      <c r="U883" s="318"/>
      <c r="V883" s="318"/>
      <c r="W883" s="318"/>
      <c r="X883" s="318"/>
      <c r="Y883" s="319">
        <v>0.2</v>
      </c>
      <c r="Z883" s="320"/>
      <c r="AA883" s="320"/>
      <c r="AB883" s="321"/>
      <c r="AC883" s="323" t="s">
        <v>378</v>
      </c>
      <c r="AD883" s="324"/>
      <c r="AE883" s="324"/>
      <c r="AF883" s="324"/>
      <c r="AG883" s="324"/>
      <c r="AH883" s="325" t="s">
        <v>761</v>
      </c>
      <c r="AI883" s="326"/>
      <c r="AJ883" s="326"/>
      <c r="AK883" s="326"/>
      <c r="AL883" s="327">
        <v>100</v>
      </c>
      <c r="AM883" s="328"/>
      <c r="AN883" s="328"/>
      <c r="AO883" s="329"/>
      <c r="AP883" s="322" t="s">
        <v>774</v>
      </c>
      <c r="AQ883" s="322"/>
      <c r="AR883" s="322"/>
      <c r="AS883" s="322"/>
      <c r="AT883" s="322"/>
      <c r="AU883" s="322"/>
      <c r="AV883" s="322"/>
      <c r="AW883" s="322"/>
      <c r="AX883" s="322"/>
      <c r="AY883">
        <f>COUNTA($C$883)</f>
        <v>1</v>
      </c>
    </row>
    <row r="884" spans="1:51" ht="30" customHeight="1" x14ac:dyDescent="0.15">
      <c r="A884" s="402">
        <v>7</v>
      </c>
      <c r="B884" s="402">
        <v>1</v>
      </c>
      <c r="C884" s="421" t="s">
        <v>765</v>
      </c>
      <c r="D884" s="416"/>
      <c r="E884" s="416"/>
      <c r="F884" s="416"/>
      <c r="G884" s="416"/>
      <c r="H884" s="416"/>
      <c r="I884" s="416"/>
      <c r="J884" s="417">
        <v>6010405003434</v>
      </c>
      <c r="K884" s="418"/>
      <c r="L884" s="418"/>
      <c r="M884" s="418"/>
      <c r="N884" s="418"/>
      <c r="O884" s="418"/>
      <c r="P884" s="317" t="s">
        <v>766</v>
      </c>
      <c r="Q884" s="318"/>
      <c r="R884" s="318"/>
      <c r="S884" s="318"/>
      <c r="T884" s="318"/>
      <c r="U884" s="318"/>
      <c r="V884" s="318"/>
      <c r="W884" s="318"/>
      <c r="X884" s="318"/>
      <c r="Y884" s="319">
        <v>0.1</v>
      </c>
      <c r="Z884" s="320"/>
      <c r="AA884" s="320"/>
      <c r="AB884" s="321"/>
      <c r="AC884" s="323" t="s">
        <v>377</v>
      </c>
      <c r="AD884" s="324"/>
      <c r="AE884" s="324"/>
      <c r="AF884" s="324"/>
      <c r="AG884" s="324"/>
      <c r="AH884" s="325" t="s">
        <v>761</v>
      </c>
      <c r="AI884" s="326"/>
      <c r="AJ884" s="326"/>
      <c r="AK884" s="326"/>
      <c r="AL884" s="327">
        <v>100</v>
      </c>
      <c r="AM884" s="328"/>
      <c r="AN884" s="328"/>
      <c r="AO884" s="329"/>
      <c r="AP884" s="322" t="s">
        <v>774</v>
      </c>
      <c r="AQ884" s="322"/>
      <c r="AR884" s="322"/>
      <c r="AS884" s="322"/>
      <c r="AT884" s="322"/>
      <c r="AU884" s="322"/>
      <c r="AV884" s="322"/>
      <c r="AW884" s="322"/>
      <c r="AX884" s="322"/>
      <c r="AY884">
        <f>COUNTA($C$884)</f>
        <v>1</v>
      </c>
    </row>
    <row r="885" spans="1:51" ht="30" customHeight="1" x14ac:dyDescent="0.15">
      <c r="A885" s="402">
        <v>8</v>
      </c>
      <c r="B885" s="402">
        <v>1</v>
      </c>
      <c r="C885" s="421" t="s">
        <v>799</v>
      </c>
      <c r="D885" s="416"/>
      <c r="E885" s="416"/>
      <c r="F885" s="416"/>
      <c r="G885" s="416"/>
      <c r="H885" s="416"/>
      <c r="I885" s="416"/>
      <c r="J885" s="417" t="s">
        <v>782</v>
      </c>
      <c r="K885" s="418"/>
      <c r="L885" s="418"/>
      <c r="M885" s="418"/>
      <c r="N885" s="418"/>
      <c r="O885" s="418"/>
      <c r="P885" s="317" t="s">
        <v>764</v>
      </c>
      <c r="Q885" s="318"/>
      <c r="R885" s="318"/>
      <c r="S885" s="318"/>
      <c r="T885" s="318"/>
      <c r="U885" s="318"/>
      <c r="V885" s="318"/>
      <c r="W885" s="318"/>
      <c r="X885" s="318"/>
      <c r="Y885" s="319">
        <v>0</v>
      </c>
      <c r="Z885" s="320"/>
      <c r="AA885" s="320"/>
      <c r="AB885" s="321"/>
      <c r="AC885" s="323" t="s">
        <v>378</v>
      </c>
      <c r="AD885" s="324"/>
      <c r="AE885" s="324"/>
      <c r="AF885" s="324"/>
      <c r="AG885" s="324"/>
      <c r="AH885" s="325" t="s">
        <v>761</v>
      </c>
      <c r="AI885" s="326"/>
      <c r="AJ885" s="326"/>
      <c r="AK885" s="326"/>
      <c r="AL885" s="327">
        <v>100</v>
      </c>
      <c r="AM885" s="328"/>
      <c r="AN885" s="328"/>
      <c r="AO885" s="329"/>
      <c r="AP885" s="322" t="s">
        <v>774</v>
      </c>
      <c r="AQ885" s="322"/>
      <c r="AR885" s="322"/>
      <c r="AS885" s="322"/>
      <c r="AT885" s="322"/>
      <c r="AU885" s="322"/>
      <c r="AV885" s="322"/>
      <c r="AW885" s="322"/>
      <c r="AX885" s="322"/>
      <c r="AY885">
        <f>COUNTA($C$885)</f>
        <v>1</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9" customHeight="1" x14ac:dyDescent="0.15">
      <c r="A911" s="402">
        <v>1</v>
      </c>
      <c r="B911" s="402">
        <v>1</v>
      </c>
      <c r="C911" s="421" t="s">
        <v>801</v>
      </c>
      <c r="D911" s="416"/>
      <c r="E911" s="416"/>
      <c r="F911" s="416"/>
      <c r="G911" s="416"/>
      <c r="H911" s="416"/>
      <c r="I911" s="416"/>
      <c r="J911" s="417">
        <v>4030001001049</v>
      </c>
      <c r="K911" s="418"/>
      <c r="L911" s="418"/>
      <c r="M911" s="418"/>
      <c r="N911" s="418"/>
      <c r="O911" s="418"/>
      <c r="P911" s="317" t="s">
        <v>800</v>
      </c>
      <c r="Q911" s="318"/>
      <c r="R911" s="318"/>
      <c r="S911" s="318"/>
      <c r="T911" s="318"/>
      <c r="U911" s="318"/>
      <c r="V911" s="318"/>
      <c r="W911" s="318"/>
      <c r="X911" s="318"/>
      <c r="Y911" s="319">
        <v>0.1</v>
      </c>
      <c r="Z911" s="320"/>
      <c r="AA911" s="320"/>
      <c r="AB911" s="321"/>
      <c r="AC911" s="323" t="s">
        <v>377</v>
      </c>
      <c r="AD911" s="324"/>
      <c r="AE911" s="324"/>
      <c r="AF911" s="324"/>
      <c r="AG911" s="324"/>
      <c r="AH911" s="419">
        <v>1</v>
      </c>
      <c r="AI911" s="420"/>
      <c r="AJ911" s="420"/>
      <c r="AK911" s="420"/>
      <c r="AL911" s="327">
        <v>100</v>
      </c>
      <c r="AM911" s="328"/>
      <c r="AN911" s="328"/>
      <c r="AO911" s="329"/>
      <c r="AP911" s="322" t="s">
        <v>774</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12"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11.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3" t="s">
        <v>329</v>
      </c>
      <c r="AQ1109" s="423"/>
      <c r="AR1109" s="423"/>
      <c r="AS1109" s="423"/>
      <c r="AT1109" s="423"/>
      <c r="AU1109" s="423"/>
      <c r="AV1109" s="423"/>
      <c r="AW1109" s="423"/>
      <c r="AX1109" s="423"/>
    </row>
    <row r="1110" spans="1:51" ht="27.75" customHeight="1" x14ac:dyDescent="0.15">
      <c r="A1110" s="402">
        <v>1</v>
      </c>
      <c r="B1110" s="402">
        <v>1</v>
      </c>
      <c r="C1110" s="888"/>
      <c r="D1110" s="888"/>
      <c r="E1110" s="262" t="s">
        <v>761</v>
      </c>
      <c r="F1110" s="887"/>
      <c r="G1110" s="887"/>
      <c r="H1110" s="887"/>
      <c r="I1110" s="887"/>
      <c r="J1110" s="417" t="s">
        <v>761</v>
      </c>
      <c r="K1110" s="418"/>
      <c r="L1110" s="418"/>
      <c r="M1110" s="418"/>
      <c r="N1110" s="418"/>
      <c r="O1110" s="418"/>
      <c r="P1110" s="317" t="s">
        <v>761</v>
      </c>
      <c r="Q1110" s="318"/>
      <c r="R1110" s="318"/>
      <c r="S1110" s="318"/>
      <c r="T1110" s="318"/>
      <c r="U1110" s="318"/>
      <c r="V1110" s="318"/>
      <c r="W1110" s="318"/>
      <c r="X1110" s="318"/>
      <c r="Y1110" s="319" t="s">
        <v>761</v>
      </c>
      <c r="Z1110" s="320"/>
      <c r="AA1110" s="320"/>
      <c r="AB1110" s="321"/>
      <c r="AC1110" s="323"/>
      <c r="AD1110" s="324"/>
      <c r="AE1110" s="324"/>
      <c r="AF1110" s="324"/>
      <c r="AG1110" s="324"/>
      <c r="AH1110" s="325" t="s">
        <v>761</v>
      </c>
      <c r="AI1110" s="326"/>
      <c r="AJ1110" s="326"/>
      <c r="AK1110" s="326"/>
      <c r="AL1110" s="327" t="s">
        <v>761</v>
      </c>
      <c r="AM1110" s="328"/>
      <c r="AN1110" s="328"/>
      <c r="AO1110" s="329"/>
      <c r="AP1110" s="322" t="s">
        <v>761</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389</v>
      </c>
      <c r="AF2" s="991"/>
      <c r="AG2" s="991"/>
      <c r="AH2" s="991"/>
      <c r="AI2" s="991" t="s">
        <v>411</v>
      </c>
      <c r="AJ2" s="991"/>
      <c r="AK2" s="991"/>
      <c r="AL2" s="455"/>
      <c r="AM2" s="991" t="s">
        <v>508</v>
      </c>
      <c r="AN2" s="991"/>
      <c r="AO2" s="991"/>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379</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389</v>
      </c>
      <c r="AF9" s="991"/>
      <c r="AG9" s="991"/>
      <c r="AH9" s="991"/>
      <c r="AI9" s="991" t="s">
        <v>411</v>
      </c>
      <c r="AJ9" s="991"/>
      <c r="AK9" s="991"/>
      <c r="AL9" s="455"/>
      <c r="AM9" s="991" t="s">
        <v>508</v>
      </c>
      <c r="AN9" s="991"/>
      <c r="AO9" s="991"/>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379</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389</v>
      </c>
      <c r="AF16" s="991"/>
      <c r="AG16" s="991"/>
      <c r="AH16" s="991"/>
      <c r="AI16" s="991" t="s">
        <v>411</v>
      </c>
      <c r="AJ16" s="991"/>
      <c r="AK16" s="991"/>
      <c r="AL16" s="455"/>
      <c r="AM16" s="991" t="s">
        <v>508</v>
      </c>
      <c r="AN16" s="991"/>
      <c r="AO16" s="991"/>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379</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389</v>
      </c>
      <c r="AF23" s="991"/>
      <c r="AG23" s="991"/>
      <c r="AH23" s="991"/>
      <c r="AI23" s="991" t="s">
        <v>411</v>
      </c>
      <c r="AJ23" s="991"/>
      <c r="AK23" s="991"/>
      <c r="AL23" s="455"/>
      <c r="AM23" s="991" t="s">
        <v>508</v>
      </c>
      <c r="AN23" s="991"/>
      <c r="AO23" s="991"/>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379</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389</v>
      </c>
      <c r="AF30" s="991"/>
      <c r="AG30" s="991"/>
      <c r="AH30" s="991"/>
      <c r="AI30" s="991" t="s">
        <v>411</v>
      </c>
      <c r="AJ30" s="991"/>
      <c r="AK30" s="991"/>
      <c r="AL30" s="455"/>
      <c r="AM30" s="991" t="s">
        <v>508</v>
      </c>
      <c r="AN30" s="991"/>
      <c r="AO30" s="991"/>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379</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389</v>
      </c>
      <c r="AF37" s="991"/>
      <c r="AG37" s="991"/>
      <c r="AH37" s="991"/>
      <c r="AI37" s="991" t="s">
        <v>411</v>
      </c>
      <c r="AJ37" s="991"/>
      <c r="AK37" s="991"/>
      <c r="AL37" s="455"/>
      <c r="AM37" s="991" t="s">
        <v>508</v>
      </c>
      <c r="AN37" s="991"/>
      <c r="AO37" s="991"/>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379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389</v>
      </c>
      <c r="AF44" s="991"/>
      <c r="AG44" s="991"/>
      <c r="AH44" s="991"/>
      <c r="AI44" s="991" t="s">
        <v>411</v>
      </c>
      <c r="AJ44" s="991"/>
      <c r="AK44" s="991"/>
      <c r="AL44" s="455"/>
      <c r="AM44" s="991" t="s">
        <v>508</v>
      </c>
      <c r="AN44" s="991"/>
      <c r="AO44" s="991"/>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389</v>
      </c>
      <c r="AF51" s="991"/>
      <c r="AG51" s="991"/>
      <c r="AH51" s="991"/>
      <c r="AI51" s="991" t="s">
        <v>411</v>
      </c>
      <c r="AJ51" s="991"/>
      <c r="AK51" s="991"/>
      <c r="AL51" s="455"/>
      <c r="AM51" s="991" t="s">
        <v>508</v>
      </c>
      <c r="AN51" s="991"/>
      <c r="AO51" s="991"/>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389</v>
      </c>
      <c r="AF58" s="991"/>
      <c r="AG58" s="991"/>
      <c r="AH58" s="991"/>
      <c r="AI58" s="991" t="s">
        <v>411</v>
      </c>
      <c r="AJ58" s="991"/>
      <c r="AK58" s="991"/>
      <c r="AL58" s="455"/>
      <c r="AM58" s="991" t="s">
        <v>508</v>
      </c>
      <c r="AN58" s="991"/>
      <c r="AO58" s="991"/>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389</v>
      </c>
      <c r="AF65" s="991"/>
      <c r="AG65" s="991"/>
      <c r="AH65" s="991"/>
      <c r="AI65" s="991" t="s">
        <v>411</v>
      </c>
      <c r="AJ65" s="991"/>
      <c r="AK65" s="991"/>
      <c r="AL65" s="455"/>
      <c r="AM65" s="991" t="s">
        <v>508</v>
      </c>
      <c r="AN65" s="991"/>
      <c r="AO65" s="991"/>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379</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2021-06-23T16:57:19Z</cp:lastPrinted>
  <dcterms:created xsi:type="dcterms:W3CDTF">2012-03-13T00:50:25Z</dcterms:created>
  <dcterms:modified xsi:type="dcterms:W3CDTF">2021-06-23T16:57:20Z</dcterms:modified>
</cp:coreProperties>
</file>