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エイズ係共有 本陣\00_議員対応・国会対応・資料要求\★⑬作業依頼\令和3年度\予算関係業務\（重い作業依頼：518〆） 【作業依頼】令和３年度行政事業レビューシート（中間公表版）の作成について（公開プロセス候補以外）\登録版\"/>
    </mc:Choice>
  </mc:AlternateContent>
  <bookViews>
    <workbookView xWindow="0" yWindow="0" windowWidth="23040" windowHeight="85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<sst xmlns="http://schemas.openxmlformats.org/spreadsheetml/2006/main" count="3167" uniqueCount="817">
  <si>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</si>
  <si>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</si>
  <si>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</si>
  <si>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</si>
  <si>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</si>
  <si>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</si>
  <si>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</si>
  <si>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</si>
  <si>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</si>
  <si>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</si>
  <si>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</si>
  <si>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</si>
  <si>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</si>
  <si>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</si>
  <si>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</si>
  <si>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</si>
  <si>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</si>
  <si>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</si>
  <si>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</si>
  <si>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</si>
  <si>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</si>
  <si>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</si>
  <si>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</si>
  <si>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</si>
  <si>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</si>
  <si>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</si>
  <si>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</si>
  <si>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</si>
  <si>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</si>
  <si>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</si>
  <si>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</si>
  <si>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</si>
  <si>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</si>
  <si>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</si>
  <si>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</si>
  <si>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</si>
  <si>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</si>
  <si>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</si>
  <si>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</si>
  <si>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</si>
  <si>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</si>
  <si>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</si>
  <si>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</si>
  <si>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</si>
  <si>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</si>
  <si>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</si>
  <si>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</si>
  <si>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</si>
  <si>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</si>
  <si>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</si>
  <si>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</si>
  <si>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</si>
  <si>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</si>
  <si>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</si>
  <si>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</si>
  <si>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</si>
  <si>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</si>
  <si>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</si>
  <si>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</si>
  <si>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</si>
  <si>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</si>
  <si>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</si>
  <si>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</si>
  <si>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</si>
  <si>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</si>
  <si>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</si>
  <si>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</si>
  <si>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</si>
  <si>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</si>
  <si>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</si>
  <si>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</si>
  <si>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</si>
  <si>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</si>
  <si>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</si>
  <si>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</si>
  <si>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</si>
  <si>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</si>
  <si>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</si>
  <si>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</si>
  <si>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</si>
  <si>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</si>
  <si>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</si>
  <si>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</si>
  <si>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</si>
  <si>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</si>
  <si>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</si>
  <si>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</si>
  <si>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</si>
  <si>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</si>
  <si>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</si>
  <si>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</si>
  <si>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</si>
  <si>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</si>
  <si>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</si>
  <si>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</si>
  <si>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</si>
  <si>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</si>
  <si>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</si>
  <si>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</si>
  <si>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</si>
  <si>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</si>
  <si>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</si>
  <si>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</si>
  <si>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</si>
  <si>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</si>
  <si>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</si>
  <si>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</si>
  <si>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</si>
  <si>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</si>
  <si>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</si>
  <si>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</si>
  <si>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</si>
  <si>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</si>
  <si>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</si>
  <si>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</si>
  <si>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</si>
  <si>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</si>
  <si>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</si>
  <si>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</si>
  <si>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</si>
  <si>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</si>
  <si>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</si>
  <si>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</si>
  <si>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</si>
  <si>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</si>
  <si>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</si>
  <si>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</si>
  <si>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</si>
  <si>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</si>
  <si>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</si>
  <si>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</si>
  <si>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</si>
  <si>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</si>
  <si>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</si>
  <si>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</si>
  <si>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</si>
  <si>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</si>
  <si>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</si>
  <si>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</si>
  <si>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</si>
  <si>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</si>
  <si>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</si>
  <si>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</si>
  <si>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</si>
  <si>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</si>
  <si>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</si>
  <si>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</si>
  <si>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</si>
  <si>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</si>
  <si>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</si>
  <si>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</si>
  <si>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</si>
  <si>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</si>
  <si>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</si>
  <si>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</si>
  <si>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</si>
  <si>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</si>
  <si>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</si>
  <si>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</si>
  <si>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</si>
  <si>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</si>
  <si>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</si>
  <si>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</si>
  <si>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</si>
  <si>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</si>
  <si>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</si>
  <si>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</si>
  <si>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</si>
  <si>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</si>
  <si>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</si>
  <si>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</si>
  <si>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</si>
  <si>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</si>
  <si>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</si>
  <si>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</si>
  <si>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</si>
  <si>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</si>
  <si>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</si>
  <si>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</si>
  <si>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</si>
  <si>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</si>
  <si>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</si>
  <si>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</si>
  <si>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</si>
  <si>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</si>
  <si>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</si>
  <si>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</si>
  <si>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</si>
  <si>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</si>
  <si>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</si>
  <si>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</si>
  <si>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</si>
  <si>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</si>
  <si>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</si>
  <si>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</si>
  <si>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</si>
  <si>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</si>
  <si>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</si>
  <si>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</si>
  <si>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</si>
  <si>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</si>
  <si>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</si>
  <si>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</si>
  <si>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</si>
  <si>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</si>
  <si>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</si>
  <si>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</si>
  <si>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</si>
  <si>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</si>
  <si>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</si>
  <si>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</si>
  <si>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</si>
  <si>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</si>
  <si>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</si>
  <si>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</si>
  <si>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</si>
  <si>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</si>
  <si>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</si>
  <si>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</si>
  <si>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</si>
  <si>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</si>
  <si>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</si>
  <si>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</si>
  <si>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</si>
  <si>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</si>
  <si>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</si>
  <si>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</si>
  <si>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</si>
  <si>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</si>
  <si>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</si>
  <si>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</si>
  <si>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</si>
  <si>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</si>
  <si>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</si>
  <si>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</si>
  <si>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</si>
  <si>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</si>
  <si>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</si>
  <si>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</si>
  <si>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</si>
  <si>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</si>
  <si>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</si>
  <si>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</si>
  <si>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</si>
  <si>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</si>
  <si>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</si>
  <si>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</si>
  <si>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</si>
  <si>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</si>
  <si>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</si>
  <si>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</si>
  <si>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</si>
  <si>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</si>
  <si>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</si>
  <si>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</si>
  <si>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</si>
  <si>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</si>
  <si>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</si>
  <si>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</si>
  <si>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</si>
  <si>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</si>
  <si>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</si>
  <si>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</si>
  <si>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</si>
  <si>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</si>
  <si>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</si>
  <si>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</si>
  <si>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</si>
  <si>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</si>
  <si>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</si>
  <si>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</si>
  <si>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</si>
  <si>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</si>
  <si>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</si>
  <si>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</si>
  <si>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</si>
  <si>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</si>
  <si>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</si>
  <si>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</si>
  <si>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</si>
  <si>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</si>
  <si>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</si>
  <si>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</si>
  <si>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</si>
  <si>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</si>
  <si>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</si>
  <si>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</si>
  <si>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</si>
  <si>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</si>
  <si>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</si>
  <si>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</si>
  <si>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</si>
  <si>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</si>
  <si>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</si>
  <si>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</si>
  <si>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</si>
  <si>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</si>
  <si>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</si>
  <si>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</si>
  <si>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</si>
  <si>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</si>
  <si>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</si>
  <si>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</si>
  <si>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</si>
  <si>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</si>
  <si>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</si>
  <si>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</si>
  <si>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</si>
  <si>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</si>
  <si>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</si>
  <si>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</si>
  <si>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</si>
  <si>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</si>
  <si>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</si>
  <si>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</si>
  <si>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</si>
  <si>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</si>
  <si>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</si>
  <si>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</si>
  <si>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</si>
  <si>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</si>
  <si>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</si>
  <si>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</si>
  <si>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</si>
  <si>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</si>
  <si>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</si>
  <si>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</si>
  <si>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</si>
  <si>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</si>
  <si>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</si>
  <si>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</si>
  <si>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</si>
  <si>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</si>
  <si>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</si>
  <si>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</si>
  <si>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</si>
  <si>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</si>
  <si>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</si>
  <si>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</si>
  <si>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</si>
  <si>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</si>
  <si>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</si>
  <si>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</si>
  <si>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</si>
  <si>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</si>
  <si>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</si>
  <si>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</si>
  <si>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</si>
  <si>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</si>
  <si>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</si>
  <si>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</si>
  <si>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</si>
  <si>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</si>
  <si>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</si>
  <si>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</si>
  <si>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</si>
  <si>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</si>
  <si>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</si>
  <si>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</si>
  <si>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</si>
  <si>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</si>
  <si>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</si>
  <si>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</si>
  <si>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</si>
  <si>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</si>
  <si>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</si>
  <si>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</si>
  <si>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</si>
  <si>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</si>
  <si>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</si>
  <si>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</si>
  <si>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</si>
  <si>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</si>
  <si>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</si>
  <si>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</si>
  <si>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</si>
  <si>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</si>
  <si>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</si>
  <si>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</si>
  <si>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</si>
  <si>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</si>
  <si>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</si>
  <si>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</si>
  <si>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</si>
  <si>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</si>
  <si>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</si>
  <si>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</si>
  <si>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</si>
  <si>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</si>
  <si>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</si>
  <si>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</si>
  <si>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</si>
  <si>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</si>
  <si>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</si>
  <si>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</si>
  <si>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</si>
  <si>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</si>
  <si>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</si>
  <si>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</si>
  <si>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</si>
  <si>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</si>
  <si>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</si>
  <si>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</si>
  <si>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</si>
  <si>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</si>
  <si>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</si>
  <si>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</si>
  <si>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</si>
  <si>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</si>
  <si>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</si>
  <si>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</si>
  <si>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</si>
  <si>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</si>
  <si>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</si>
  <si>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</si>
  <si>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</si>
  <si>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</si>
  <si>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</si>
  <si>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</si>
  <si>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</si>
  <si>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</si>
  <si>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</si>
  <si>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</si>
  <si>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</si>
  <si>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</si>
  <si>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</si>
  <si>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</si>
  <si>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</si>
  <si>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</si>
  <si>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</si>
  <si>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</si>
  <si>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</si>
  <si>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</si>
  <si>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</si>
  <si>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</si>
  <si>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</si>
  <si>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</si>
  <si>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</si>
  <si>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</si>
  <si>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</si>
  <si>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</si>
  <si>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</si>
  <si>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</si>
  <si>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</si>
  <si>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</si>
  <si>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</si>
  <si>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</si>
  <si>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</si>
  <si>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</si>
  <si>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</si>
  <si>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</si>
  <si>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</si>
  <si>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</si>
  <si>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</si>
  <si>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</si>
  <si>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</si>
  <si>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</si>
  <si>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</si>
  <si>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</si>
  <si>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</si>
  <si>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</si>
  <si>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</si>
  <si>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</si>
  <si>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</si>
  <si>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</si>
  <si>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</si>
  <si>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</si>
  <si>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</si>
  <si>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</si>
  <si>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</si>
  <si>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</si>
  <si>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</si>
  <si>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</si>
  <si>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</si>
  <si>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</si>
  <si>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</si>
  <si>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</si>
  <si>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</si>
  <si>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</si>
  <si>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</si>
  <si>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</si>
  <si>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</si>
  <si>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</si>
  <si>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</si>
  <si>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</si>
  <si>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</si>
  <si>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</si>
  <si>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</si>
  <si>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</si>
  <si>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</si>
  <si>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</si>
  <si>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</si>
  <si>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</si>
  <si>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</si>
  <si>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</si>
  <si>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</si>
  <si>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</si>
  <si>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</si>
  <si>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</si>
  <si>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</si>
  <si>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</si>
  <si>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</si>
  <si>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</si>
  <si>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</si>
  <si>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</si>
  <si>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</si>
  <si>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</si>
  <si>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</si>
  <si>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</si>
  <si>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</si>
  <si>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</si>
  <si>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</si>
  <si>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</si>
  <si>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</si>
  <si>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</si>
  <si>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</si>
  <si>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</si>
  <si>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</si>
  <si>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</si>
  <si>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</si>
  <si>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</si>
  <si>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</si>
  <si>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</si>
  <si>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</si>
  <si>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</si>
  <si>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</si>
  <si>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</si>
  <si>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</si>
  <si>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</si>
  <si>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</si>
  <si>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</si>
  <si>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</si>
  <si>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</si>
  <si>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</si>
  <si>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</si>
  <si>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</si>
  <si>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</si>
  <si>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</si>
  <si>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</si>
  <si>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</si>
  <si>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</si>
  <si>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</si>
  <si>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</si>
  <si>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</si>
  <si>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</si>
  <si>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</si>
  <si>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</si>
  <si>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</si>
  <si>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</si>
  <si>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</si>
  <si>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</si>
  <si>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</si>
  <si>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</si>
  <si>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</si>
  <si>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</si>
  <si>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</si>
  <si>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</si>
  <si>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</si>
  <si>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</si>
  <si>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</si>
  <si>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</si>
  <si>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</si>
  <si>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</si>
  <si>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</si>
  <si>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</si>
  <si>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</si>
  <si>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</si>
  <si>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</si>
  <si>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</si>
  <si>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</si>
  <si>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</si>
  <si>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</si>
  <si>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</si>
  <si>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</si>
  <si>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</si>
  <si>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</si>
  <si>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</si>
  <si>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</si>
  <si>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</si>
  <si>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</si>
  <si>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</si>
  <si>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</si>
  <si>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</si>
  <si>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</si>
  <si>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</si>
  <si>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</si>
  <si>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</si>
  <si>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</si>
  <si>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</si>
  <si>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</si>
  <si>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</si>
  <si>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</si>
  <si>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</si>
  <si>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</si>
  <si>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</si>
  <si>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</si>
  <si>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</si>
  <si>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</si>
  <si>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</si>
  <si>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</si>
  <si>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</si>
  <si>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</si>
  <si>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</si>
  <si>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</si>
  <si>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</si>
  <si>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</si>
  <si>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</si>
  <si>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</si>
  <si>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</si>
  <si>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</si>
  <si>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</si>
  <si>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</si>
  <si>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</si>
  <si>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</si>
  <si>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</si>
  <si>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</si>
  <si>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</si>
  <si>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</si>
  <si>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</si>
  <si>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</si>
  <si>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</si>
  <si>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</si>
  <si>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</si>
  <si>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</si>
  <si>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</si>
  <si>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</si>
  <si>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</si>
  <si>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</si>
  <si>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</si>
  <si>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</si>
  <si>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</si>
  <si>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</si>
  <si>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</si>
  <si>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</si>
  <si>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</si>
  <si>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</si>
  <si>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</si>
  <si>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</si>
  <si>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</si>
  <si>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</si>
  <si>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</si>
  <si>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</si>
  <si>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</si>
  <si>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</si>
  <si>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</si>
  <si>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</si>
  <si>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</si>
  <si>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</si>
  <si>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</si>
  <si>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</si>
  <si>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</si>
  <si>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</si>
  <si>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</si>
  <si>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</si>
  <si>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</si>
  <si>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</si>
  <si>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</si>
  <si>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</si>
  <si>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</si>
  <si>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</si>
  <si>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</si>
  <si>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</si>
  <si>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</si>
  <si>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</si>
  <si>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</si>
  <si>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</si>
  <si>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</si>
  <si>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</si>
  <si>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</si>
  <si>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</si>
  <si>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</si>
  <si>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</si>
  <si>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</si>
  <si>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</si>
  <si>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</si>
  <si>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</si>
  <si>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</si>
  <si>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</si>
  <si>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</si>
  <si>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</si>
  <si>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</si>
  <si>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</si>
  <si>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</si>
  <si>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</si>
  <si>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</si>
  <si>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</si>
  <si>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</si>
  <si>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</si>
  <si>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</si>
  <si>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</si>
  <si>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</si>
  <si>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</si>
  <si>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</si>
  <si>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</si>
  <si>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</si>
  <si>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</si>
  <si>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</si>
  <si>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</si>
  <si>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</si>
  <si>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</si>
  <si>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</si>
  <si>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</si>
  <si>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</si>
  <si>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</si>
  <si>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</si>
  <si>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</si>
  <si>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</si>
  <si>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</si>
  <si>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</si>
  <si>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</si>
  <si>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保健所等におけるHIV検査・相談事業</t>
    <rPh sb="0" eb="3">
      <t>ホケンショ</t>
    </rPh>
    <rPh sb="3" eb="4">
      <t>トウ</t>
    </rPh>
    <rPh sb="11" eb="13">
      <t>ケンサ</t>
    </rPh>
    <rPh sb="14" eb="16">
      <t>ソウダン</t>
    </rPh>
    <rPh sb="16" eb="18">
      <t>ジギョウ</t>
    </rPh>
    <phoneticPr fontId="5"/>
  </si>
  <si>
    <t>厚生労働省</t>
  </si>
  <si>
    <t>健康局</t>
    <rPh sb="0" eb="3">
      <t>ケンコウキョク</t>
    </rPh>
    <phoneticPr fontId="5"/>
  </si>
  <si>
    <t>結核感染症課</t>
    <rPh sb="0" eb="2">
      <t>ケッカク</t>
    </rPh>
    <rPh sb="2" eb="5">
      <t>カンセンショウ</t>
    </rPh>
    <rPh sb="5" eb="6">
      <t>カ</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</si>
  <si>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</si>
  <si>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</si>
  <si>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</si>
  <si>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　HIV感染の早期発見・早期治療と感染拡大の抑制に努めるため、保健所等において、無料・匿名でHIV抗体検査を実施するとともに、利用者の利便性に配慮した検査・相談体制の構築を図る。</t>
    <phoneticPr fontId="5"/>
  </si>
  <si>
    <t>・保健所等において、ＨＩＶ・エイズに関する検査及び相談を希望する者に対して、夜間・休日等の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t>
    <phoneticPr fontId="5"/>
  </si>
  <si>
    <t>-</t>
  </si>
  <si>
    <t>-</t>
    <phoneticPr fontId="5"/>
  </si>
  <si>
    <t>疾病予防対策事業費等補助金</t>
    <rPh sb="0" eb="2">
      <t>シッペイ</t>
    </rPh>
    <rPh sb="2" eb="4">
      <t>ヨボウ</t>
    </rPh>
    <rPh sb="4" eb="6">
      <t>タイサク</t>
    </rPh>
    <rPh sb="6" eb="9">
      <t>ジギョウヒ</t>
    </rPh>
    <rPh sb="9" eb="10">
      <t>ナド</t>
    </rPh>
    <rPh sb="10" eb="12">
      <t>ホジョ</t>
    </rPh>
    <rPh sb="12" eb="13">
      <t>キン</t>
    </rPh>
    <phoneticPr fontId="5"/>
  </si>
  <si>
    <t>前年度の保健所等での検査による新規HIV感染者の割合（保健所等での検査による新規HIV感染者報告数／新規HIV感染者報告数）以上</t>
    <phoneticPr fontId="5"/>
  </si>
  <si>
    <t>保健所等での検査による新規HIV感染者の割合（保健所等での検査による新規HIV感染者報告数／新規HIV感染者報告数）</t>
    <phoneticPr fontId="5"/>
  </si>
  <si>
    <t>エイズ動向委員会資料</t>
    <rPh sb="3" eb="5">
      <t>ドウコウ</t>
    </rPh>
    <rPh sb="5" eb="8">
      <t>イインカイ</t>
    </rPh>
    <rPh sb="8" eb="10">
      <t>シリョウ</t>
    </rPh>
    <phoneticPr fontId="5"/>
  </si>
  <si>
    <t>保健所等におけるHIV抗体検査件数</t>
    <phoneticPr fontId="5"/>
  </si>
  <si>
    <t>件</t>
    <rPh sb="0" eb="1">
      <t>ケン</t>
    </rPh>
    <phoneticPr fontId="5"/>
  </si>
  <si>
    <t>円</t>
    <rPh sb="0" eb="1">
      <t>エン</t>
    </rPh>
    <phoneticPr fontId="5"/>
  </si>
  <si>
    <t>単位当たりコスト ＝ Ｘ ／ Ｙ
Ｘ：「執行額」
Ｙ：「ＨＩＶ抗体検査件数」</t>
    <phoneticPr fontId="5"/>
  </si>
  <si>
    <t>　　X/Y</t>
    <phoneticPr fontId="5"/>
  </si>
  <si>
    <t>298,000,000/130,755</t>
    <phoneticPr fontId="5"/>
  </si>
  <si>
    <t>Ⅰ-5 感染症など健康を脅かす疾病を予防・防止するとともに、感染者等に必要な医療等を確保すること</t>
    <phoneticPr fontId="5"/>
  </si>
  <si>
    <t>Ⅰ-5-1 感染症の発生・まん延の防止を図ること</t>
    <phoneticPr fontId="5"/>
  </si>
  <si>
    <t>・保健所及び自治体から委託を受けた医療機関等において、無料・匿名でＨＩＶ検査及び相談事業を行う。
・国民がＨＩＶ検査を受けやすいよう、本事業を活用して、各自治体が休日・夜間の検査、迅速検査を行うことのできる体制を整える。</t>
    <phoneticPr fontId="5"/>
  </si>
  <si>
    <t>‐</t>
  </si>
  <si>
    <t>無</t>
  </si>
  <si>
    <t>有</t>
  </si>
  <si>
    <t>HIV感染の有無を知ることは、個人においては、早期治療による発症予防、社会においては感染の拡大防止の観点から極めて重要なものであり、国民のニーズが高い事業である。</t>
  </si>
  <si>
    <t>「後天性免疫不全症候群に関する特定感染症予防指針」において、国及び都道府県等は保健所における無料匿名の検査・相談体制の充実を進めることが重要であるとされており、感染者・患者の人権やプライバシーの保護に配慮した無料匿名の検査・相談を円滑に実施するため、国が実施要綱を定め、補助を行う必要がある。</t>
  </si>
  <si>
    <t>「後天性免疫不全症候群に関する特定感染症予防指針」において、国及び都道府県等は保健所における無料匿名の検査・相談体制の充実を進めることが重要であるとされていることから、優先度の高い事業である。</t>
  </si>
  <si>
    <t>単位コストについては、医科診療報酬点数表を基に、単価を算出している。自治体における消耗品等に係る支出の抑制等によりコストの削減に努めている。</t>
  </si>
  <si>
    <t>検査キット、医療器具等の消耗品費、医師・看護師等の人件費等、検査・相談を実施するために真に必要な費目を補助対象経費としている。</t>
  </si>
  <si>
    <t>肝炎検査や性感染症検査を合わせて行う際には１検体で複数の検査を行えるようにしている。</t>
  </si>
  <si>
    <t>無料・匿名の検査・相談を実施することにより、受益者（検査希望者）の検査受検及び相談が促進され、感染の早期発見・早期治療、感染拡大の防止が図られるものであり、負担関係は妥当である。</t>
  </si>
  <si>
    <t>概ね達成している。</t>
    <rPh sb="0" eb="1">
      <t>オオム</t>
    </rPh>
    <rPh sb="2" eb="4">
      <t>タッセイ</t>
    </rPh>
    <phoneticPr fontId="5"/>
  </si>
  <si>
    <t>経済的負担がなく、また、個人情報漏洩の心配のない無料・匿名による検査を実施することにより検査・相談を促進し、早期発見・早期治療を図るものであり、他の手段に比べて効果的となっている。</t>
  </si>
  <si>
    <t>エイズ予防対策事業委託費</t>
    <rPh sb="3" eb="5">
      <t>ヨボウ</t>
    </rPh>
    <rPh sb="5" eb="7">
      <t>タイサク</t>
    </rPh>
    <rPh sb="7" eb="9">
      <t>ジギョウ</t>
    </rPh>
    <rPh sb="9" eb="12">
      <t>イタクヒ</t>
    </rPh>
    <phoneticPr fontId="5"/>
  </si>
  <si>
    <t>エイズ対策費</t>
    <rPh sb="3" eb="6">
      <t>タイサクヒ</t>
    </rPh>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</si>
  <si>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t>
    <phoneticPr fontId="5"/>
  </si>
  <si>
    <t>個人における早期発見・早期治療、社会における感染拡大防止を効率的に行うため、特に青少年やMSM等の個別施策層における検査件数の増加を図ることが重要であり、効果的な普及啓発等による受検勧奨や利便性に配慮した検査・相談体制の整備を引き続き図る必要がある。</t>
    <phoneticPr fontId="5"/>
  </si>
  <si>
    <t>検査件数が伸び悩んでいるため、利用者の利便性に配慮した検査・相談体制の整備をはかる必要があり、特に陽性者の多い都道府県等における取り組みに対して支援していく必要がある。</t>
    <rPh sb="0" eb="2">
      <t>ケンサ</t>
    </rPh>
    <rPh sb="2" eb="4">
      <t>ケンスウ</t>
    </rPh>
    <rPh sb="5" eb="6">
      <t>ノ</t>
    </rPh>
    <rPh sb="7" eb="8">
      <t>ナヤ</t>
    </rPh>
    <rPh sb="15" eb="18">
      <t>リヨウシャ</t>
    </rPh>
    <rPh sb="47" eb="48">
      <t>トク</t>
    </rPh>
    <phoneticPr fontId="5"/>
  </si>
  <si>
    <t>公開プロセスの対象
実施年：平成２４年
レビューシート番号：８
事業名：保健所等におけるHIV検査・相談事業
評価結果：一部改善（廃止０、抜本的改善２、一部改善４、現状通り０）
取りまとめコメント
６名全員が見直しが不十分とのご判断。うち２名が「抜本的改善が必要」、４名が「一部改善が必要」とのご判断。
集計結果を踏まえ、とりまとめとしては「一部改善が必要」とする。
検査件数の低下要因をもっと明確化してそれに応じて対応すべき、実施施設の人員配置などを工夫してコストを削減すべき等のご指摘を踏まえ、概算要求に適切に反映させていきたい。</t>
    <phoneticPr fontId="5"/>
  </si>
  <si>
    <t>123</t>
    <phoneticPr fontId="5"/>
  </si>
  <si>
    <t>103</t>
    <phoneticPr fontId="5"/>
  </si>
  <si>
    <t>79</t>
    <phoneticPr fontId="5"/>
  </si>
  <si>
    <t>90</t>
    <phoneticPr fontId="5"/>
  </si>
  <si>
    <t>99</t>
    <phoneticPr fontId="5"/>
  </si>
  <si>
    <t>107</t>
    <phoneticPr fontId="5"/>
  </si>
  <si>
    <t>104</t>
    <phoneticPr fontId="5"/>
  </si>
  <si>
    <t>109</t>
    <phoneticPr fontId="5"/>
  </si>
  <si>
    <t>117</t>
    <phoneticPr fontId="5"/>
  </si>
  <si>
    <t>江浪　武志</t>
    <rPh sb="0" eb="1">
      <t>エ</t>
    </rPh>
    <rPh sb="1" eb="2">
      <t>ナミ</t>
    </rPh>
    <rPh sb="3" eb="5">
      <t>タケシ</t>
    </rPh>
    <phoneticPr fontId="5"/>
  </si>
  <si>
    <t>297,738,000/141,902</t>
    <phoneticPr fontId="5"/>
  </si>
  <si>
    <t>300,817,000/141,000</t>
    <phoneticPr fontId="5"/>
  </si>
  <si>
    <t>令和２年度の活動実績は新型コロナウイルス感染症が発生し、保健所での検査件数が減少したため、目標を下回っているが、見込みとしては、これまでの実績から妥当である。</t>
    <rPh sb="0" eb="2">
      <t>レイワ</t>
    </rPh>
    <rPh sb="3" eb="5">
      <t>ネンド</t>
    </rPh>
    <rPh sb="6" eb="8">
      <t>カツドウ</t>
    </rPh>
    <rPh sb="8" eb="10">
      <t>ジッセキ</t>
    </rPh>
    <rPh sb="11" eb="13">
      <t>シンガタ</t>
    </rPh>
    <rPh sb="20" eb="23">
      <t>カンセンショウ</t>
    </rPh>
    <rPh sb="24" eb="26">
      <t>ハッセイ</t>
    </rPh>
    <rPh sb="28" eb="31">
      <t>ホケンショ</t>
    </rPh>
    <rPh sb="33" eb="35">
      <t>ケンサ</t>
    </rPh>
    <rPh sb="35" eb="37">
      <t>ケンスウ</t>
    </rPh>
    <rPh sb="38" eb="40">
      <t>ゲンショウ</t>
    </rPh>
    <rPh sb="45" eb="47">
      <t>モクヒョウ</t>
    </rPh>
    <rPh sb="48" eb="50">
      <t>シタマワ</t>
    </rPh>
    <rPh sb="56" eb="58">
      <t>ミコ</t>
    </rPh>
    <rPh sb="69" eb="71">
      <t>ジッセキ</t>
    </rPh>
    <rPh sb="73" eb="75">
      <t>ダトウ</t>
    </rPh>
    <phoneticPr fontId="5"/>
  </si>
  <si>
    <t>A.東京都</t>
    <rPh sb="2" eb="5">
      <t>トウキョウト</t>
    </rPh>
    <phoneticPr fontId="5"/>
  </si>
  <si>
    <t>需用費</t>
    <rPh sb="0" eb="3">
      <t>ジュヨウヒ</t>
    </rPh>
    <phoneticPr fontId="5"/>
  </si>
  <si>
    <t>東京都医師会</t>
    <rPh sb="0" eb="3">
      <t>トウキョウト</t>
    </rPh>
    <rPh sb="3" eb="6">
      <t>イシカイ</t>
    </rPh>
    <phoneticPr fontId="5"/>
  </si>
  <si>
    <t>294,926,000/68,998</t>
    <phoneticPr fontId="5"/>
  </si>
  <si>
    <t>B.東京都医師会</t>
    <rPh sb="2" eb="5">
      <t>トウキョウト</t>
    </rPh>
    <rPh sb="5" eb="8">
      <t>イシカイ</t>
    </rPh>
    <phoneticPr fontId="5"/>
  </si>
  <si>
    <t>無料匿名でのＨＩＶ検査及び相談事業</t>
    <rPh sb="0" eb="2">
      <t>ムリョウ</t>
    </rPh>
    <rPh sb="2" eb="4">
      <t>トクメイ</t>
    </rPh>
    <rPh sb="9" eb="11">
      <t>ケンサ</t>
    </rPh>
    <rPh sb="11" eb="12">
      <t>オヨ</t>
    </rPh>
    <rPh sb="13" eb="15">
      <t>ソウダン</t>
    </rPh>
    <rPh sb="15" eb="17">
      <t>ジギョウ</t>
    </rPh>
    <phoneticPr fontId="5"/>
  </si>
  <si>
    <t>補助金等交付</t>
  </si>
  <si>
    <t>東京都</t>
    <rPh sb="0" eb="3">
      <t>トウキョウト</t>
    </rPh>
    <phoneticPr fontId="5"/>
  </si>
  <si>
    <t>大阪府</t>
    <rPh sb="0" eb="3">
      <t>オオサカフ</t>
    </rPh>
    <phoneticPr fontId="5"/>
  </si>
  <si>
    <t>大阪市</t>
    <rPh sb="0" eb="3">
      <t>オオサカシ</t>
    </rPh>
    <phoneticPr fontId="5"/>
  </si>
  <si>
    <t>名古屋市</t>
    <rPh sb="0" eb="4">
      <t>ナゴヤシ</t>
    </rPh>
    <phoneticPr fontId="5"/>
  </si>
  <si>
    <t>神戸市</t>
    <rPh sb="0" eb="3">
      <t>コウベシ</t>
    </rPh>
    <phoneticPr fontId="5"/>
  </si>
  <si>
    <t>横浜市</t>
    <rPh sb="0" eb="3">
      <t>ヨコハマシ</t>
    </rPh>
    <phoneticPr fontId="5"/>
  </si>
  <si>
    <t>川崎市</t>
    <rPh sb="0" eb="3">
      <t>カワサキシ</t>
    </rPh>
    <phoneticPr fontId="5"/>
  </si>
  <si>
    <t>千葉県</t>
    <rPh sb="0" eb="3">
      <t>チバケン</t>
    </rPh>
    <phoneticPr fontId="5"/>
  </si>
  <si>
    <t>埼玉県</t>
    <rPh sb="0" eb="3">
      <t>サイタマケン</t>
    </rPh>
    <phoneticPr fontId="5"/>
  </si>
  <si>
    <t>福岡市</t>
    <rPh sb="0" eb="3">
      <t>フクオカシ</t>
    </rPh>
    <phoneticPr fontId="5"/>
  </si>
  <si>
    <t>名古屋医療センター</t>
    <rPh sb="0" eb="3">
      <t>ナゴヤ</t>
    </rPh>
    <rPh sb="3" eb="5">
      <t>イリョウ</t>
    </rPh>
    <phoneticPr fontId="5"/>
  </si>
  <si>
    <t>愛知県</t>
    <rPh sb="0" eb="3">
      <t>アイチケン</t>
    </rPh>
    <phoneticPr fontId="5"/>
  </si>
  <si>
    <t>福岡県</t>
    <rPh sb="0" eb="3">
      <t>フクオカケン</t>
    </rPh>
    <phoneticPr fontId="5"/>
  </si>
  <si>
    <t>飯塚病院</t>
    <rPh sb="0" eb="2">
      <t>イイヅカ</t>
    </rPh>
    <rPh sb="2" eb="4">
      <t>ビョウイン</t>
    </rPh>
    <phoneticPr fontId="5"/>
  </si>
  <si>
    <t>職域健診HIV・性感染症検査モデル事業</t>
    <phoneticPr fontId="5"/>
  </si>
  <si>
    <t>-</t>
    <phoneticPr fontId="5"/>
  </si>
  <si>
    <t>委託費</t>
    <rPh sb="0" eb="2">
      <t>イタク</t>
    </rPh>
    <rPh sb="2" eb="3">
      <t>ヒ</t>
    </rPh>
    <phoneticPr fontId="5"/>
  </si>
  <si>
    <t>使用料及賃借料</t>
    <rPh sb="0" eb="3">
      <t>シヨウリョウ</t>
    </rPh>
    <rPh sb="3" eb="4">
      <t>オヨ</t>
    </rPh>
    <rPh sb="4" eb="7">
      <t>チンシャクリョウ</t>
    </rPh>
    <phoneticPr fontId="5"/>
  </si>
  <si>
    <t>その他</t>
    <rPh sb="2" eb="3">
      <t>タ</t>
    </rPh>
    <phoneticPr fontId="5"/>
  </si>
  <si>
    <t>HIV検査・相談室賃借料等</t>
    <rPh sb="3" eb="5">
      <t>ケンサ</t>
    </rPh>
    <rPh sb="6" eb="9">
      <t>ソウダンシツ</t>
    </rPh>
    <rPh sb="9" eb="12">
      <t>チンシャクリョウ</t>
    </rPh>
    <rPh sb="12" eb="13">
      <t>トウ</t>
    </rPh>
    <phoneticPr fontId="5"/>
  </si>
  <si>
    <t>HIV検査・相談事業等</t>
    <rPh sb="3" eb="5">
      <t>ケンサ</t>
    </rPh>
    <rPh sb="6" eb="8">
      <t>ソウダン</t>
    </rPh>
    <rPh sb="8" eb="10">
      <t>ジギョウ</t>
    </rPh>
    <rPh sb="10" eb="11">
      <t>トウ</t>
    </rPh>
    <phoneticPr fontId="5"/>
  </si>
  <si>
    <t>検査材料費等</t>
    <rPh sb="0" eb="2">
      <t>ケンサ</t>
    </rPh>
    <rPh sb="2" eb="4">
      <t>ザイリョウ</t>
    </rPh>
    <rPh sb="4" eb="5">
      <t>ヒ</t>
    </rPh>
    <rPh sb="5" eb="6">
      <t>トウ</t>
    </rPh>
    <phoneticPr fontId="5"/>
  </si>
  <si>
    <t>保健所人件費、HIV検査相談室光熱水費等</t>
    <rPh sb="0" eb="3">
      <t>ホケンジョ</t>
    </rPh>
    <rPh sb="3" eb="6">
      <t>ジンケンヒ</t>
    </rPh>
    <rPh sb="10" eb="12">
      <t>ケンサ</t>
    </rPh>
    <rPh sb="12" eb="14">
      <t>ソウダン</t>
    </rPh>
    <rPh sb="14" eb="15">
      <t>シツ</t>
    </rPh>
    <rPh sb="15" eb="19">
      <t>コウネツスイヒ</t>
    </rPh>
    <rPh sb="19" eb="20">
      <t>トウ</t>
    </rPh>
    <phoneticPr fontId="5"/>
  </si>
  <si>
    <t>人件費</t>
    <rPh sb="0" eb="3">
      <t>ジンケンヒ</t>
    </rPh>
    <phoneticPr fontId="5"/>
  </si>
  <si>
    <t>役務費</t>
    <rPh sb="0" eb="3">
      <t>エキムヒ</t>
    </rPh>
    <phoneticPr fontId="5"/>
  </si>
  <si>
    <t>使用料及賃借料</t>
    <rPh sb="0" eb="3">
      <t>シヨウリョウ</t>
    </rPh>
    <rPh sb="3" eb="4">
      <t>キュウ</t>
    </rPh>
    <rPh sb="4" eb="7">
      <t>チンシャクリョウ</t>
    </rPh>
    <phoneticPr fontId="5"/>
  </si>
  <si>
    <t>医師、看護師、事務、相談員配置、本部経費等</t>
    <rPh sb="0" eb="2">
      <t>イシ</t>
    </rPh>
    <rPh sb="3" eb="6">
      <t>カンゴシ</t>
    </rPh>
    <rPh sb="7" eb="9">
      <t>ジム</t>
    </rPh>
    <rPh sb="10" eb="13">
      <t>ソウダンイン</t>
    </rPh>
    <rPh sb="13" eb="15">
      <t>ハイチ</t>
    </rPh>
    <rPh sb="16" eb="18">
      <t>ホンブ</t>
    </rPh>
    <rPh sb="18" eb="20">
      <t>ケイヒ</t>
    </rPh>
    <rPh sb="20" eb="21">
      <t>トウ</t>
    </rPh>
    <phoneticPr fontId="5"/>
  </si>
  <si>
    <t>委託料</t>
    <rPh sb="0" eb="3">
      <t>イタクリョウ</t>
    </rPh>
    <phoneticPr fontId="5"/>
  </si>
  <si>
    <t>予約システム運営経費等</t>
    <rPh sb="0" eb="2">
      <t>ヨヤク</t>
    </rPh>
    <rPh sb="6" eb="8">
      <t>ウンエイ</t>
    </rPh>
    <rPh sb="8" eb="10">
      <t>ケイヒ</t>
    </rPh>
    <rPh sb="10" eb="11">
      <t>トウ</t>
    </rPh>
    <phoneticPr fontId="5"/>
  </si>
  <si>
    <t>複合機使用料等</t>
    <rPh sb="0" eb="3">
      <t>フクゴウキ</t>
    </rPh>
    <rPh sb="3" eb="6">
      <t>シヨウリョウ</t>
    </rPh>
    <rPh sb="6" eb="7">
      <t>トウ</t>
    </rPh>
    <phoneticPr fontId="5"/>
  </si>
  <si>
    <t>検体搬送経費、医療廃棄処理料、通信費等</t>
    <rPh sb="0" eb="2">
      <t>ケンタイ</t>
    </rPh>
    <rPh sb="2" eb="4">
      <t>ハンソウ</t>
    </rPh>
    <rPh sb="4" eb="6">
      <t>ケイヒ</t>
    </rPh>
    <rPh sb="7" eb="9">
      <t>イリョウ</t>
    </rPh>
    <rPh sb="9" eb="11">
      <t>ハイキ</t>
    </rPh>
    <rPh sb="11" eb="13">
      <t>ショリ</t>
    </rPh>
    <rPh sb="13" eb="14">
      <t>リョウ</t>
    </rPh>
    <rPh sb="15" eb="18">
      <t>ツウシンヒ</t>
    </rPh>
    <rPh sb="18" eb="19">
      <t>トウ</t>
    </rPh>
    <phoneticPr fontId="5"/>
  </si>
  <si>
    <t>C.愛知県</t>
    <rPh sb="2" eb="5">
      <t>アイチケン</t>
    </rPh>
    <phoneticPr fontId="5"/>
  </si>
  <si>
    <t>D.福岡県</t>
    <rPh sb="2" eb="5">
      <t>フクオカケン</t>
    </rPh>
    <phoneticPr fontId="5"/>
  </si>
  <si>
    <t>E.名古屋医療センター</t>
    <rPh sb="2" eb="5">
      <t>ナゴヤ</t>
    </rPh>
    <rPh sb="5" eb="7">
      <t>イリョウ</t>
    </rPh>
    <phoneticPr fontId="5"/>
  </si>
  <si>
    <t>F. 飯塚病院</t>
    <rPh sb="3" eb="5">
      <t>イイヅカ</t>
    </rPh>
    <rPh sb="5" eb="7">
      <t>ビョウイン</t>
    </rPh>
    <phoneticPr fontId="5"/>
  </si>
  <si>
    <t>委託費</t>
    <rPh sb="0" eb="3">
      <t>イタクヒ</t>
    </rPh>
    <phoneticPr fontId="5"/>
  </si>
  <si>
    <t>職域健診事業等</t>
    <rPh sb="0" eb="2">
      <t>ショクイキ</t>
    </rPh>
    <rPh sb="2" eb="4">
      <t>ケンシン</t>
    </rPh>
    <rPh sb="4" eb="6">
      <t>ジギョウ</t>
    </rPh>
    <rPh sb="6" eb="7">
      <t>ナド</t>
    </rPh>
    <phoneticPr fontId="5"/>
  </si>
  <si>
    <t>需用費</t>
    <rPh sb="0" eb="3">
      <t>ジュヨウヒ</t>
    </rPh>
    <phoneticPr fontId="5"/>
  </si>
  <si>
    <t>役務費</t>
    <rPh sb="0" eb="2">
      <t>エキム</t>
    </rPh>
    <rPh sb="2" eb="3">
      <t>ヒ</t>
    </rPh>
    <phoneticPr fontId="5"/>
  </si>
  <si>
    <t>旅費</t>
    <rPh sb="0" eb="2">
      <t>リョヒ</t>
    </rPh>
    <phoneticPr fontId="5"/>
  </si>
  <si>
    <t>検査試薬</t>
    <rPh sb="0" eb="2">
      <t>ケンサ</t>
    </rPh>
    <rPh sb="2" eb="4">
      <t>シヤク</t>
    </rPh>
    <phoneticPr fontId="5"/>
  </si>
  <si>
    <t>通信費、郵送費</t>
    <rPh sb="0" eb="3">
      <t>ツウシンヒ</t>
    </rPh>
    <rPh sb="4" eb="7">
      <t>ユウソウヒ</t>
    </rPh>
    <phoneticPr fontId="5"/>
  </si>
  <si>
    <t>関係機関等の打ち合わせ</t>
    <rPh sb="0" eb="2">
      <t>カンケイ</t>
    </rPh>
    <rPh sb="2" eb="5">
      <t>キカンナド</t>
    </rPh>
    <rPh sb="6" eb="7">
      <t>ウ</t>
    </rPh>
    <rPh sb="8" eb="9">
      <t>ア</t>
    </rPh>
    <phoneticPr fontId="5"/>
  </si>
  <si>
    <t>-</t>
    <phoneticPr fontId="5"/>
  </si>
  <si>
    <t>受検者のプライバシー保護という観点から、他に当該医療機関に並ぶものがなく、選定は妥当である。</t>
    <rPh sb="37" eb="39">
      <t>センテイ</t>
    </rPh>
    <rPh sb="40" eb="4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</si>
</sst>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28575</xdr:colOff>
      <xdr:row>29</xdr:row>
      <xdr:rowOff>219075</xdr:rowOff>
    </xdr:from>
    <xdr:to>
      <xdr:col>48</xdr:col>
      <xdr:colOff>40726</xdr:colOff>
      <xdr:row>31</xdr:row>
      <xdr:rowOff>76310</xdr:rowOff>
    </xdr:to>
    <xdr:sp macro="" textlink="">
      <xdr:nvSpPr>
        <xdr:cNvPr id="3" name="テキスト ボックス 2"/>
        <xdr:cNvSpPr txBox="1"/>
      </xdr:nvSpPr>
      <xdr:spPr>
        <a:xfrm>
          <a:off x="9229725" y="9648825"/>
          <a:ext cx="412201" cy="3334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13</xdr:col>
      <xdr:colOff>0</xdr:colOff>
      <xdr:row>748</xdr:row>
      <xdr:rowOff>47625</xdr:rowOff>
    </xdr:from>
    <xdr:to>
      <xdr:col>44</xdr:col>
      <xdr:colOff>142558</xdr:colOff>
      <xdr:row>750</xdr:row>
      <xdr:rowOff>59031</xdr:rowOff>
    </xdr:to>
    <xdr:sp macro="" textlink="">
      <xdr:nvSpPr>
        <xdr:cNvPr id="5" name="正方形/長方形 4"/>
        <xdr:cNvSpPr/>
      </xdr:nvSpPr>
      <xdr:spPr>
        <a:xfrm>
          <a:off x="2600325" y="49634775"/>
          <a:ext cx="6343333" cy="7162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２８０．６百万円</a:t>
          </a:r>
          <a:r>
            <a:rPr kumimoji="1" lang="en-US" altLang="ja-JP" sz="1100">
              <a:solidFill>
                <a:sysClr val="windowText" lastClr="000000"/>
              </a:solidFill>
            </a:rPr>
            <a:t> </a:t>
          </a:r>
        </a:p>
        <a:p>
          <a:pPr algn="l"/>
          <a:endParaRPr kumimoji="1" lang="ja-JP" altLang="en-US" sz="1100"/>
        </a:p>
      </xdr:txBody>
    </xdr:sp>
    <xdr:clientData/>
  </xdr:twoCellAnchor>
  <xdr:twoCellAnchor>
    <xdr:from>
      <xdr:col>12</xdr:col>
      <xdr:colOff>152400</xdr:colOff>
      <xdr:row>750</xdr:row>
      <xdr:rowOff>133350</xdr:rowOff>
    </xdr:from>
    <xdr:to>
      <xdr:col>45</xdr:col>
      <xdr:colOff>36496</xdr:colOff>
      <xdr:row>751</xdr:row>
      <xdr:rowOff>102717</xdr:rowOff>
    </xdr:to>
    <xdr:sp macro="" textlink="">
      <xdr:nvSpPr>
        <xdr:cNvPr id="6" name="正方形/長方形 5"/>
        <xdr:cNvSpPr/>
      </xdr:nvSpPr>
      <xdr:spPr>
        <a:xfrm>
          <a:off x="2552700" y="50425350"/>
          <a:ext cx="6484921" cy="32179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HIV</a:t>
          </a:r>
          <a:r>
            <a:rPr kumimoji="1" lang="ja-JP" altLang="en-US" sz="1100">
              <a:solidFill>
                <a:sysClr val="windowText" lastClr="000000"/>
              </a:solidFill>
            </a:rPr>
            <a:t>検査・相談関連業務</a:t>
          </a:r>
          <a:r>
            <a:rPr kumimoji="1" lang="ja-JP" altLang="en-US" sz="1100"/>
            <a:t>けんさ</a:t>
          </a:r>
        </a:p>
      </xdr:txBody>
    </xdr:sp>
    <xdr:clientData/>
  </xdr:twoCellAnchor>
  <xdr:twoCellAnchor>
    <xdr:from>
      <xdr:col>12</xdr:col>
      <xdr:colOff>85725</xdr:colOff>
      <xdr:row>751</xdr:row>
      <xdr:rowOff>171450</xdr:rowOff>
    </xdr:from>
    <xdr:to>
      <xdr:col>45</xdr:col>
      <xdr:colOff>90418</xdr:colOff>
      <xdr:row>755</xdr:row>
      <xdr:rowOff>297236</xdr:rowOff>
    </xdr:to>
    <xdr:sp macro="" textlink="">
      <xdr:nvSpPr>
        <xdr:cNvPr id="7" name="正方形/長方形 6"/>
        <xdr:cNvSpPr/>
      </xdr:nvSpPr>
      <xdr:spPr>
        <a:xfrm>
          <a:off x="2486025" y="50815875"/>
          <a:ext cx="6605518" cy="1535486"/>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概要</a:t>
          </a:r>
          <a:r>
            <a:rPr kumimoji="1" lang="en-US" altLang="ja-JP" sz="1100">
              <a:solidFill>
                <a:sysClr val="windowText" lastClr="000000"/>
              </a:solidFill>
            </a:rPr>
            <a:t>】</a:t>
          </a:r>
        </a:p>
        <a:p>
          <a:pPr algn="l"/>
          <a:r>
            <a:rPr kumimoji="1" lang="ja-JP" altLang="en-US" sz="1100">
              <a:solidFill>
                <a:sysClr val="windowText" lastClr="000000"/>
              </a:solidFill>
            </a:rPr>
            <a:t>・保健所等において、ＨＩＶ・エイズに関する検査及び相談を希望する者に対して、夜間・休日等の  利便性に配慮した個別相談及び無料匿名のＨＩＶ抗体検査を実施</a:t>
          </a:r>
        </a:p>
        <a:p>
          <a:pPr algn="l"/>
          <a:r>
            <a:rPr kumimoji="1" lang="ja-JP" altLang="en-US" sz="1100">
              <a:solidFill>
                <a:sysClr val="windowText" lastClr="000000"/>
              </a:solidFill>
            </a:rPr>
            <a:t>・エイズ治療拠点病院において、個別相談及び有料のＨＩＶ抗体スクリーニング検査を実施</a:t>
          </a:r>
        </a:p>
        <a:p>
          <a:pPr algn="l"/>
          <a:r>
            <a:rPr kumimoji="1" lang="ja-JP" altLang="en-US" sz="1100">
              <a:solidFill>
                <a:sysClr val="windowText" lastClr="000000"/>
              </a:solidFill>
            </a:rPr>
            <a:t>・地域の特性やＨＩＶ・エイズの動向等を踏まえ、特に効果的・効率的であると認められるＨＩＶ検査・ 相談体制を整備</a:t>
          </a: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1/2</a:t>
          </a:r>
          <a:endParaRPr kumimoji="1" lang="ja-JP" altLang="en-US" sz="1100">
            <a:solidFill>
              <a:sysClr val="windowText" lastClr="000000"/>
            </a:solidFill>
          </a:endParaRPr>
        </a:p>
      </xdr:txBody>
    </xdr:sp>
    <xdr:clientData/>
  </xdr:twoCellAnchor>
  <xdr:twoCellAnchor>
    <xdr:from>
      <xdr:col>28</xdr:col>
      <xdr:colOff>19050</xdr:colOff>
      <xdr:row>755</xdr:row>
      <xdr:rowOff>279587</xdr:rowOff>
    </xdr:from>
    <xdr:to>
      <xdr:col>28</xdr:col>
      <xdr:colOff>19050</xdr:colOff>
      <xdr:row>756</xdr:row>
      <xdr:rowOff>304597</xdr:rowOff>
    </xdr:to>
    <xdr:cxnSp macro="">
      <xdr:nvCxnSpPr>
        <xdr:cNvPr id="8" name="直線矢印コネクタ 7"/>
        <xdr:cNvCxnSpPr/>
      </xdr:nvCxnSpPr>
      <xdr:spPr>
        <a:xfrm>
          <a:off x="5666815" y="52723116"/>
          <a:ext cx="0" cy="37239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xdr:colOff>
      <xdr:row>756</xdr:row>
      <xdr:rowOff>333375</xdr:rowOff>
    </xdr:from>
    <xdr:to>
      <xdr:col>39</xdr:col>
      <xdr:colOff>91289</xdr:colOff>
      <xdr:row>758</xdr:row>
      <xdr:rowOff>177451</xdr:rowOff>
    </xdr:to>
    <xdr:sp macro="" textlink="">
      <xdr:nvSpPr>
        <xdr:cNvPr id="9" name="正方形/長方形 8"/>
        <xdr:cNvSpPr/>
      </xdr:nvSpPr>
      <xdr:spPr>
        <a:xfrm>
          <a:off x="3419475" y="52739925"/>
          <a:ext cx="4472789" cy="54892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3347</xdr:colOff>
      <xdr:row>758</xdr:row>
      <xdr:rowOff>256997</xdr:rowOff>
    </xdr:from>
    <xdr:to>
      <xdr:col>39</xdr:col>
      <xdr:colOff>75586</xdr:colOff>
      <xdr:row>760</xdr:row>
      <xdr:rowOff>268403</xdr:rowOff>
    </xdr:to>
    <xdr:sp macro="" textlink="">
      <xdr:nvSpPr>
        <xdr:cNvPr id="10" name="正方形/長方形 9"/>
        <xdr:cNvSpPr/>
      </xdr:nvSpPr>
      <xdr:spPr>
        <a:xfrm>
          <a:off x="3403772" y="53368397"/>
          <a:ext cx="4472789" cy="7162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都道府県、政令市、特別区（１５０団体）</a:t>
          </a:r>
          <a:endParaRPr kumimoji="0" lang="en-US" altLang="ja-JP" sz="1100" b="0" i="0" u="none" strike="noStrike">
            <a:solidFill>
              <a:schemeClr val="lt1"/>
            </a:solidFill>
            <a:effectLst/>
            <a:latin typeface="+mn-lt"/>
            <a:ea typeface="+mn-ea"/>
            <a:cs typeface="+mn-cs"/>
          </a:endParaRPr>
        </a:p>
        <a:p>
          <a:pPr algn="ctr"/>
          <a:r>
            <a:rPr kumimoji="0" lang="ja-JP" altLang="en-US" sz="1100" b="0" i="0" u="none" strike="noStrike">
              <a:solidFill>
                <a:sysClr val="windowText" lastClr="000000"/>
              </a:solidFill>
              <a:effectLst/>
              <a:latin typeface="+mn-lt"/>
              <a:ea typeface="+mn-ea"/>
              <a:cs typeface="+mn-cs"/>
            </a:rPr>
            <a:t>２８０．６百万円</a:t>
          </a:r>
          <a:endParaRPr kumimoji="1" lang="ja-JP" altLang="en-US" sz="1100">
            <a:solidFill>
              <a:sysClr val="windowText" lastClr="000000"/>
            </a:solidFill>
          </a:endParaRPr>
        </a:p>
      </xdr:txBody>
    </xdr:sp>
    <xdr:clientData/>
  </xdr:twoCellAnchor>
  <xdr:twoCellAnchor>
    <xdr:from>
      <xdr:col>22</xdr:col>
      <xdr:colOff>28575</xdr:colOff>
      <xdr:row>761</xdr:row>
      <xdr:rowOff>323850</xdr:rowOff>
    </xdr:from>
    <xdr:to>
      <xdr:col>34</xdr:col>
      <xdr:colOff>154936</xdr:colOff>
      <xdr:row>763</xdr:row>
      <xdr:rowOff>431</xdr:rowOff>
    </xdr:to>
    <xdr:sp macro="" textlink="">
      <xdr:nvSpPr>
        <xdr:cNvPr id="19" name="正方形/長方形 18"/>
        <xdr:cNvSpPr/>
      </xdr:nvSpPr>
      <xdr:spPr>
        <a:xfrm>
          <a:off x="4429125" y="54492525"/>
          <a:ext cx="2526661" cy="3814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9525</xdr:colOff>
      <xdr:row>760</xdr:row>
      <xdr:rowOff>266700</xdr:rowOff>
    </xdr:from>
    <xdr:to>
      <xdr:col>28</xdr:col>
      <xdr:colOff>9525</xdr:colOff>
      <xdr:row>761</xdr:row>
      <xdr:rowOff>291710</xdr:rowOff>
    </xdr:to>
    <xdr:cxnSp macro="">
      <xdr:nvCxnSpPr>
        <xdr:cNvPr id="20" name="直線矢印コネクタ 19"/>
        <xdr:cNvCxnSpPr/>
      </xdr:nvCxnSpPr>
      <xdr:spPr>
        <a:xfrm>
          <a:off x="5610225" y="54082950"/>
          <a:ext cx="0" cy="37743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123825</xdr:colOff>
      <xdr:row>762</xdr:row>
      <xdr:rowOff>304800</xdr:rowOff>
    </xdr:from>
    <xdr:to>
      <xdr:col>37</xdr:col>
      <xdr:colOff>156198</xdr:colOff>
      <xdr:row>764</xdr:row>
      <xdr:rowOff>277364</xdr:rowOff>
    </xdr:to>
    <xdr:sp macro="" textlink="">
      <xdr:nvSpPr>
        <xdr:cNvPr id="22" name="正方形/長方形 21"/>
        <xdr:cNvSpPr/>
      </xdr:nvSpPr>
      <xdr:spPr>
        <a:xfrm>
          <a:off x="3724275" y="54825900"/>
          <a:ext cx="3832848" cy="67741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（東京都の例）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　東京都医師会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５２．３百万円</a:t>
          </a:r>
        </a:p>
      </xdr:txBody>
    </xdr:sp>
    <xdr:clientData/>
  </xdr:twoCellAnchor>
  <xdr:twoCellAnchor>
    <xdr:from>
      <xdr:col>16</xdr:col>
      <xdr:colOff>149599</xdr:colOff>
      <xdr:row>764</xdr:row>
      <xdr:rowOff>323850</xdr:rowOff>
    </xdr:from>
    <xdr:to>
      <xdr:col>40</xdr:col>
      <xdr:colOff>28175</xdr:colOff>
      <xdr:row>765</xdr:row>
      <xdr:rowOff>493940</xdr:rowOff>
    </xdr:to>
    <xdr:sp macro="" textlink="">
      <xdr:nvSpPr>
        <xdr:cNvPr id="24" name="大かっこ 23"/>
        <xdr:cNvSpPr/>
      </xdr:nvSpPr>
      <xdr:spPr>
        <a:xfrm>
          <a:off x="3376893" y="55893821"/>
          <a:ext cx="4719517" cy="84244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・検査・相談事業</a:t>
          </a:r>
        </a:p>
      </xdr:txBody>
    </xdr:sp>
    <xdr:clientData/>
  </xdr:twoCellAnchor>
  <xdr:twoCellAnchor>
    <xdr:from>
      <xdr:col>10</xdr:col>
      <xdr:colOff>179293</xdr:colOff>
      <xdr:row>767</xdr:row>
      <xdr:rowOff>324971</xdr:rowOff>
    </xdr:from>
    <xdr:to>
      <xdr:col>45</xdr:col>
      <xdr:colOff>191769</xdr:colOff>
      <xdr:row>769</xdr:row>
      <xdr:rowOff>382732</xdr:rowOff>
    </xdr:to>
    <xdr:sp macro="" textlink="">
      <xdr:nvSpPr>
        <xdr:cNvPr id="14" name="正方形/長方形 13"/>
        <xdr:cNvSpPr/>
      </xdr:nvSpPr>
      <xdr:spPr>
        <a:xfrm>
          <a:off x="2196352" y="57351706"/>
          <a:ext cx="7072182" cy="84217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１４．２百万円</a:t>
          </a:r>
        </a:p>
      </xdr:txBody>
    </xdr:sp>
    <xdr:clientData/>
  </xdr:twoCellAnchor>
  <xdr:twoCellAnchor>
    <xdr:from>
      <xdr:col>13</xdr:col>
      <xdr:colOff>0</xdr:colOff>
      <xdr:row>770</xdr:row>
      <xdr:rowOff>1</xdr:rowOff>
    </xdr:from>
    <xdr:to>
      <xdr:col>44</xdr:col>
      <xdr:colOff>198265</xdr:colOff>
      <xdr:row>772</xdr:row>
      <xdr:rowOff>285735</xdr:rowOff>
    </xdr:to>
    <xdr:sp macro="" textlink="">
      <xdr:nvSpPr>
        <xdr:cNvPr id="15" name="正方形/長方形 14"/>
        <xdr:cNvSpPr/>
      </xdr:nvSpPr>
      <xdr:spPr>
        <a:xfrm>
          <a:off x="2622176" y="58203354"/>
          <a:ext cx="6451148" cy="107014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・職域健診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・性感染症検査モデル事業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職域における健康診断の機会を利用し、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・性感染症の同時検査をモデル事業として実施することで、検査の利用機会を拡大し、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・性感染症の早期発見・早期治療の促進及び</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・性感染症感染の防止を図る</a:t>
          </a:r>
        </a:p>
        <a:p>
          <a:pPr algn="l"/>
          <a:endParaRPr kumimoji="1" lang="ja-JP" altLang="en-US" sz="1100"/>
        </a:p>
      </xdr:txBody>
    </xdr:sp>
    <xdr:clientData/>
  </xdr:twoCellAnchor>
  <xdr:twoCellAnchor>
    <xdr:from>
      <xdr:col>27</xdr:col>
      <xdr:colOff>190499</xdr:colOff>
      <xdr:row>772</xdr:row>
      <xdr:rowOff>268940</xdr:rowOff>
    </xdr:from>
    <xdr:to>
      <xdr:col>27</xdr:col>
      <xdr:colOff>191969</xdr:colOff>
      <xdr:row>774</xdr:row>
      <xdr:rowOff>113180</xdr:rowOff>
    </xdr:to>
    <xdr:cxnSp macro="">
      <xdr:nvCxnSpPr>
        <xdr:cNvPr id="16" name="直線コネクタ 15"/>
        <xdr:cNvCxnSpPr/>
      </xdr:nvCxnSpPr>
      <xdr:spPr>
        <a:xfrm flipH="1">
          <a:off x="5636558" y="59256705"/>
          <a:ext cx="1470" cy="628651"/>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89647</xdr:colOff>
      <xdr:row>774</xdr:row>
      <xdr:rowOff>100854</xdr:rowOff>
    </xdr:from>
    <xdr:to>
      <xdr:col>40</xdr:col>
      <xdr:colOff>12370</xdr:colOff>
      <xdr:row>774</xdr:row>
      <xdr:rowOff>113727</xdr:rowOff>
    </xdr:to>
    <xdr:cxnSp macro="">
      <xdr:nvCxnSpPr>
        <xdr:cNvPr id="17" name="直線コネクタ 16"/>
        <xdr:cNvCxnSpPr/>
      </xdr:nvCxnSpPr>
      <xdr:spPr>
        <a:xfrm flipH="1">
          <a:off x="3518647" y="59873030"/>
          <a:ext cx="4561958" cy="12873"/>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89647</xdr:colOff>
      <xdr:row>774</xdr:row>
      <xdr:rowOff>100853</xdr:rowOff>
    </xdr:from>
    <xdr:to>
      <xdr:col>17</xdr:col>
      <xdr:colOff>103034</xdr:colOff>
      <xdr:row>775</xdr:row>
      <xdr:rowOff>138817</xdr:rowOff>
    </xdr:to>
    <xdr:cxnSp macro="">
      <xdr:nvCxnSpPr>
        <xdr:cNvPr id="18" name="直線矢印コネクタ 17"/>
        <xdr:cNvCxnSpPr/>
      </xdr:nvCxnSpPr>
      <xdr:spPr>
        <a:xfrm>
          <a:off x="3518647" y="59873029"/>
          <a:ext cx="13387" cy="43017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67235</xdr:colOff>
      <xdr:row>775</xdr:row>
      <xdr:rowOff>224118</xdr:rowOff>
    </xdr:from>
    <xdr:to>
      <xdr:col>23</xdr:col>
      <xdr:colOff>131244</xdr:colOff>
      <xdr:row>776</xdr:row>
      <xdr:rowOff>210596</xdr:rowOff>
    </xdr:to>
    <xdr:sp macro="" textlink="">
      <xdr:nvSpPr>
        <xdr:cNvPr id="21" name="正方形/長方形 20"/>
        <xdr:cNvSpPr/>
      </xdr:nvSpPr>
      <xdr:spPr>
        <a:xfrm>
          <a:off x="2286000" y="60388500"/>
          <a:ext cx="2484479" cy="37868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78441</xdr:colOff>
      <xdr:row>776</xdr:row>
      <xdr:rowOff>168089</xdr:rowOff>
    </xdr:from>
    <xdr:to>
      <xdr:col>27</xdr:col>
      <xdr:colOff>33633</xdr:colOff>
      <xdr:row>778</xdr:row>
      <xdr:rowOff>63813</xdr:rowOff>
    </xdr:to>
    <xdr:sp macro="" textlink="">
      <xdr:nvSpPr>
        <xdr:cNvPr id="23" name="正方形/長方形 22"/>
        <xdr:cNvSpPr/>
      </xdr:nvSpPr>
      <xdr:spPr>
        <a:xfrm>
          <a:off x="1692088" y="60724677"/>
          <a:ext cx="3787604" cy="68013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愛知県</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７．１百万円</a:t>
          </a:r>
        </a:p>
      </xdr:txBody>
    </xdr:sp>
    <xdr:clientData/>
  </xdr:twoCellAnchor>
  <xdr:twoCellAnchor>
    <xdr:from>
      <xdr:col>11</xdr:col>
      <xdr:colOff>44824</xdr:colOff>
      <xdr:row>779</xdr:row>
      <xdr:rowOff>168087</xdr:rowOff>
    </xdr:from>
    <xdr:to>
      <xdr:col>23</xdr:col>
      <xdr:colOff>118358</xdr:colOff>
      <xdr:row>780</xdr:row>
      <xdr:rowOff>224328</xdr:rowOff>
    </xdr:to>
    <xdr:sp macro="" textlink="">
      <xdr:nvSpPr>
        <xdr:cNvPr id="25" name="正方形/長方形 24"/>
        <xdr:cNvSpPr/>
      </xdr:nvSpPr>
      <xdr:spPr>
        <a:xfrm>
          <a:off x="2263589" y="61901293"/>
          <a:ext cx="2494004" cy="4484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78442</xdr:colOff>
      <xdr:row>778</xdr:row>
      <xdr:rowOff>78442</xdr:rowOff>
    </xdr:from>
    <xdr:to>
      <xdr:col>17</xdr:col>
      <xdr:colOff>78442</xdr:colOff>
      <xdr:row>779</xdr:row>
      <xdr:rowOff>129277</xdr:rowOff>
    </xdr:to>
    <xdr:cxnSp macro="">
      <xdr:nvCxnSpPr>
        <xdr:cNvPr id="27" name="直線矢印コネクタ 26"/>
        <xdr:cNvCxnSpPr/>
      </xdr:nvCxnSpPr>
      <xdr:spPr>
        <a:xfrm>
          <a:off x="3507442" y="61419442"/>
          <a:ext cx="0" cy="44304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xdr:colOff>
      <xdr:row>780</xdr:row>
      <xdr:rowOff>156882</xdr:rowOff>
    </xdr:from>
    <xdr:to>
      <xdr:col>27</xdr:col>
      <xdr:colOff>11221</xdr:colOff>
      <xdr:row>782</xdr:row>
      <xdr:rowOff>58012</xdr:rowOff>
    </xdr:to>
    <xdr:sp macro="" textlink="">
      <xdr:nvSpPr>
        <xdr:cNvPr id="28" name="正方形/長方形 27"/>
        <xdr:cNvSpPr/>
      </xdr:nvSpPr>
      <xdr:spPr>
        <a:xfrm>
          <a:off x="1669676" y="62282294"/>
          <a:ext cx="3787604" cy="68554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　名古屋医療センター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７．１百万円</a:t>
          </a:r>
        </a:p>
      </xdr:txBody>
    </xdr:sp>
    <xdr:clientData/>
  </xdr:twoCellAnchor>
  <xdr:twoCellAnchor>
    <xdr:from>
      <xdr:col>7</xdr:col>
      <xdr:colOff>145676</xdr:colOff>
      <xdr:row>782</xdr:row>
      <xdr:rowOff>112058</xdr:rowOff>
    </xdr:from>
    <xdr:to>
      <xdr:col>27</xdr:col>
      <xdr:colOff>98451</xdr:colOff>
      <xdr:row>784</xdr:row>
      <xdr:rowOff>169929</xdr:rowOff>
    </xdr:to>
    <xdr:sp macro="" textlink="">
      <xdr:nvSpPr>
        <xdr:cNvPr id="29" name="大かっこ 28"/>
        <xdr:cNvSpPr/>
      </xdr:nvSpPr>
      <xdr:spPr>
        <a:xfrm>
          <a:off x="1557617" y="63021882"/>
          <a:ext cx="3986893" cy="84228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・職域健診事業</a:t>
          </a:r>
        </a:p>
      </xdr:txBody>
    </xdr:sp>
    <xdr:clientData/>
  </xdr:twoCellAnchor>
  <xdr:twoCellAnchor>
    <xdr:from>
      <xdr:col>40</xdr:col>
      <xdr:colOff>0</xdr:colOff>
      <xdr:row>774</xdr:row>
      <xdr:rowOff>89647</xdr:rowOff>
    </xdr:from>
    <xdr:to>
      <xdr:col>40</xdr:col>
      <xdr:colOff>1</xdr:colOff>
      <xdr:row>775</xdr:row>
      <xdr:rowOff>88995</xdr:rowOff>
    </xdr:to>
    <xdr:cxnSp macro="">
      <xdr:nvCxnSpPr>
        <xdr:cNvPr id="30" name="直線矢印コネクタ 29"/>
        <xdr:cNvCxnSpPr/>
      </xdr:nvCxnSpPr>
      <xdr:spPr>
        <a:xfrm flipH="1">
          <a:off x="8068235" y="59861823"/>
          <a:ext cx="1" cy="39155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775</xdr:row>
      <xdr:rowOff>145676</xdr:rowOff>
    </xdr:from>
    <xdr:to>
      <xdr:col>46</xdr:col>
      <xdr:colOff>52802</xdr:colOff>
      <xdr:row>776</xdr:row>
      <xdr:rowOff>196511</xdr:rowOff>
    </xdr:to>
    <xdr:sp macro="" textlink="">
      <xdr:nvSpPr>
        <xdr:cNvPr id="31" name="正方形/長方形 30"/>
        <xdr:cNvSpPr/>
      </xdr:nvSpPr>
      <xdr:spPr>
        <a:xfrm>
          <a:off x="6846794" y="60310058"/>
          <a:ext cx="2484479" cy="443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22412</xdr:colOff>
      <xdr:row>776</xdr:row>
      <xdr:rowOff>145677</xdr:rowOff>
    </xdr:from>
    <xdr:to>
      <xdr:col>49</xdr:col>
      <xdr:colOff>179310</xdr:colOff>
      <xdr:row>778</xdr:row>
      <xdr:rowOff>46807</xdr:rowOff>
    </xdr:to>
    <xdr:sp macro="" textlink="">
      <xdr:nvSpPr>
        <xdr:cNvPr id="33" name="正方形/長方形 32"/>
        <xdr:cNvSpPr/>
      </xdr:nvSpPr>
      <xdr:spPr>
        <a:xfrm>
          <a:off x="6275294" y="60702265"/>
          <a:ext cx="3787604" cy="68554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福岡県</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７．１百万円</a:t>
          </a:r>
        </a:p>
      </xdr:txBody>
    </xdr:sp>
    <xdr:clientData/>
  </xdr:twoCellAnchor>
  <xdr:twoCellAnchor>
    <xdr:from>
      <xdr:col>34</xdr:col>
      <xdr:colOff>11206</xdr:colOff>
      <xdr:row>779</xdr:row>
      <xdr:rowOff>145676</xdr:rowOff>
    </xdr:from>
    <xdr:to>
      <xdr:col>46</xdr:col>
      <xdr:colOff>90660</xdr:colOff>
      <xdr:row>780</xdr:row>
      <xdr:rowOff>201917</xdr:rowOff>
    </xdr:to>
    <xdr:sp macro="" textlink="">
      <xdr:nvSpPr>
        <xdr:cNvPr id="34" name="正方形/長方形 33"/>
        <xdr:cNvSpPr/>
      </xdr:nvSpPr>
      <xdr:spPr>
        <a:xfrm>
          <a:off x="6869206" y="61878882"/>
          <a:ext cx="2499925" cy="4484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0</xdr:colOff>
      <xdr:row>778</xdr:row>
      <xdr:rowOff>22412</xdr:rowOff>
    </xdr:from>
    <xdr:to>
      <xdr:col>40</xdr:col>
      <xdr:colOff>1</xdr:colOff>
      <xdr:row>779</xdr:row>
      <xdr:rowOff>60375</xdr:rowOff>
    </xdr:to>
    <xdr:cxnSp macro="">
      <xdr:nvCxnSpPr>
        <xdr:cNvPr id="36" name="直線矢印コネクタ 35"/>
        <xdr:cNvCxnSpPr/>
      </xdr:nvCxnSpPr>
      <xdr:spPr>
        <a:xfrm>
          <a:off x="8068235" y="61363412"/>
          <a:ext cx="1" cy="4301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78442</xdr:colOff>
      <xdr:row>780</xdr:row>
      <xdr:rowOff>156883</xdr:rowOff>
    </xdr:from>
    <xdr:to>
      <xdr:col>49</xdr:col>
      <xdr:colOff>235340</xdr:colOff>
      <xdr:row>782</xdr:row>
      <xdr:rowOff>52607</xdr:rowOff>
    </xdr:to>
    <xdr:sp macro="" textlink="">
      <xdr:nvSpPr>
        <xdr:cNvPr id="38" name="正方形/長方形 37"/>
        <xdr:cNvSpPr/>
      </xdr:nvSpPr>
      <xdr:spPr>
        <a:xfrm>
          <a:off x="6331324" y="62282295"/>
          <a:ext cx="3787604" cy="68013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Ｆ　 飯塚病院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７．１百万円</a:t>
          </a:r>
        </a:p>
      </xdr:txBody>
    </xdr:sp>
    <xdr:clientData/>
  </xdr:twoCellAnchor>
  <xdr:twoCellAnchor>
    <xdr:from>
      <xdr:col>31</xdr:col>
      <xdr:colOff>1</xdr:colOff>
      <xdr:row>782</xdr:row>
      <xdr:rowOff>112058</xdr:rowOff>
    </xdr:from>
    <xdr:to>
      <xdr:col>49</xdr:col>
      <xdr:colOff>356188</xdr:colOff>
      <xdr:row>784</xdr:row>
      <xdr:rowOff>169929</xdr:rowOff>
    </xdr:to>
    <xdr:sp macro="" textlink="">
      <xdr:nvSpPr>
        <xdr:cNvPr id="39" name="大かっこ 38"/>
        <xdr:cNvSpPr/>
      </xdr:nvSpPr>
      <xdr:spPr>
        <a:xfrm>
          <a:off x="6252883" y="63021882"/>
          <a:ext cx="3986893" cy="84228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・職域健診事業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70" zoomScaleNormal="75" zoomScaleSheetLayoutView="70" zoomScalePageLayoutView="85" workbookViewId="0">
      <selection activeCell="BD706" sqref="BD706:BE7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403</v>
      </c>
      <c r="AJ2" s="945" t="s">
        <v>709</v>
      </c>
      <c r="AK2" s="945"/>
      <c r="AL2" s="945"/>
      <c r="AM2" s="945"/>
      <c r="AN2" s="98" t="s">
        <v>403</v>
      </c>
      <c r="AO2" s="945">
        <v>20</v>
      </c>
      <c r="AP2" s="945"/>
      <c r="AQ2" s="945"/>
      <c r="AR2" s="99" t="s">
        <v>708</v>
      </c>
      <c r="AS2" s="951">
        <v>160</v>
      </c>
      <c r="AT2" s="951"/>
      <c r="AU2" s="951"/>
      <c r="AV2" s="98" t="str">
        <f>IF(AW2="","","-")</f>
        <v/>
      </c>
      <c r="AW2" s="911"/>
      <c r="AX2" s="911"/>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486</v>
      </c>
      <c r="H5" s="838"/>
      <c r="I5" s="838"/>
      <c r="J5" s="838"/>
      <c r="K5" s="838"/>
      <c r="L5" s="838"/>
      <c r="M5" s="839" t="s">
        <v>66</v>
      </c>
      <c r="N5" s="840"/>
      <c r="O5" s="840"/>
      <c r="P5" s="840"/>
      <c r="Q5" s="840"/>
      <c r="R5" s="841"/>
      <c r="S5" s="842" t="s">
        <v>70</v>
      </c>
      <c r="T5" s="838"/>
      <c r="U5" s="838"/>
      <c r="V5" s="838"/>
      <c r="W5" s="838"/>
      <c r="X5" s="843"/>
      <c r="Y5" s="699" t="s">
        <v>3</v>
      </c>
      <c r="Z5" s="545"/>
      <c r="AA5" s="545"/>
      <c r="AB5" s="545"/>
      <c r="AC5" s="545"/>
      <c r="AD5" s="546"/>
      <c r="AE5" s="700" t="s">
        <v>713</v>
      </c>
      <c r="AF5" s="700"/>
      <c r="AG5" s="700"/>
      <c r="AH5" s="700"/>
      <c r="AI5" s="700"/>
      <c r="AJ5" s="700"/>
      <c r="AK5" s="700"/>
      <c r="AL5" s="700"/>
      <c r="AM5" s="700"/>
      <c r="AN5" s="700"/>
      <c r="AO5" s="700"/>
      <c r="AP5" s="701"/>
      <c r="AQ5" s="702" t="s">
        <v>761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3" t="s">
        <v>386</v>
      </c>
      <c r="Z7" s="442"/>
      <c r="AA7" s="442"/>
      <c r="AB7" s="442"/>
      <c r="AC7" s="442"/>
      <c r="AD7" s="924"/>
      <c r="AE7" s="912" t="s">
        <v>716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256</v>
      </c>
      <c r="B8" s="498"/>
      <c r="C8" s="498"/>
      <c r="D8" s="498"/>
      <c r="E8" s="498"/>
      <c r="F8" s="499"/>
      <c r="G8" s="946" t="str">
        <f>入力規則等!A27</f>
        <v>子ども・若者育成支援、少子化社会対策、男女共同参画</v>
      </c>
      <c r="H8" s="721"/>
      <c r="I8" s="721"/>
      <c r="J8" s="721"/>
      <c r="K8" s="721"/>
      <c r="L8" s="721"/>
      <c r="M8" s="721"/>
      <c r="N8" s="721"/>
      <c r="O8" s="721"/>
      <c r="P8" s="721"/>
      <c r="Q8" s="721"/>
      <c r="R8" s="721"/>
      <c r="S8" s="721"/>
      <c r="T8" s="721"/>
      <c r="U8" s="721"/>
      <c r="V8" s="721"/>
      <c r="W8" s="721"/>
      <c r="X8" s="947"/>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9" t="s">
        <v>387</v>
      </c>
      <c r="Q12" s="444"/>
      <c r="R12" s="444"/>
      <c r="S12" s="444"/>
      <c r="T12" s="444"/>
      <c r="U12" s="444"/>
      <c r="V12" s="445"/>
      <c r="W12" s="449" t="s">
        <v>409</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315</v>
      </c>
      <c r="Q13" s="659"/>
      <c r="R13" s="659"/>
      <c r="S13" s="659"/>
      <c r="T13" s="659"/>
      <c r="U13" s="659"/>
      <c r="V13" s="660"/>
      <c r="W13" s="658">
        <v>315</v>
      </c>
      <c r="X13" s="659"/>
      <c r="Y13" s="659"/>
      <c r="Z13" s="659"/>
      <c r="AA13" s="659"/>
      <c r="AB13" s="659"/>
      <c r="AC13" s="660"/>
      <c r="AD13" s="658">
        <v>315</v>
      </c>
      <c r="AE13" s="659"/>
      <c r="AF13" s="659"/>
      <c r="AG13" s="659"/>
      <c r="AH13" s="659"/>
      <c r="AI13" s="659"/>
      <c r="AJ13" s="660"/>
      <c r="AK13" s="658">
        <v>301</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720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720</v>
      </c>
      <c r="Q15" s="659"/>
      <c r="R15" s="659"/>
      <c r="S15" s="659"/>
      <c r="T15" s="659"/>
      <c r="U15" s="659"/>
      <c r="V15" s="660"/>
      <c r="W15" s="658" t="s">
        <v>720</v>
      </c>
      <c r="X15" s="659"/>
      <c r="Y15" s="659"/>
      <c r="Z15" s="659"/>
      <c r="AA15" s="659"/>
      <c r="AB15" s="659"/>
      <c r="AC15" s="660"/>
      <c r="AD15" s="658" t="s">
        <v>720</v>
      </c>
      <c r="AE15" s="659"/>
      <c r="AF15" s="659"/>
      <c r="AG15" s="659"/>
      <c r="AH15" s="659"/>
      <c r="AI15" s="659"/>
      <c r="AJ15" s="660"/>
      <c r="AK15" s="658" t="s">
        <v>720</v>
      </c>
      <c r="AL15" s="659"/>
      <c r="AM15" s="659"/>
      <c r="AN15" s="659"/>
      <c r="AO15" s="659"/>
      <c r="AP15" s="659"/>
      <c r="AQ15" s="660"/>
      <c r="AR15" s="658" t="s">
        <v>720</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720</v>
      </c>
      <c r="Q16" s="659"/>
      <c r="R16" s="659"/>
      <c r="S16" s="659"/>
      <c r="T16" s="659"/>
      <c r="U16" s="659"/>
      <c r="V16" s="660"/>
      <c r="W16" s="658" t="s">
        <v>720</v>
      </c>
      <c r="X16" s="659"/>
      <c r="Y16" s="659"/>
      <c r="Z16" s="659"/>
      <c r="AA16" s="659"/>
      <c r="AB16" s="659"/>
      <c r="AC16" s="660"/>
      <c r="AD16" s="658" t="s">
        <v>720</v>
      </c>
      <c r="AE16" s="659"/>
      <c r="AF16" s="659"/>
      <c r="AG16" s="659"/>
      <c r="AH16" s="659"/>
      <c r="AI16" s="659"/>
      <c r="AJ16" s="660"/>
      <c r="AK16" s="658" t="s">
        <v>720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-17</v>
      </c>
      <c r="Q17" s="659"/>
      <c r="R17" s="659"/>
      <c r="S17" s="659"/>
      <c r="T17" s="659"/>
      <c r="U17" s="659"/>
      <c r="V17" s="660"/>
      <c r="W17" s="658">
        <v>-18</v>
      </c>
      <c r="X17" s="659"/>
      <c r="Y17" s="659"/>
      <c r="Z17" s="659"/>
      <c r="AA17" s="659"/>
      <c r="AB17" s="659"/>
      <c r="AC17" s="660"/>
      <c r="AD17" s="658">
        <v>-20</v>
      </c>
      <c r="AE17" s="659"/>
      <c r="AF17" s="659"/>
      <c r="AG17" s="659"/>
      <c r="AH17" s="659"/>
      <c r="AI17" s="659"/>
      <c r="AJ17" s="660"/>
      <c r="AK17" s="658" t="s">
        <v>720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6">
        <f>SUM(P13:V17)</f>
        <v>298</v>
      </c>
      <c r="Q18" s="877"/>
      <c r="R18" s="877"/>
      <c r="S18" s="877"/>
      <c r="T18" s="877"/>
      <c r="U18" s="877"/>
      <c r="V18" s="878"/>
      <c r="W18" s="876">
        <f>SUM(W13:AC17)</f>
        <v>297</v>
      </c>
      <c r="X18" s="877"/>
      <c r="Y18" s="877"/>
      <c r="Z18" s="877"/>
      <c r="AA18" s="877"/>
      <c r="AB18" s="877"/>
      <c r="AC18" s="878"/>
      <c r="AD18" s="876">
        <f>SUM(AD13:AJ17)</f>
        <v>295</v>
      </c>
      <c r="AE18" s="877"/>
      <c r="AF18" s="877"/>
      <c r="AG18" s="877"/>
      <c r="AH18" s="877"/>
      <c r="AI18" s="877"/>
      <c r="AJ18" s="878"/>
      <c r="AK18" s="876">
        <f>SUM(AK13:AQ17)</f>
        <v>301</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298</v>
      </c>
      <c r="Q19" s="659"/>
      <c r="R19" s="659"/>
      <c r="S19" s="659"/>
      <c r="T19" s="659"/>
      <c r="U19" s="659"/>
      <c r="V19" s="660"/>
      <c r="W19" s="658">
        <v>297</v>
      </c>
      <c r="X19" s="659"/>
      <c r="Y19" s="659"/>
      <c r="Z19" s="659"/>
      <c r="AA19" s="659"/>
      <c r="AB19" s="659"/>
      <c r="AC19" s="660"/>
      <c r="AD19" s="658">
        <v>295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7"/>
      <c r="G21" s="314" t="s">
        <v>350</v>
      </c>
      <c r="H21" s="315"/>
      <c r="I21" s="315"/>
      <c r="J21" s="315"/>
      <c r="K21" s="315"/>
      <c r="L21" s="315"/>
      <c r="M21" s="315"/>
      <c r="N21" s="315"/>
      <c r="O21" s="315"/>
      <c r="P21" s="316">
        <f>IF(P19=0, "-", SUM(P19)/SUM(P13,P14))</f>
        <v>0.946031746031746</v>
      </c>
      <c r="Q21" s="316"/>
      <c r="R21" s="316"/>
      <c r="S21" s="316"/>
      <c r="T21" s="316"/>
      <c r="U21" s="316"/>
      <c r="V21" s="316"/>
      <c r="W21" s="316">
        <f t="shared" ref="W21" si="2">IF(W19=0, "-", SUM(W19)/SUM(W13,W14))</f>
        <v>0.94285714285714284</v>
      </c>
      <c r="X21" s="316"/>
      <c r="Y21" s="316"/>
      <c r="Z21" s="316"/>
      <c r="AA21" s="316"/>
      <c r="AB21" s="316"/>
      <c r="AC21" s="316"/>
      <c r="AD21" s="316">
        <f t="shared" ref="AD21" si="3">IF(AD19=0, "-", SUM(AD19)/SUM(AD13,AD14))</f>
        <v>0.93650793650793651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706</v>
      </c>
      <c r="B22" s="974"/>
      <c r="C22" s="974"/>
      <c r="D22" s="974"/>
      <c r="E22" s="974"/>
      <c r="F22" s="975"/>
      <c r="G22" s="969" t="s">
        <v>329</v>
      </c>
      <c r="H22" s="222"/>
      <c r="I22" s="222"/>
      <c r="J22" s="222"/>
      <c r="K22" s="222"/>
      <c r="L22" s="222"/>
      <c r="M22" s="222"/>
      <c r="N22" s="222"/>
      <c r="O22" s="223"/>
      <c r="P22" s="934" t="s">
        <v>704</v>
      </c>
      <c r="Q22" s="222"/>
      <c r="R22" s="222"/>
      <c r="S22" s="222"/>
      <c r="T22" s="222"/>
      <c r="U22" s="222"/>
      <c r="V22" s="223"/>
      <c r="W22" s="934" t="s">
        <v>705</v>
      </c>
      <c r="X22" s="222"/>
      <c r="Y22" s="222"/>
      <c r="Z22" s="222"/>
      <c r="AA22" s="222"/>
      <c r="AB22" s="222"/>
      <c r="AC22" s="223"/>
      <c r="AD22" s="934" t="s">
        <v>328</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33" customHeight="1" x14ac:dyDescent="0.15">
      <c r="A23" s="976"/>
      <c r="B23" s="977"/>
      <c r="C23" s="977"/>
      <c r="D23" s="977"/>
      <c r="E23" s="977"/>
      <c r="F23" s="978"/>
      <c r="G23" s="970" t="s">
        <v>721</v>
      </c>
      <c r="H23" s="971"/>
      <c r="I23" s="971"/>
      <c r="J23" s="971"/>
      <c r="K23" s="971"/>
      <c r="L23" s="971"/>
      <c r="M23" s="971"/>
      <c r="N23" s="971"/>
      <c r="O23" s="972"/>
      <c r="P23" s="920">
        <v>301</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33" hidden="1" customHeight="1" x14ac:dyDescent="0.15">
      <c r="A24" s="976"/>
      <c r="B24" s="977"/>
      <c r="C24" s="977"/>
      <c r="D24" s="977"/>
      <c r="E24" s="977"/>
      <c r="F24" s="978"/>
      <c r="G24" s="936"/>
      <c r="H24" s="937"/>
      <c r="I24" s="937"/>
      <c r="J24" s="937"/>
      <c r="K24" s="937"/>
      <c r="L24" s="937"/>
      <c r="M24" s="937"/>
      <c r="N24" s="937"/>
      <c r="O24" s="938"/>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33" hidden="1"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33" hidden="1"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33"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33" hidden="1" customHeight="1" x14ac:dyDescent="0.15">
      <c r="A28" s="976"/>
      <c r="B28" s="977"/>
      <c r="C28" s="977"/>
      <c r="D28" s="977"/>
      <c r="E28" s="977"/>
      <c r="F28" s="978"/>
      <c r="G28" s="939" t="s">
        <v>333</v>
      </c>
      <c r="H28" s="940"/>
      <c r="I28" s="940"/>
      <c r="J28" s="940"/>
      <c r="K28" s="940"/>
      <c r="L28" s="940"/>
      <c r="M28" s="940"/>
      <c r="N28" s="940"/>
      <c r="O28" s="941"/>
      <c r="P28" s="876">
        <f>P29-SUM(P23:P27)</f>
        <v>0</v>
      </c>
      <c r="Q28" s="877"/>
      <c r="R28" s="877"/>
      <c r="S28" s="877"/>
      <c r="T28" s="877"/>
      <c r="U28" s="877"/>
      <c r="V28" s="878"/>
      <c r="W28" s="876">
        <f>W29-SUM(W23:W27)</f>
        <v>0</v>
      </c>
      <c r="X28" s="877"/>
      <c r="Y28" s="877"/>
      <c r="Z28" s="877"/>
      <c r="AA28" s="877"/>
      <c r="AB28" s="877"/>
      <c r="AC28" s="87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33" customHeight="1" thickBot="1" x14ac:dyDescent="0.2">
      <c r="A29" s="979"/>
      <c r="B29" s="980"/>
      <c r="C29" s="980"/>
      <c r="D29" s="980"/>
      <c r="E29" s="980"/>
      <c r="F29" s="981"/>
      <c r="G29" s="942" t="s">
        <v>330</v>
      </c>
      <c r="H29" s="943"/>
      <c r="I29" s="943"/>
      <c r="J29" s="943"/>
      <c r="K29" s="943"/>
      <c r="L29" s="943"/>
      <c r="M29" s="943"/>
      <c r="N29" s="943"/>
      <c r="O29" s="944"/>
      <c r="P29" s="658">
        <f>AK13</f>
        <v>301</v>
      </c>
      <c r="Q29" s="659"/>
      <c r="R29" s="659"/>
      <c r="S29" s="659"/>
      <c r="T29" s="659"/>
      <c r="U29" s="659"/>
      <c r="V29" s="660"/>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9" t="s">
        <v>345</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387</v>
      </c>
      <c r="AF30" s="857"/>
      <c r="AG30" s="857"/>
      <c r="AH30" s="858"/>
      <c r="AI30" s="915" t="s">
        <v>409</v>
      </c>
      <c r="AJ30" s="915"/>
      <c r="AK30" s="915"/>
      <c r="AL30" s="856"/>
      <c r="AM30" s="915" t="s">
        <v>506</v>
      </c>
      <c r="AN30" s="915"/>
      <c r="AO30" s="915"/>
      <c r="AP30" s="856"/>
      <c r="AQ30" s="768" t="s">
        <v>232</v>
      </c>
      <c r="AR30" s="769"/>
      <c r="AS30" s="769"/>
      <c r="AT30" s="770"/>
      <c r="AU30" s="775" t="s">
        <v>134</v>
      </c>
      <c r="AV30" s="775"/>
      <c r="AW30" s="775"/>
      <c r="AX30" s="91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0" t="s">
        <v>720</v>
      </c>
      <c r="AR31" s="201"/>
      <c r="AS31" s="136" t="s">
        <v>233</v>
      </c>
      <c r="AT31" s="137"/>
      <c r="AU31" s="200"/>
      <c r="AV31" s="200"/>
      <c r="AW31" s="395" t="s">
        <v>179</v>
      </c>
      <c r="AX31" s="396"/>
    </row>
    <row r="32" spans="1:50" ht="34.5"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14</v>
      </c>
      <c r="AC32" s="463"/>
      <c r="AD32" s="463"/>
      <c r="AE32" s="218">
        <v>41</v>
      </c>
      <c r="AF32" s="219"/>
      <c r="AG32" s="219"/>
      <c r="AH32" s="219"/>
      <c r="AI32" s="218">
        <v>48</v>
      </c>
      <c r="AJ32" s="219"/>
      <c r="AK32" s="219"/>
      <c r="AL32" s="219"/>
      <c r="AM32" s="218">
        <v>53</v>
      </c>
      <c r="AN32" s="219"/>
      <c r="AO32" s="219"/>
      <c r="AP32" s="219"/>
      <c r="AQ32" s="336" t="s">
        <v>720</v>
      </c>
      <c r="AR32" s="208"/>
      <c r="AS32" s="208"/>
      <c r="AT32" s="337"/>
      <c r="AU32" s="219" t="s">
        <v>720</v>
      </c>
      <c r="AV32" s="219"/>
      <c r="AW32" s="219"/>
      <c r="AX32" s="221"/>
    </row>
    <row r="33" spans="1:51" ht="34.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14</v>
      </c>
      <c r="AC33" s="525"/>
      <c r="AD33" s="525"/>
      <c r="AE33" s="218">
        <v>47</v>
      </c>
      <c r="AF33" s="219"/>
      <c r="AG33" s="219"/>
      <c r="AH33" s="219"/>
      <c r="AI33" s="218">
        <v>41</v>
      </c>
      <c r="AJ33" s="219"/>
      <c r="AK33" s="219"/>
      <c r="AL33" s="219"/>
      <c r="AM33" s="218">
        <v>48</v>
      </c>
      <c r="AN33" s="219"/>
      <c r="AO33" s="219"/>
      <c r="AP33" s="219"/>
      <c r="AQ33" s="336" t="s">
        <v>720</v>
      </c>
      <c r="AR33" s="208"/>
      <c r="AS33" s="208"/>
      <c r="AT33" s="337"/>
      <c r="AU33" s="219" t="s">
        <v>815</v>
      </c>
      <c r="AV33" s="219"/>
      <c r="AW33" s="219"/>
      <c r="AX33" s="221"/>
    </row>
    <row r="34" spans="1:51" ht="34.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87.2</v>
      </c>
      <c r="AF34" s="219"/>
      <c r="AG34" s="219"/>
      <c r="AH34" s="219"/>
      <c r="AI34" s="218">
        <v>117.1</v>
      </c>
      <c r="AJ34" s="219"/>
      <c r="AK34" s="219"/>
      <c r="AL34" s="219"/>
      <c r="AM34" s="218">
        <v>110.4</v>
      </c>
      <c r="AN34" s="219"/>
      <c r="AO34" s="219"/>
      <c r="AP34" s="219"/>
      <c r="AQ34" s="336" t="s">
        <v>720</v>
      </c>
      <c r="AR34" s="208"/>
      <c r="AS34" s="208"/>
      <c r="AT34" s="337"/>
      <c r="AU34" s="219" t="s">
        <v>720</v>
      </c>
      <c r="AV34" s="219"/>
      <c r="AW34" s="219"/>
      <c r="AX34" s="221"/>
    </row>
    <row r="35" spans="1:51" ht="23.25" customHeight="1" x14ac:dyDescent="0.15">
      <c r="A35" s="228" t="s">
        <v>377</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345</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10"/>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345</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1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345</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25" t="s">
        <v>134</v>
      </c>
      <c r="AV51" s="925"/>
      <c r="AW51" s="925"/>
      <c r="AX51" s="92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345</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25" t="s">
        <v>134</v>
      </c>
      <c r="AV58" s="925"/>
      <c r="AW58" s="925"/>
      <c r="AX58" s="92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346</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341</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351</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346</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380</v>
      </c>
      <c r="B78" s="330"/>
      <c r="C78" s="330"/>
      <c r="D78" s="330"/>
      <c r="E78" s="327" t="s">
        <v>324</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340</v>
      </c>
      <c r="AP79" s="274"/>
      <c r="AQ79" s="274"/>
      <c r="AR79" s="76"/>
      <c r="AS79" s="273"/>
      <c r="AT79" s="274"/>
      <c r="AU79" s="274"/>
      <c r="AV79" s="274"/>
      <c r="AW79" s="274"/>
      <c r="AX79" s="968"/>
      <c r="AY79">
        <f>COUNTIF($AR$79,"☑")</f>
        <v>0</v>
      </c>
    </row>
    <row r="80" spans="1:51" ht="18.75" hidden="1" customHeight="1" x14ac:dyDescent="0.15">
      <c r="A80" s="862" t="s">
        <v>147</v>
      </c>
      <c r="B80" s="526" t="s">
        <v>337</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347</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540</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130755</v>
      </c>
      <c r="AF101" s="282"/>
      <c r="AG101" s="282"/>
      <c r="AH101" s="282"/>
      <c r="AI101" s="282">
        <v>141902</v>
      </c>
      <c r="AJ101" s="282"/>
      <c r="AK101" s="282"/>
      <c r="AL101" s="282"/>
      <c r="AM101" s="282">
        <v>68998</v>
      </c>
      <c r="AN101" s="282"/>
      <c r="AO101" s="282"/>
      <c r="AP101" s="282"/>
      <c r="AQ101" s="282" t="s">
        <v>720</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123000</v>
      </c>
      <c r="AF102" s="282"/>
      <c r="AG102" s="282"/>
      <c r="AH102" s="282"/>
      <c r="AI102" s="282">
        <v>130000</v>
      </c>
      <c r="AJ102" s="282"/>
      <c r="AK102" s="282"/>
      <c r="AL102" s="282"/>
      <c r="AM102" s="282">
        <v>141000</v>
      </c>
      <c r="AN102" s="282"/>
      <c r="AO102" s="282"/>
      <c r="AP102" s="282"/>
      <c r="AQ102" s="282">
        <v>141000</v>
      </c>
      <c r="AR102" s="282"/>
      <c r="AS102" s="282"/>
      <c r="AT102" s="282"/>
      <c r="AU102" s="225"/>
      <c r="AV102" s="226"/>
      <c r="AW102" s="226"/>
      <c r="AX102" s="321"/>
    </row>
    <row r="103" spans="1:60" ht="31.5" hidden="1" customHeight="1" x14ac:dyDescent="0.15">
      <c r="A103" s="418" t="s">
        <v>347</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347</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347</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347</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387</v>
      </c>
      <c r="AF115" s="247"/>
      <c r="AG115" s="247"/>
      <c r="AH115" s="247"/>
      <c r="AI115" s="247" t="s">
        <v>409</v>
      </c>
      <c r="AJ115" s="247"/>
      <c r="AK115" s="247"/>
      <c r="AL115" s="247"/>
      <c r="AM115" s="247" t="s">
        <v>506</v>
      </c>
      <c r="AN115" s="247"/>
      <c r="AO115" s="247"/>
      <c r="AP115" s="247"/>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2279</v>
      </c>
      <c r="AF116" s="282"/>
      <c r="AG116" s="282"/>
      <c r="AH116" s="282"/>
      <c r="AI116" s="282">
        <v>2098</v>
      </c>
      <c r="AJ116" s="282"/>
      <c r="AK116" s="282"/>
      <c r="AL116" s="282"/>
      <c r="AM116" s="282">
        <v>4273</v>
      </c>
      <c r="AN116" s="282"/>
      <c r="AO116" s="282"/>
      <c r="AP116" s="282"/>
      <c r="AQ116" s="218">
        <v>2133</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762</v>
      </c>
      <c r="AJ117" s="553"/>
      <c r="AK117" s="553"/>
      <c r="AL117" s="553"/>
      <c r="AM117" s="553" t="s">
        <v>768</v>
      </c>
      <c r="AN117" s="553"/>
      <c r="AO117" s="553"/>
      <c r="AP117" s="553"/>
      <c r="AQ117" s="553" t="s">
        <v>763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387</v>
      </c>
      <c r="AF118" s="247"/>
      <c r="AG118" s="247"/>
      <c r="AH118" s="247"/>
      <c r="AI118" s="247" t="s">
        <v>409</v>
      </c>
      <c r="AJ118" s="247"/>
      <c r="AK118" s="247"/>
      <c r="AL118" s="247"/>
      <c r="AM118" s="247" t="s">
        <v>506</v>
      </c>
      <c r="AN118" s="247"/>
      <c r="AO118" s="247"/>
      <c r="AP118" s="247"/>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355</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354</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387</v>
      </c>
      <c r="AF121" s="247"/>
      <c r="AG121" s="247"/>
      <c r="AH121" s="247"/>
      <c r="AI121" s="247" t="s">
        <v>409</v>
      </c>
      <c r="AJ121" s="247"/>
      <c r="AK121" s="247"/>
      <c r="AL121" s="247"/>
      <c r="AM121" s="247" t="s">
        <v>506</v>
      </c>
      <c r="AN121" s="247"/>
      <c r="AO121" s="247"/>
      <c r="AP121" s="247"/>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356</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387</v>
      </c>
      <c r="AF124" s="247"/>
      <c r="AG124" s="247"/>
      <c r="AH124" s="247"/>
      <c r="AI124" s="247" t="s">
        <v>409</v>
      </c>
      <c r="AJ124" s="247"/>
      <c r="AK124" s="247"/>
      <c r="AL124" s="247"/>
      <c r="AM124" s="247" t="s">
        <v>506</v>
      </c>
      <c r="AN124" s="247"/>
      <c r="AO124" s="247"/>
      <c r="AP124" s="247"/>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537</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354</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47" t="s">
        <v>387</v>
      </c>
      <c r="AF127" s="247"/>
      <c r="AG127" s="247"/>
      <c r="AH127" s="247"/>
      <c r="AI127" s="247" t="s">
        <v>409</v>
      </c>
      <c r="AJ127" s="247"/>
      <c r="AK127" s="247"/>
      <c r="AL127" s="247"/>
      <c r="AM127" s="247" t="s">
        <v>506</v>
      </c>
      <c r="AN127" s="247"/>
      <c r="AO127" s="247"/>
      <c r="AP127" s="247"/>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538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354</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402</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2"/>
      <c r="E430" s="175" t="s">
        <v>396</v>
      </c>
      <c r="F430" s="896"/>
      <c r="G430" s="897" t="s">
        <v>252</v>
      </c>
      <c r="H430" s="126"/>
      <c r="I430" s="126"/>
      <c r="J430" s="898" t="s">
        <v>719</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720</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t="s">
        <v>720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81"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714</v>
      </c>
      <c r="AE702" s="342"/>
      <c r="AF702" s="342"/>
      <c r="AG702" s="382" t="s">
        <v>737</v>
      </c>
      <c r="AH702" s="383"/>
      <c r="AI702" s="383"/>
      <c r="AJ702" s="383"/>
      <c r="AK702" s="383"/>
      <c r="AL702" s="383"/>
      <c r="AM702" s="383"/>
      <c r="AN702" s="383"/>
      <c r="AO702" s="383"/>
      <c r="AP702" s="383"/>
      <c r="AQ702" s="383"/>
      <c r="AR702" s="383"/>
      <c r="AS702" s="383"/>
      <c r="AT702" s="383"/>
      <c r="AU702" s="383"/>
      <c r="AV702" s="383"/>
      <c r="AW702" s="383"/>
      <c r="AX702" s="384"/>
    </row>
    <row r="703" spans="1:51" ht="109.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714</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81"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714</v>
      </c>
      <c r="AE704" s="784"/>
      <c r="AF704" s="784"/>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734</v>
      </c>
      <c r="AE705" s="716"/>
      <c r="AF705" s="716"/>
      <c r="AG705" s="128" t="s">
        <v>816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735</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736</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72"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714</v>
      </c>
      <c r="AE708" s="606"/>
      <c r="AF708" s="606"/>
      <c r="AG708" s="743" t="s">
        <v>743</v>
      </c>
      <c r="AH708" s="744"/>
      <c r="AI708" s="744"/>
      <c r="AJ708" s="744"/>
      <c r="AK708" s="744"/>
      <c r="AL708" s="744"/>
      <c r="AM708" s="744"/>
      <c r="AN708" s="744"/>
      <c r="AO708" s="744"/>
      <c r="AP708" s="744"/>
      <c r="AQ708" s="744"/>
      <c r="AR708" s="744"/>
      <c r="AS708" s="744"/>
      <c r="AT708" s="744"/>
      <c r="AU708" s="744"/>
      <c r="AV708" s="744"/>
      <c r="AW708" s="744"/>
      <c r="AX708" s="745"/>
    </row>
    <row r="709" spans="1:50" ht="72"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714</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734</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58.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714</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734</v>
      </c>
      <c r="AE712" s="784"/>
      <c r="AF712" s="784"/>
      <c r="AG712" s="808" t="s">
        <v>719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8" t="s">
        <v>343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734</v>
      </c>
      <c r="AE713" s="323"/>
      <c r="AF713" s="664"/>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57" customHeight="1" x14ac:dyDescent="0.15">
      <c r="A714" s="646"/>
      <c r="B714" s="647"/>
      <c r="C714" s="648" t="s">
        <v>321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714</v>
      </c>
      <c r="AE714" s="806"/>
      <c r="AF714" s="807"/>
      <c r="AG714" s="737" t="s">
        <v>742</v>
      </c>
      <c r="AH714" s="738"/>
      <c r="AI714" s="738"/>
      <c r="AJ714" s="738"/>
      <c r="AK714" s="738"/>
      <c r="AL714" s="738"/>
      <c r="AM714" s="738"/>
      <c r="AN714" s="738"/>
      <c r="AO714" s="738"/>
      <c r="AP714" s="738"/>
      <c r="AQ714" s="738"/>
      <c r="AR714" s="738"/>
      <c r="AS714" s="738"/>
      <c r="AT714" s="738"/>
      <c r="AU714" s="738"/>
      <c r="AV714" s="738"/>
      <c r="AW714" s="738"/>
      <c r="AX714" s="739"/>
    </row>
    <row r="715" spans="1:50" ht="55.5" customHeight="1" x14ac:dyDescent="0.15">
      <c r="A715" s="641" t="s">
        <v>40</v>
      </c>
      <c r="B715" s="785"/>
      <c r="C715" s="786" t="s">
        <v>322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714</v>
      </c>
      <c r="AE715" s="606"/>
      <c r="AF715" s="657"/>
      <c r="AG715" s="743" t="s">
        <v>744</v>
      </c>
      <c r="AH715" s="744"/>
      <c r="AI715" s="744"/>
      <c r="AJ715" s="744"/>
      <c r="AK715" s="744"/>
      <c r="AL715" s="744"/>
      <c r="AM715" s="744"/>
      <c r="AN715" s="744"/>
      <c r="AO715" s="744"/>
      <c r="AP715" s="744"/>
      <c r="AQ715" s="744"/>
      <c r="AR715" s="744"/>
      <c r="AS715" s="744"/>
      <c r="AT715" s="744"/>
      <c r="AU715" s="744"/>
      <c r="AV715" s="744"/>
      <c r="AW715" s="744"/>
      <c r="AX715" s="745"/>
    </row>
    <row r="716" spans="1:50" ht="73.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714</v>
      </c>
      <c r="AE716" s="628"/>
      <c r="AF716" s="628"/>
      <c r="AG716" s="104" t="s">
        <v>745</v>
      </c>
      <c r="AH716" s="105"/>
      <c r="AI716" s="105"/>
      <c r="AJ716" s="105"/>
      <c r="AK716" s="105"/>
      <c r="AL716" s="105"/>
      <c r="AM716" s="105"/>
      <c r="AN716" s="105"/>
      <c r="AO716" s="105"/>
      <c r="AP716" s="105"/>
      <c r="AQ716" s="105"/>
      <c r="AR716" s="105"/>
      <c r="AS716" s="105"/>
      <c r="AT716" s="105"/>
      <c r="AU716" s="105"/>
      <c r="AV716" s="105"/>
      <c r="AW716" s="105"/>
      <c r="AX716" s="106"/>
    </row>
    <row r="717" spans="1:50" ht="55.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714</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734</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714</v>
      </c>
      <c r="AE719" s="606"/>
      <c r="AF719" s="606"/>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711</v>
      </c>
      <c r="D721" s="294"/>
      <c r="E721" s="294"/>
      <c r="F721" s="295"/>
      <c r="G721" s="284">
        <v>20</v>
      </c>
      <c r="H721" s="285"/>
      <c r="I721" s="77" t="str">
        <f>IF(OR(G721="　", G721=""), "", "-")</f>
        <v>-</v>
      </c>
      <c r="J721" s="288">
        <v>188</v>
      </c>
      <c r="K721" s="288"/>
      <c r="L721" s="77" t="str">
        <f>IF(M721="","","-")</f>
        <v>-</v>
      </c>
      <c r="M721" s="78">
        <v>0</v>
      </c>
      <c r="N721" s="301" t="s">
        <v>746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t="s">
        <v>711</v>
      </c>
      <c r="D722" s="294"/>
      <c r="E722" s="294"/>
      <c r="F722" s="295"/>
      <c r="G722" s="284">
        <v>20</v>
      </c>
      <c r="H722" s="285"/>
      <c r="I722" s="77" t="str">
        <f t="shared" ref="I722:I725" si="113">IF(OR(G722="　", G722=""), "", "-")</f>
        <v>-</v>
      </c>
      <c r="J722" s="288">
        <v>190</v>
      </c>
      <c r="K722" s="288"/>
      <c r="L722" s="77" t="str">
        <f t="shared" ref="L722:L725" si="114">IF(M722="","","-")</f>
        <v>-</v>
      </c>
      <c r="M722" s="78">
        <v>0</v>
      </c>
      <c r="N722" s="301" t="s">
        <v>747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749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169.5" customHeight="1" thickBot="1" x14ac:dyDescent="0.2">
      <c r="A735" s="791" t="s">
        <v>751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348</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671</v>
      </c>
      <c r="B737" s="211"/>
      <c r="C737" s="211"/>
      <c r="D737" s="212"/>
      <c r="E737" s="955" t="s">
        <v>752</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394</v>
      </c>
      <c r="B738" s="361"/>
      <c r="C738" s="361"/>
      <c r="D738" s="361"/>
      <c r="E738" s="955" t="s">
        <v>753</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393</v>
      </c>
      <c r="B739" s="361"/>
      <c r="C739" s="361"/>
      <c r="D739" s="361"/>
      <c r="E739" s="955" t="s">
        <v>754</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392</v>
      </c>
      <c r="B740" s="361"/>
      <c r="C740" s="361"/>
      <c r="D740" s="361"/>
      <c r="E740" s="955" t="s">
        <v>755</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391</v>
      </c>
      <c r="B741" s="361"/>
      <c r="C741" s="361"/>
      <c r="D741" s="361"/>
      <c r="E741" s="955" t="s">
        <v>756</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390</v>
      </c>
      <c r="B742" s="361"/>
      <c r="C742" s="361"/>
      <c r="D742" s="361"/>
      <c r="E742" s="955" t="s">
        <v>757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389</v>
      </c>
      <c r="B743" s="361"/>
      <c r="C743" s="361"/>
      <c r="D743" s="361"/>
      <c r="E743" s="955" t="s">
        <v>758</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388</v>
      </c>
      <c r="B744" s="361"/>
      <c r="C744" s="361"/>
      <c r="D744" s="361"/>
      <c r="E744" s="955" t="s">
        <v>759</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387</v>
      </c>
      <c r="B745" s="361"/>
      <c r="C745" s="361"/>
      <c r="D745" s="361"/>
      <c r="E745" s="992" t="s">
        <v>760</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544</v>
      </c>
      <c r="B746" s="361"/>
      <c r="C746" s="361"/>
      <c r="D746" s="361"/>
      <c r="E746" s="961" t="s">
        <v>711</v>
      </c>
      <c r="F746" s="959"/>
      <c r="G746" s="959"/>
      <c r="H746" s="100" t="str">
        <f>IF(E746="","","-")</f>
        <v>-</v>
      </c>
      <c r="I746" s="959"/>
      <c r="J746" s="959"/>
      <c r="K746" s="100" t="str">
        <f>IF(I746="","","-")</f>
        <v/>
      </c>
      <c r="L746" s="960">
        <v>120</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506</v>
      </c>
      <c r="B747" s="361"/>
      <c r="C747" s="361"/>
      <c r="D747" s="361"/>
      <c r="E747" s="961" t="s">
        <v>711</v>
      </c>
      <c r="F747" s="959"/>
      <c r="G747" s="959"/>
      <c r="H747" s="100" t="str">
        <f>IF(E747="","","-")</f>
        <v>-</v>
      </c>
      <c r="I747" s="959"/>
      <c r="J747" s="959"/>
      <c r="K747" s="100" t="str">
        <f>IF(I747="","","-")</f>
        <v/>
      </c>
      <c r="L747" s="960">
        <v>1220</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381</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0.7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0.7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0.7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0.75"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0.7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75"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0.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0.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0.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0.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0.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0.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0.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0.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0.75"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0.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0.75"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0.75"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0.75"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0.7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0.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6" t="s">
        <v>765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769</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766</v>
      </c>
      <c r="H789" s="672"/>
      <c r="I789" s="672"/>
      <c r="J789" s="672"/>
      <c r="K789" s="673"/>
      <c r="L789" s="665" t="s">
        <v>793</v>
      </c>
      <c r="M789" s="666"/>
      <c r="N789" s="666"/>
      <c r="O789" s="666"/>
      <c r="P789" s="666"/>
      <c r="Q789" s="666"/>
      <c r="R789" s="666"/>
      <c r="S789" s="666"/>
      <c r="T789" s="666"/>
      <c r="U789" s="666"/>
      <c r="V789" s="666"/>
      <c r="W789" s="666"/>
      <c r="X789" s="667"/>
      <c r="Y789" s="385">
        <v>10</v>
      </c>
      <c r="Z789" s="386"/>
      <c r="AA789" s="386"/>
      <c r="AB789" s="803"/>
      <c r="AC789" s="671" t="s">
        <v>795</v>
      </c>
      <c r="AD789" s="672"/>
      <c r="AE789" s="672"/>
      <c r="AF789" s="672"/>
      <c r="AG789" s="673"/>
      <c r="AH789" s="665" t="s">
        <v>798</v>
      </c>
      <c r="AI789" s="666"/>
      <c r="AJ789" s="666"/>
      <c r="AK789" s="666"/>
      <c r="AL789" s="666"/>
      <c r="AM789" s="666"/>
      <c r="AN789" s="666"/>
      <c r="AO789" s="666"/>
      <c r="AP789" s="666"/>
      <c r="AQ789" s="666"/>
      <c r="AR789" s="666"/>
      <c r="AS789" s="666"/>
      <c r="AT789" s="667"/>
      <c r="AU789" s="385">
        <v>41.3</v>
      </c>
      <c r="AV789" s="386"/>
      <c r="AW789" s="386"/>
      <c r="AX789" s="387"/>
    </row>
    <row r="790" spans="1:51" ht="24.75" customHeight="1" x14ac:dyDescent="0.15">
      <c r="A790" s="632"/>
      <c r="B790" s="633"/>
      <c r="C790" s="633"/>
      <c r="D790" s="633"/>
      <c r="E790" s="633"/>
      <c r="F790" s="634"/>
      <c r="G790" s="607" t="s">
        <v>788</v>
      </c>
      <c r="H790" s="608"/>
      <c r="I790" s="608"/>
      <c r="J790" s="608"/>
      <c r="K790" s="609"/>
      <c r="L790" s="599" t="s">
        <v>792</v>
      </c>
      <c r="M790" s="600"/>
      <c r="N790" s="600"/>
      <c r="O790" s="600"/>
      <c r="P790" s="600"/>
      <c r="Q790" s="600"/>
      <c r="R790" s="600"/>
      <c r="S790" s="600"/>
      <c r="T790" s="600"/>
      <c r="U790" s="600"/>
      <c r="V790" s="600"/>
      <c r="W790" s="600"/>
      <c r="X790" s="601"/>
      <c r="Y790" s="602">
        <v>51.4</v>
      </c>
      <c r="Z790" s="603"/>
      <c r="AA790" s="603"/>
      <c r="AB790" s="613"/>
      <c r="AC790" s="607" t="s">
        <v>796</v>
      </c>
      <c r="AD790" s="608"/>
      <c r="AE790" s="608"/>
      <c r="AF790" s="608"/>
      <c r="AG790" s="609"/>
      <c r="AH790" s="599" t="s">
        <v>802</v>
      </c>
      <c r="AI790" s="600"/>
      <c r="AJ790" s="600"/>
      <c r="AK790" s="600"/>
      <c r="AL790" s="600"/>
      <c r="AM790" s="600"/>
      <c r="AN790" s="600"/>
      <c r="AO790" s="600"/>
      <c r="AP790" s="600"/>
      <c r="AQ790" s="600"/>
      <c r="AR790" s="600"/>
      <c r="AS790" s="600"/>
      <c r="AT790" s="601"/>
      <c r="AU790" s="602">
        <v>2.2999999999999998</v>
      </c>
      <c r="AV790" s="603"/>
      <c r="AW790" s="603"/>
      <c r="AX790" s="604"/>
    </row>
    <row r="791" spans="1:51" ht="24.75" customHeight="1" x14ac:dyDescent="0.15">
      <c r="A791" s="632"/>
      <c r="B791" s="633"/>
      <c r="C791" s="633"/>
      <c r="D791" s="633"/>
      <c r="E791" s="633"/>
      <c r="F791" s="634"/>
      <c r="G791" s="607" t="s">
        <v>789</v>
      </c>
      <c r="H791" s="608"/>
      <c r="I791" s="608"/>
      <c r="J791" s="608"/>
      <c r="K791" s="609"/>
      <c r="L791" s="599" t="s">
        <v>791</v>
      </c>
      <c r="M791" s="600"/>
      <c r="N791" s="600"/>
      <c r="O791" s="600"/>
      <c r="P791" s="600"/>
      <c r="Q791" s="600"/>
      <c r="R791" s="600"/>
      <c r="S791" s="600"/>
      <c r="T791" s="600"/>
      <c r="U791" s="600"/>
      <c r="V791" s="600"/>
      <c r="W791" s="600"/>
      <c r="X791" s="601"/>
      <c r="Y791" s="602">
        <v>20</v>
      </c>
      <c r="Z791" s="603"/>
      <c r="AA791" s="603"/>
      <c r="AB791" s="613"/>
      <c r="AC791" s="607" t="s">
        <v>797</v>
      </c>
      <c r="AD791" s="608"/>
      <c r="AE791" s="608"/>
      <c r="AF791" s="608"/>
      <c r="AG791" s="609"/>
      <c r="AH791" s="599" t="s">
        <v>801</v>
      </c>
      <c r="AI791" s="600"/>
      <c r="AJ791" s="600"/>
      <c r="AK791" s="600"/>
      <c r="AL791" s="600"/>
      <c r="AM791" s="600"/>
      <c r="AN791" s="600"/>
      <c r="AO791" s="600"/>
      <c r="AP791" s="600"/>
      <c r="AQ791" s="600"/>
      <c r="AR791" s="600"/>
      <c r="AS791" s="600"/>
      <c r="AT791" s="601"/>
      <c r="AU791" s="602">
        <v>0.4</v>
      </c>
      <c r="AV791" s="603"/>
      <c r="AW791" s="603"/>
      <c r="AX791" s="604"/>
    </row>
    <row r="792" spans="1:51" ht="24.75" customHeight="1" x14ac:dyDescent="0.15">
      <c r="A792" s="632"/>
      <c r="B792" s="633"/>
      <c r="C792" s="633"/>
      <c r="D792" s="633"/>
      <c r="E792" s="633"/>
      <c r="F792" s="634"/>
      <c r="G792" s="607" t="s">
        <v>790</v>
      </c>
      <c r="H792" s="608"/>
      <c r="I792" s="608"/>
      <c r="J792" s="608"/>
      <c r="K792" s="609"/>
      <c r="L792" s="599" t="s">
        <v>794</v>
      </c>
      <c r="M792" s="600"/>
      <c r="N792" s="600"/>
      <c r="O792" s="600"/>
      <c r="P792" s="600"/>
      <c r="Q792" s="600"/>
      <c r="R792" s="600"/>
      <c r="S792" s="600"/>
      <c r="T792" s="600"/>
      <c r="U792" s="600"/>
      <c r="V792" s="600"/>
      <c r="W792" s="600"/>
      <c r="X792" s="601"/>
      <c r="Y792" s="602">
        <v>1</v>
      </c>
      <c r="Z792" s="603"/>
      <c r="AA792" s="603"/>
      <c r="AB792" s="613"/>
      <c r="AC792" s="607" t="s">
        <v>799</v>
      </c>
      <c r="AD792" s="608"/>
      <c r="AE792" s="608"/>
      <c r="AF792" s="608"/>
      <c r="AG792" s="609"/>
      <c r="AH792" s="599" t="s">
        <v>800</v>
      </c>
      <c r="AI792" s="600"/>
      <c r="AJ792" s="600"/>
      <c r="AK792" s="600"/>
      <c r="AL792" s="600"/>
      <c r="AM792" s="600"/>
      <c r="AN792" s="600"/>
      <c r="AO792" s="600"/>
      <c r="AP792" s="600"/>
      <c r="AQ792" s="600"/>
      <c r="AR792" s="600"/>
      <c r="AS792" s="600"/>
      <c r="AT792" s="601"/>
      <c r="AU792" s="602">
        <v>8.3000000000000007</v>
      </c>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33"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82.4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52.3</v>
      </c>
      <c r="AV799" s="830"/>
      <c r="AW799" s="830"/>
      <c r="AX799" s="832"/>
    </row>
    <row r="800" spans="1:51" ht="33" customHeight="1" x14ac:dyDescent="0.15">
      <c r="A800" s="632"/>
      <c r="B800" s="633"/>
      <c r="C800" s="633"/>
      <c r="D800" s="633"/>
      <c r="E800" s="633"/>
      <c r="F800" s="634"/>
      <c r="G800" s="596" t="s">
        <v>803</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804</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33"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33.75" customHeight="1" x14ac:dyDescent="0.15">
      <c r="A802" s="632"/>
      <c r="B802" s="633"/>
      <c r="C802" s="633"/>
      <c r="D802" s="633"/>
      <c r="E802" s="633"/>
      <c r="F802" s="634"/>
      <c r="G802" s="671" t="s">
        <v>788</v>
      </c>
      <c r="H802" s="672"/>
      <c r="I802" s="672"/>
      <c r="J802" s="672"/>
      <c r="K802" s="673"/>
      <c r="L802" s="665" t="s">
        <v>808</v>
      </c>
      <c r="M802" s="666"/>
      <c r="N802" s="666"/>
      <c r="O802" s="666"/>
      <c r="P802" s="666"/>
      <c r="Q802" s="666"/>
      <c r="R802" s="666"/>
      <c r="S802" s="666"/>
      <c r="T802" s="666"/>
      <c r="U802" s="666"/>
      <c r="V802" s="666"/>
      <c r="W802" s="666"/>
      <c r="X802" s="667"/>
      <c r="Y802" s="385">
        <v>7.1</v>
      </c>
      <c r="Z802" s="386"/>
      <c r="AA802" s="386"/>
      <c r="AB802" s="803"/>
      <c r="AC802" s="671" t="s">
        <v>807</v>
      </c>
      <c r="AD802" s="672"/>
      <c r="AE802" s="672"/>
      <c r="AF802" s="672"/>
      <c r="AG802" s="673"/>
      <c r="AH802" s="665" t="s">
        <v>808</v>
      </c>
      <c r="AI802" s="666"/>
      <c r="AJ802" s="666"/>
      <c r="AK802" s="666"/>
      <c r="AL802" s="666"/>
      <c r="AM802" s="666"/>
      <c r="AN802" s="666"/>
      <c r="AO802" s="666"/>
      <c r="AP802" s="666"/>
      <c r="AQ802" s="666"/>
      <c r="AR802" s="666"/>
      <c r="AS802" s="666"/>
      <c r="AT802" s="667"/>
      <c r="AU802" s="385">
        <v>7.1</v>
      </c>
      <c r="AV802" s="386"/>
      <c r="AW802" s="386"/>
      <c r="AX802" s="387"/>
      <c r="AY802">
        <f t="shared" ref="AY802:AY812" si="115">$AY$800</f>
        <v>2</v>
      </c>
    </row>
    <row r="803" spans="1:51" ht="33"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33"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33"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33"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33"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33"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33"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33"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33"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33"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7.1</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7.1</v>
      </c>
      <c r="AV812" s="830"/>
      <c r="AW812" s="830"/>
      <c r="AX812" s="832"/>
      <c r="AY812">
        <f t="shared" si="115"/>
        <v>2</v>
      </c>
    </row>
    <row r="813" spans="1:51" ht="33" customHeight="1" x14ac:dyDescent="0.15">
      <c r="A813" s="632"/>
      <c r="B813" s="633"/>
      <c r="C813" s="633"/>
      <c r="D813" s="633"/>
      <c r="E813" s="633"/>
      <c r="F813" s="634"/>
      <c r="G813" s="596" t="s">
        <v>805</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806</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2</v>
      </c>
    </row>
    <row r="814" spans="1:51" ht="33"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33" customHeight="1" x14ac:dyDescent="0.15">
      <c r="A815" s="632"/>
      <c r="B815" s="633"/>
      <c r="C815" s="633"/>
      <c r="D815" s="633"/>
      <c r="E815" s="633"/>
      <c r="F815" s="634"/>
      <c r="G815" s="671" t="s">
        <v>809</v>
      </c>
      <c r="H815" s="672"/>
      <c r="I815" s="672"/>
      <c r="J815" s="672"/>
      <c r="K815" s="673"/>
      <c r="L815" s="665" t="s">
        <v>812</v>
      </c>
      <c r="M815" s="666"/>
      <c r="N815" s="666"/>
      <c r="O815" s="666"/>
      <c r="P815" s="666"/>
      <c r="Q815" s="666"/>
      <c r="R815" s="666"/>
      <c r="S815" s="666"/>
      <c r="T815" s="666"/>
      <c r="U815" s="666"/>
      <c r="V815" s="666"/>
      <c r="W815" s="666"/>
      <c r="X815" s="667"/>
      <c r="Y815" s="385">
        <v>6.7</v>
      </c>
      <c r="Z815" s="386"/>
      <c r="AA815" s="386"/>
      <c r="AB815" s="803"/>
      <c r="AC815" s="671" t="s">
        <v>809</v>
      </c>
      <c r="AD815" s="672"/>
      <c r="AE815" s="672"/>
      <c r="AF815" s="672"/>
      <c r="AG815" s="673"/>
      <c r="AH815" s="665" t="s">
        <v>812</v>
      </c>
      <c r="AI815" s="666"/>
      <c r="AJ815" s="666"/>
      <c r="AK815" s="666"/>
      <c r="AL815" s="666"/>
      <c r="AM815" s="666"/>
      <c r="AN815" s="666"/>
      <c r="AO815" s="666"/>
      <c r="AP815" s="666"/>
      <c r="AQ815" s="666"/>
      <c r="AR815" s="666"/>
      <c r="AS815" s="666"/>
      <c r="AT815" s="667"/>
      <c r="AU815" s="385">
        <v>6.8</v>
      </c>
      <c r="AV815" s="386"/>
      <c r="AW815" s="386"/>
      <c r="AX815" s="387"/>
      <c r="AY815">
        <f t="shared" ref="AY815:AY825" si="116">$AY$813</f>
        <v>2</v>
      </c>
    </row>
    <row r="816" spans="1:51" ht="33" customHeight="1" x14ac:dyDescent="0.15">
      <c r="A816" s="632"/>
      <c r="B816" s="633"/>
      <c r="C816" s="633"/>
      <c r="D816" s="633"/>
      <c r="E816" s="633"/>
      <c r="F816" s="634"/>
      <c r="G816" s="607" t="s">
        <v>810</v>
      </c>
      <c r="H816" s="608"/>
      <c r="I816" s="608"/>
      <c r="J816" s="608"/>
      <c r="K816" s="609"/>
      <c r="L816" s="599" t="s">
        <v>813</v>
      </c>
      <c r="M816" s="600"/>
      <c r="N816" s="600"/>
      <c r="O816" s="600"/>
      <c r="P816" s="600"/>
      <c r="Q816" s="600"/>
      <c r="R816" s="600"/>
      <c r="S816" s="600"/>
      <c r="T816" s="600"/>
      <c r="U816" s="600"/>
      <c r="V816" s="600"/>
      <c r="W816" s="600"/>
      <c r="X816" s="601"/>
      <c r="Y816" s="602">
        <v>0.2</v>
      </c>
      <c r="Z816" s="603"/>
      <c r="AA816" s="603"/>
      <c r="AB816" s="613"/>
      <c r="AC816" s="607" t="s">
        <v>810</v>
      </c>
      <c r="AD816" s="608"/>
      <c r="AE816" s="608"/>
      <c r="AF816" s="608"/>
      <c r="AG816" s="609"/>
      <c r="AH816" s="599" t="s">
        <v>813</v>
      </c>
      <c r="AI816" s="600"/>
      <c r="AJ816" s="600"/>
      <c r="AK816" s="600"/>
      <c r="AL816" s="600"/>
      <c r="AM816" s="600"/>
      <c r="AN816" s="600"/>
      <c r="AO816" s="600"/>
      <c r="AP816" s="600"/>
      <c r="AQ816" s="600"/>
      <c r="AR816" s="600"/>
      <c r="AS816" s="600"/>
      <c r="AT816" s="601"/>
      <c r="AU816" s="602">
        <v>0.2</v>
      </c>
      <c r="AV816" s="603"/>
      <c r="AW816" s="603"/>
      <c r="AX816" s="604"/>
      <c r="AY816">
        <f t="shared" si="116"/>
        <v>2</v>
      </c>
    </row>
    <row r="817" spans="1:51" ht="33" customHeight="1" x14ac:dyDescent="0.15">
      <c r="A817" s="632"/>
      <c r="B817" s="633"/>
      <c r="C817" s="633"/>
      <c r="D817" s="633"/>
      <c r="E817" s="633"/>
      <c r="F817" s="634"/>
      <c r="G817" s="607" t="s">
        <v>811</v>
      </c>
      <c r="H817" s="608"/>
      <c r="I817" s="608"/>
      <c r="J817" s="608"/>
      <c r="K817" s="609"/>
      <c r="L817" s="599" t="s">
        <v>814</v>
      </c>
      <c r="M817" s="600"/>
      <c r="N817" s="600"/>
      <c r="O817" s="600"/>
      <c r="P817" s="600"/>
      <c r="Q817" s="600"/>
      <c r="R817" s="600"/>
      <c r="S817" s="600"/>
      <c r="T817" s="600"/>
      <c r="U817" s="600"/>
      <c r="V817" s="600"/>
      <c r="W817" s="600"/>
      <c r="X817" s="601"/>
      <c r="Y817" s="602">
        <v>0.1</v>
      </c>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2</v>
      </c>
    </row>
    <row r="818" spans="1:51" ht="33"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2</v>
      </c>
    </row>
    <row r="819" spans="1:51" ht="33"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2</v>
      </c>
    </row>
    <row r="820" spans="1:51" ht="33"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2</v>
      </c>
    </row>
    <row r="821" spans="1:51" ht="33"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2</v>
      </c>
    </row>
    <row r="822" spans="1:51" ht="33"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2</v>
      </c>
    </row>
    <row r="823" spans="1:51" ht="33"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33"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33"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7</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7</v>
      </c>
      <c r="AV825" s="830"/>
      <c r="AW825" s="830"/>
      <c r="AX825" s="832"/>
      <c r="AY825">
        <f t="shared" si="116"/>
        <v>2</v>
      </c>
    </row>
    <row r="826" spans="1:51" ht="33"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33"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33"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33"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33"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33"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33"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33"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33"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33"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33"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33"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33"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33"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340</v>
      </c>
      <c r="AM839" s="276"/>
      <c r="AN839" s="276"/>
      <c r="AO839" s="102" t="s">
        <v>338</v>
      </c>
      <c r="AP839" s="21"/>
      <c r="AQ839" s="21"/>
      <c r="AR839" s="21"/>
      <c r="AS839" s="21"/>
      <c r="AT839" s="21"/>
      <c r="AU839" s="21"/>
      <c r="AV839" s="21"/>
      <c r="AW839" s="21"/>
      <c r="AX839" s="22"/>
      <c r="AY839">
        <f>COUNTIF($AO$839,"☑")</f>
        <v>0</v>
      </c>
    </row>
    <row r="840" spans="1:51" ht="33"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772</v>
      </c>
      <c r="D845" s="343"/>
      <c r="E845" s="343"/>
      <c r="F845" s="343"/>
      <c r="G845" s="343"/>
      <c r="H845" s="343"/>
      <c r="I845" s="343"/>
      <c r="J845" s="344">
        <v>8000020130001</v>
      </c>
      <c r="K845" s="345"/>
      <c r="L845" s="345"/>
      <c r="M845" s="345"/>
      <c r="N845" s="345"/>
      <c r="O845" s="345"/>
      <c r="P845" s="346" t="s">
        <v>770</v>
      </c>
      <c r="Q845" s="346"/>
      <c r="R845" s="346"/>
      <c r="S845" s="346"/>
      <c r="T845" s="346"/>
      <c r="U845" s="346"/>
      <c r="V845" s="346"/>
      <c r="W845" s="346"/>
      <c r="X845" s="346"/>
      <c r="Y845" s="347">
        <v>82.4</v>
      </c>
      <c r="Z845" s="348"/>
      <c r="AA845" s="348"/>
      <c r="AB845" s="349"/>
      <c r="AC845" s="371" t="s">
        <v>771</v>
      </c>
      <c r="AD845" s="371"/>
      <c r="AE845" s="371"/>
      <c r="AF845" s="371"/>
      <c r="AG845" s="371"/>
      <c r="AH845" s="366" t="s">
        <v>403</v>
      </c>
      <c r="AI845" s="367"/>
      <c r="AJ845" s="367"/>
      <c r="AK845" s="367"/>
      <c r="AL845" s="354" t="s">
        <v>403</v>
      </c>
      <c r="AM845" s="355"/>
      <c r="AN845" s="355"/>
      <c r="AO845" s="356"/>
      <c r="AP845" s="357" t="s">
        <v>403</v>
      </c>
      <c r="AQ845" s="357"/>
      <c r="AR845" s="357"/>
      <c r="AS845" s="357"/>
      <c r="AT845" s="357"/>
      <c r="AU845" s="357"/>
      <c r="AV845" s="357"/>
      <c r="AW845" s="357"/>
      <c r="AX845" s="357"/>
    </row>
    <row r="846" spans="1:51" ht="30" customHeight="1" x14ac:dyDescent="0.15">
      <c r="A846" s="370">
        <v>2</v>
      </c>
      <c r="B846" s="370">
        <v>1</v>
      </c>
      <c r="C846" s="358" t="s">
        <v>773</v>
      </c>
      <c r="D846" s="343"/>
      <c r="E846" s="343"/>
      <c r="F846" s="343"/>
      <c r="G846" s="343"/>
      <c r="H846" s="343"/>
      <c r="I846" s="343"/>
      <c r="J846" s="344">
        <v>6000020271004</v>
      </c>
      <c r="K846" s="345"/>
      <c r="L846" s="345"/>
      <c r="M846" s="345"/>
      <c r="N846" s="345"/>
      <c r="O846" s="345"/>
      <c r="P846" s="346" t="s">
        <v>770</v>
      </c>
      <c r="Q846" s="346"/>
      <c r="R846" s="346"/>
      <c r="S846" s="346"/>
      <c r="T846" s="346"/>
      <c r="U846" s="346"/>
      <c r="V846" s="346"/>
      <c r="W846" s="346"/>
      <c r="X846" s="346"/>
      <c r="Y846" s="347">
        <v>19.3</v>
      </c>
      <c r="Z846" s="348"/>
      <c r="AA846" s="348"/>
      <c r="AB846" s="349"/>
      <c r="AC846" s="371" t="s">
        <v>771</v>
      </c>
      <c r="AD846" s="371"/>
      <c r="AE846" s="371"/>
      <c r="AF846" s="371"/>
      <c r="AG846" s="371"/>
      <c r="AH846" s="366" t="s">
        <v>403</v>
      </c>
      <c r="AI846" s="367"/>
      <c r="AJ846" s="367"/>
      <c r="AK846" s="367"/>
      <c r="AL846" s="354" t="s">
        <v>403</v>
      </c>
      <c r="AM846" s="355"/>
      <c r="AN846" s="355"/>
      <c r="AO846" s="356"/>
      <c r="AP846" s="357" t="s">
        <v>403</v>
      </c>
      <c r="AQ846" s="357"/>
      <c r="AR846" s="357"/>
      <c r="AS846" s="357"/>
      <c r="AT846" s="357"/>
      <c r="AU846" s="357"/>
      <c r="AV846" s="357"/>
      <c r="AW846" s="357"/>
      <c r="AX846" s="357"/>
      <c r="AY846">
        <f>COUNTA($C$846)</f>
        <v>1</v>
      </c>
    </row>
    <row r="847" spans="1:51" ht="30" customHeight="1" x14ac:dyDescent="0.15">
      <c r="A847" s="370">
        <v>3</v>
      </c>
      <c r="B847" s="370">
        <v>1</v>
      </c>
      <c r="C847" s="358" t="s">
        <v>774</v>
      </c>
      <c r="D847" s="343"/>
      <c r="E847" s="343"/>
      <c r="F847" s="343"/>
      <c r="G847" s="343"/>
      <c r="H847" s="343"/>
      <c r="I847" s="343"/>
      <c r="J847" s="344">
        <v>4000020270008</v>
      </c>
      <c r="K847" s="345"/>
      <c r="L847" s="345"/>
      <c r="M847" s="345"/>
      <c r="N847" s="345"/>
      <c r="O847" s="345"/>
      <c r="P847" s="359" t="s">
        <v>770</v>
      </c>
      <c r="Q847" s="346"/>
      <c r="R847" s="346"/>
      <c r="S847" s="346"/>
      <c r="T847" s="346"/>
      <c r="U847" s="346"/>
      <c r="V847" s="346"/>
      <c r="W847" s="346"/>
      <c r="X847" s="346"/>
      <c r="Y847" s="347">
        <v>18.7</v>
      </c>
      <c r="Z847" s="348"/>
      <c r="AA847" s="348"/>
      <c r="AB847" s="349"/>
      <c r="AC847" s="371" t="s">
        <v>771</v>
      </c>
      <c r="AD847" s="371"/>
      <c r="AE847" s="371"/>
      <c r="AF847" s="371"/>
      <c r="AG847" s="371"/>
      <c r="AH847" s="366" t="s">
        <v>403</v>
      </c>
      <c r="AI847" s="367"/>
      <c r="AJ847" s="367"/>
      <c r="AK847" s="367"/>
      <c r="AL847" s="354" t="s">
        <v>403</v>
      </c>
      <c r="AM847" s="355"/>
      <c r="AN847" s="355"/>
      <c r="AO847" s="356"/>
      <c r="AP847" s="357" t="s">
        <v>403</v>
      </c>
      <c r="AQ847" s="357"/>
      <c r="AR847" s="357"/>
      <c r="AS847" s="357"/>
      <c r="AT847" s="357"/>
      <c r="AU847" s="357"/>
      <c r="AV847" s="357"/>
      <c r="AW847" s="357"/>
      <c r="AX847" s="357"/>
      <c r="AY847">
        <f>COUNTA($C$847)</f>
        <v>1</v>
      </c>
    </row>
    <row r="848" spans="1:51" ht="30" customHeight="1" x14ac:dyDescent="0.15">
      <c r="A848" s="370">
        <v>4</v>
      </c>
      <c r="B848" s="370">
        <v>1</v>
      </c>
      <c r="C848" s="358" t="s">
        <v>775</v>
      </c>
      <c r="D848" s="343"/>
      <c r="E848" s="343"/>
      <c r="F848" s="343"/>
      <c r="G848" s="343"/>
      <c r="H848" s="343"/>
      <c r="I848" s="343"/>
      <c r="J848" s="344">
        <v>3000020231002</v>
      </c>
      <c r="K848" s="345"/>
      <c r="L848" s="345"/>
      <c r="M848" s="345"/>
      <c r="N848" s="345"/>
      <c r="O848" s="345"/>
      <c r="P848" s="359" t="s">
        <v>770</v>
      </c>
      <c r="Q848" s="346"/>
      <c r="R848" s="346"/>
      <c r="S848" s="346"/>
      <c r="T848" s="346"/>
      <c r="U848" s="346"/>
      <c r="V848" s="346"/>
      <c r="W848" s="346"/>
      <c r="X848" s="346"/>
      <c r="Y848" s="347">
        <v>11.3</v>
      </c>
      <c r="Z848" s="348"/>
      <c r="AA848" s="348"/>
      <c r="AB848" s="349"/>
      <c r="AC848" s="371" t="s">
        <v>771</v>
      </c>
      <c r="AD848" s="371"/>
      <c r="AE848" s="371"/>
      <c r="AF848" s="371"/>
      <c r="AG848" s="371"/>
      <c r="AH848" s="366" t="s">
        <v>403</v>
      </c>
      <c r="AI848" s="367"/>
      <c r="AJ848" s="367"/>
      <c r="AK848" s="367"/>
      <c r="AL848" s="354" t="s">
        <v>403</v>
      </c>
      <c r="AM848" s="355"/>
      <c r="AN848" s="355"/>
      <c r="AO848" s="356"/>
      <c r="AP848" s="357" t="s">
        <v>403</v>
      </c>
      <c r="AQ848" s="357"/>
      <c r="AR848" s="357"/>
      <c r="AS848" s="357"/>
      <c r="AT848" s="357"/>
      <c r="AU848" s="357"/>
      <c r="AV848" s="357"/>
      <c r="AW848" s="357"/>
      <c r="AX848" s="357"/>
      <c r="AY848">
        <f>COUNTA($C$848)</f>
        <v>1</v>
      </c>
    </row>
    <row r="849" spans="1:51" ht="30" customHeight="1" x14ac:dyDescent="0.15">
      <c r="A849" s="370">
        <v>5</v>
      </c>
      <c r="B849" s="370">
        <v>1</v>
      </c>
      <c r="C849" s="358" t="s">
        <v>776</v>
      </c>
      <c r="D849" s="343"/>
      <c r="E849" s="343"/>
      <c r="F849" s="343"/>
      <c r="G849" s="343"/>
      <c r="H849" s="343"/>
      <c r="I849" s="343"/>
      <c r="J849" s="344">
        <v>9000020281000</v>
      </c>
      <c r="K849" s="345"/>
      <c r="L849" s="345"/>
      <c r="M849" s="345"/>
      <c r="N849" s="345"/>
      <c r="O849" s="345"/>
      <c r="P849" s="346" t="s">
        <v>770</v>
      </c>
      <c r="Q849" s="346"/>
      <c r="R849" s="346"/>
      <c r="S849" s="346"/>
      <c r="T849" s="346"/>
      <c r="U849" s="346"/>
      <c r="V849" s="346"/>
      <c r="W849" s="346"/>
      <c r="X849" s="346"/>
      <c r="Y849" s="347">
        <v>8.4</v>
      </c>
      <c r="Z849" s="348"/>
      <c r="AA849" s="348"/>
      <c r="AB849" s="349"/>
      <c r="AC849" s="371" t="s">
        <v>771</v>
      </c>
      <c r="AD849" s="371"/>
      <c r="AE849" s="371"/>
      <c r="AF849" s="371"/>
      <c r="AG849" s="371"/>
      <c r="AH849" s="366" t="s">
        <v>403</v>
      </c>
      <c r="AI849" s="367"/>
      <c r="AJ849" s="367"/>
      <c r="AK849" s="367"/>
      <c r="AL849" s="354" t="s">
        <v>403</v>
      </c>
      <c r="AM849" s="355"/>
      <c r="AN849" s="355"/>
      <c r="AO849" s="356"/>
      <c r="AP849" s="357" t="s">
        <v>403</v>
      </c>
      <c r="AQ849" s="357"/>
      <c r="AR849" s="357"/>
      <c r="AS849" s="357"/>
      <c r="AT849" s="357"/>
      <c r="AU849" s="357"/>
      <c r="AV849" s="357"/>
      <c r="AW849" s="357"/>
      <c r="AX849" s="357"/>
      <c r="AY849">
        <f>COUNTA($C$849)</f>
        <v>1</v>
      </c>
    </row>
    <row r="850" spans="1:51" ht="30" customHeight="1" x14ac:dyDescent="0.15">
      <c r="A850" s="370">
        <v>6</v>
      </c>
      <c r="B850" s="370">
        <v>1</v>
      </c>
      <c r="C850" s="358" t="s">
        <v>777</v>
      </c>
      <c r="D850" s="343"/>
      <c r="E850" s="343"/>
      <c r="F850" s="343"/>
      <c r="G850" s="343"/>
      <c r="H850" s="343"/>
      <c r="I850" s="343"/>
      <c r="J850" s="344">
        <v>3000020141003</v>
      </c>
      <c r="K850" s="345"/>
      <c r="L850" s="345"/>
      <c r="M850" s="345"/>
      <c r="N850" s="345"/>
      <c r="O850" s="345"/>
      <c r="P850" s="346" t="s">
        <v>770</v>
      </c>
      <c r="Q850" s="346"/>
      <c r="R850" s="346"/>
      <c r="S850" s="346"/>
      <c r="T850" s="346"/>
      <c r="U850" s="346"/>
      <c r="V850" s="346"/>
      <c r="W850" s="346"/>
      <c r="X850" s="346"/>
      <c r="Y850" s="347">
        <v>7.6</v>
      </c>
      <c r="Z850" s="348"/>
      <c r="AA850" s="348"/>
      <c r="AB850" s="349"/>
      <c r="AC850" s="371" t="s">
        <v>771</v>
      </c>
      <c r="AD850" s="371"/>
      <c r="AE850" s="371"/>
      <c r="AF850" s="371"/>
      <c r="AG850" s="371"/>
      <c r="AH850" s="366" t="s">
        <v>403</v>
      </c>
      <c r="AI850" s="367"/>
      <c r="AJ850" s="367"/>
      <c r="AK850" s="367"/>
      <c r="AL850" s="354" t="s">
        <v>403</v>
      </c>
      <c r="AM850" s="355"/>
      <c r="AN850" s="355"/>
      <c r="AO850" s="356"/>
      <c r="AP850" s="357" t="s">
        <v>403</v>
      </c>
      <c r="AQ850" s="357"/>
      <c r="AR850" s="357"/>
      <c r="AS850" s="357"/>
      <c r="AT850" s="357"/>
      <c r="AU850" s="357"/>
      <c r="AV850" s="357"/>
      <c r="AW850" s="357"/>
      <c r="AX850" s="357"/>
      <c r="AY850">
        <f>COUNTA($C$850)</f>
        <v>1</v>
      </c>
    </row>
    <row r="851" spans="1:51" ht="30" customHeight="1" x14ac:dyDescent="0.15">
      <c r="A851" s="370">
        <v>7</v>
      </c>
      <c r="B851" s="370">
        <v>1</v>
      </c>
      <c r="C851" s="358" t="s">
        <v>778</v>
      </c>
      <c r="D851" s="343"/>
      <c r="E851" s="343"/>
      <c r="F851" s="343"/>
      <c r="G851" s="343"/>
      <c r="H851" s="343"/>
      <c r="I851" s="343"/>
      <c r="J851" s="344">
        <v>7000020141305</v>
      </c>
      <c r="K851" s="345"/>
      <c r="L851" s="345"/>
      <c r="M851" s="345"/>
      <c r="N851" s="345"/>
      <c r="O851" s="345"/>
      <c r="P851" s="346" t="s">
        <v>770</v>
      </c>
      <c r="Q851" s="346"/>
      <c r="R851" s="346"/>
      <c r="S851" s="346"/>
      <c r="T851" s="346"/>
      <c r="U851" s="346"/>
      <c r="V851" s="346"/>
      <c r="W851" s="346"/>
      <c r="X851" s="346"/>
      <c r="Y851" s="347">
        <v>7.4</v>
      </c>
      <c r="Z851" s="348"/>
      <c r="AA851" s="348"/>
      <c r="AB851" s="349"/>
      <c r="AC851" s="371" t="s">
        <v>771</v>
      </c>
      <c r="AD851" s="371"/>
      <c r="AE851" s="371"/>
      <c r="AF851" s="371"/>
      <c r="AG851" s="371"/>
      <c r="AH851" s="366" t="s">
        <v>403</v>
      </c>
      <c r="AI851" s="367"/>
      <c r="AJ851" s="367"/>
      <c r="AK851" s="367"/>
      <c r="AL851" s="354" t="s">
        <v>403</v>
      </c>
      <c r="AM851" s="355"/>
      <c r="AN851" s="355"/>
      <c r="AO851" s="356"/>
      <c r="AP851" s="357" t="s">
        <v>403</v>
      </c>
      <c r="AQ851" s="357"/>
      <c r="AR851" s="357"/>
      <c r="AS851" s="357"/>
      <c r="AT851" s="357"/>
      <c r="AU851" s="357"/>
      <c r="AV851" s="357"/>
      <c r="AW851" s="357"/>
      <c r="AX851" s="357"/>
      <c r="AY851">
        <f>COUNTA($C$851)</f>
        <v>1</v>
      </c>
    </row>
    <row r="852" spans="1:51" ht="30" customHeight="1" x14ac:dyDescent="0.15">
      <c r="A852" s="370">
        <v>8</v>
      </c>
      <c r="B852" s="370">
        <v>1</v>
      </c>
      <c r="C852" s="358" t="s">
        <v>779</v>
      </c>
      <c r="D852" s="343"/>
      <c r="E852" s="343"/>
      <c r="F852" s="343"/>
      <c r="G852" s="343"/>
      <c r="H852" s="343"/>
      <c r="I852" s="343"/>
      <c r="J852" s="344">
        <v>4000020120006</v>
      </c>
      <c r="K852" s="345"/>
      <c r="L852" s="345"/>
      <c r="M852" s="345"/>
      <c r="N852" s="345"/>
      <c r="O852" s="345"/>
      <c r="P852" s="346" t="s">
        <v>770</v>
      </c>
      <c r="Q852" s="346"/>
      <c r="R852" s="346"/>
      <c r="S852" s="346"/>
      <c r="T852" s="346"/>
      <c r="U852" s="346"/>
      <c r="V852" s="346"/>
      <c r="W852" s="346"/>
      <c r="X852" s="346"/>
      <c r="Y852" s="347">
        <v>6.4</v>
      </c>
      <c r="Z852" s="348"/>
      <c r="AA852" s="348"/>
      <c r="AB852" s="349"/>
      <c r="AC852" s="371" t="s">
        <v>771</v>
      </c>
      <c r="AD852" s="371"/>
      <c r="AE852" s="371"/>
      <c r="AF852" s="371"/>
      <c r="AG852" s="371"/>
      <c r="AH852" s="366" t="s">
        <v>403</v>
      </c>
      <c r="AI852" s="367"/>
      <c r="AJ852" s="367"/>
      <c r="AK852" s="367"/>
      <c r="AL852" s="354" t="s">
        <v>403</v>
      </c>
      <c r="AM852" s="355"/>
      <c r="AN852" s="355"/>
      <c r="AO852" s="356"/>
      <c r="AP852" s="357" t="s">
        <v>403</v>
      </c>
      <c r="AQ852" s="357"/>
      <c r="AR852" s="357"/>
      <c r="AS852" s="357"/>
      <c r="AT852" s="357"/>
      <c r="AU852" s="357"/>
      <c r="AV852" s="357"/>
      <c r="AW852" s="357"/>
      <c r="AX852" s="357"/>
      <c r="AY852">
        <f>COUNTA($C$852)</f>
        <v>1</v>
      </c>
    </row>
    <row r="853" spans="1:51" ht="30" customHeight="1" x14ac:dyDescent="0.15">
      <c r="A853" s="370">
        <v>9</v>
      </c>
      <c r="B853" s="370">
        <v>1</v>
      </c>
      <c r="C853" s="358" t="s">
        <v>780</v>
      </c>
      <c r="D853" s="343"/>
      <c r="E853" s="343"/>
      <c r="F853" s="343"/>
      <c r="G853" s="343"/>
      <c r="H853" s="343"/>
      <c r="I853" s="343"/>
      <c r="J853" s="344">
        <v>1000020110001</v>
      </c>
      <c r="K853" s="345"/>
      <c r="L853" s="345"/>
      <c r="M853" s="345"/>
      <c r="N853" s="345"/>
      <c r="O853" s="345"/>
      <c r="P853" s="346" t="s">
        <v>770</v>
      </c>
      <c r="Q853" s="346"/>
      <c r="R853" s="346"/>
      <c r="S853" s="346"/>
      <c r="T853" s="346"/>
      <c r="U853" s="346"/>
      <c r="V853" s="346"/>
      <c r="W853" s="346"/>
      <c r="X853" s="346"/>
      <c r="Y853" s="347">
        <v>5.4</v>
      </c>
      <c r="Z853" s="348"/>
      <c r="AA853" s="348"/>
      <c r="AB853" s="349"/>
      <c r="AC853" s="371" t="s">
        <v>771</v>
      </c>
      <c r="AD853" s="371"/>
      <c r="AE853" s="371"/>
      <c r="AF853" s="371"/>
      <c r="AG853" s="371"/>
      <c r="AH853" s="366" t="s">
        <v>403</v>
      </c>
      <c r="AI853" s="367"/>
      <c r="AJ853" s="367"/>
      <c r="AK853" s="367"/>
      <c r="AL853" s="354" t="s">
        <v>403</v>
      </c>
      <c r="AM853" s="355"/>
      <c r="AN853" s="355"/>
      <c r="AO853" s="356"/>
      <c r="AP853" s="357" t="s">
        <v>403</v>
      </c>
      <c r="AQ853" s="357"/>
      <c r="AR853" s="357"/>
      <c r="AS853" s="357"/>
      <c r="AT853" s="357"/>
      <c r="AU853" s="357"/>
      <c r="AV853" s="357"/>
      <c r="AW853" s="357"/>
      <c r="AX853" s="357"/>
      <c r="AY853">
        <f>COUNTA($C$853)</f>
        <v>1</v>
      </c>
    </row>
    <row r="854" spans="1:51" ht="30" customHeight="1" x14ac:dyDescent="0.15">
      <c r="A854" s="370">
        <v>10</v>
      </c>
      <c r="B854" s="370">
        <v>1</v>
      </c>
      <c r="C854" s="358" t="s">
        <v>781</v>
      </c>
      <c r="D854" s="343"/>
      <c r="E854" s="343"/>
      <c r="F854" s="343"/>
      <c r="G854" s="343"/>
      <c r="H854" s="343"/>
      <c r="I854" s="343"/>
      <c r="J854" s="344">
        <v>3000020401307</v>
      </c>
      <c r="K854" s="345"/>
      <c r="L854" s="345"/>
      <c r="M854" s="345"/>
      <c r="N854" s="345"/>
      <c r="O854" s="345"/>
      <c r="P854" s="346" t="s">
        <v>770</v>
      </c>
      <c r="Q854" s="346"/>
      <c r="R854" s="346"/>
      <c r="S854" s="346"/>
      <c r="T854" s="346"/>
      <c r="U854" s="346"/>
      <c r="V854" s="346"/>
      <c r="W854" s="346"/>
      <c r="X854" s="346"/>
      <c r="Y854" s="347">
        <v>5.4</v>
      </c>
      <c r="Z854" s="348"/>
      <c r="AA854" s="348"/>
      <c r="AB854" s="349"/>
      <c r="AC854" s="371" t="s">
        <v>771</v>
      </c>
      <c r="AD854" s="371"/>
      <c r="AE854" s="371"/>
      <c r="AF854" s="371"/>
      <c r="AG854" s="371"/>
      <c r="AH854" s="366" t="s">
        <v>403</v>
      </c>
      <c r="AI854" s="367"/>
      <c r="AJ854" s="367"/>
      <c r="AK854" s="367"/>
      <c r="AL854" s="354" t="s">
        <v>403</v>
      </c>
      <c r="AM854" s="355"/>
      <c r="AN854" s="355"/>
      <c r="AO854" s="356"/>
      <c r="AP854" s="357" t="s">
        <v>403</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767</v>
      </c>
      <c r="D878" s="343"/>
      <c r="E878" s="343"/>
      <c r="F878" s="343"/>
      <c r="G878" s="343"/>
      <c r="H878" s="343"/>
      <c r="I878" s="343"/>
      <c r="J878" s="344">
        <v>3010005004538</v>
      </c>
      <c r="K878" s="345"/>
      <c r="L878" s="345"/>
      <c r="M878" s="345"/>
      <c r="N878" s="345"/>
      <c r="O878" s="345"/>
      <c r="P878" s="378" t="s">
        <v>770</v>
      </c>
      <c r="Q878" s="378"/>
      <c r="R878" s="378"/>
      <c r="S878" s="378"/>
      <c r="T878" s="378"/>
      <c r="U878" s="378"/>
      <c r="V878" s="378"/>
      <c r="W878" s="378"/>
      <c r="X878" s="378"/>
      <c r="Y878" s="347">
        <v>52.3</v>
      </c>
      <c r="Z878" s="348"/>
      <c r="AA878" s="348"/>
      <c r="AB878" s="349"/>
      <c r="AC878" s="908" t="s">
        <v>376</v>
      </c>
      <c r="AD878" s="909"/>
      <c r="AE878" s="909"/>
      <c r="AF878" s="909"/>
      <c r="AG878" s="909"/>
      <c r="AH878" s="366" t="s">
        <v>403</v>
      </c>
      <c r="AI878" s="367"/>
      <c r="AJ878" s="367"/>
      <c r="AK878" s="367"/>
      <c r="AL878" s="354" t="s">
        <v>403</v>
      </c>
      <c r="AM878" s="355"/>
      <c r="AN878" s="355"/>
      <c r="AO878" s="356"/>
      <c r="AP878" s="357" t="s">
        <v>403</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30"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30"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30"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783</v>
      </c>
      <c r="D911" s="343"/>
      <c r="E911" s="343"/>
      <c r="F911" s="343"/>
      <c r="G911" s="343"/>
      <c r="H911" s="343"/>
      <c r="I911" s="343"/>
      <c r="J911" s="344">
        <v>1000020230006</v>
      </c>
      <c r="K911" s="345"/>
      <c r="L911" s="345"/>
      <c r="M911" s="345"/>
      <c r="N911" s="345"/>
      <c r="O911" s="345"/>
      <c r="P911" s="359" t="s">
        <v>786</v>
      </c>
      <c r="Q911" s="346"/>
      <c r="R911" s="346"/>
      <c r="S911" s="346"/>
      <c r="T911" s="346"/>
      <c r="U911" s="346"/>
      <c r="V911" s="346"/>
      <c r="W911" s="346"/>
      <c r="X911" s="346"/>
      <c r="Y911" s="347">
        <v>7.1</v>
      </c>
      <c r="Z911" s="348"/>
      <c r="AA911" s="348"/>
      <c r="AB911" s="349"/>
      <c r="AC911" s="350" t="s">
        <v>771</v>
      </c>
      <c r="AD911" s="351"/>
      <c r="AE911" s="351"/>
      <c r="AF911" s="351"/>
      <c r="AG911" s="351"/>
      <c r="AH911" s="366" t="s">
        <v>787</v>
      </c>
      <c r="AI911" s="367"/>
      <c r="AJ911" s="367"/>
      <c r="AK911" s="367"/>
      <c r="AL911" s="354" t="s">
        <v>787</v>
      </c>
      <c r="AM911" s="355"/>
      <c r="AN911" s="355"/>
      <c r="AO911" s="356"/>
      <c r="AP911" s="357" t="s">
        <v>787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0"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30"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30"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784</v>
      </c>
      <c r="D944" s="343"/>
      <c r="E944" s="343"/>
      <c r="F944" s="343"/>
      <c r="G944" s="343"/>
      <c r="H944" s="343"/>
      <c r="I944" s="343"/>
      <c r="J944" s="344">
        <v>6000020400009</v>
      </c>
      <c r="K944" s="345"/>
      <c r="L944" s="345"/>
      <c r="M944" s="345"/>
      <c r="N944" s="345"/>
      <c r="O944" s="345"/>
      <c r="P944" s="359" t="s">
        <v>786</v>
      </c>
      <c r="Q944" s="346"/>
      <c r="R944" s="346"/>
      <c r="S944" s="346"/>
      <c r="T944" s="346"/>
      <c r="U944" s="346"/>
      <c r="V944" s="346"/>
      <c r="W944" s="346"/>
      <c r="X944" s="346"/>
      <c r="Y944" s="347">
        <v>7.1</v>
      </c>
      <c r="Z944" s="348"/>
      <c r="AA944" s="348"/>
      <c r="AB944" s="349"/>
      <c r="AC944" s="350" t="s">
        <v>771</v>
      </c>
      <c r="AD944" s="351"/>
      <c r="AE944" s="351"/>
      <c r="AF944" s="351"/>
      <c r="AG944" s="351"/>
      <c r="AH944" s="366" t="s">
        <v>787</v>
      </c>
      <c r="AI944" s="367"/>
      <c r="AJ944" s="367"/>
      <c r="AK944" s="367"/>
      <c r="AL944" s="354" t="s">
        <v>787</v>
      </c>
      <c r="AM944" s="355"/>
      <c r="AN944" s="355"/>
      <c r="AO944" s="356"/>
      <c r="AP944" s="357" t="s">
        <v>787</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30"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30"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30"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782</v>
      </c>
      <c r="D977" s="343"/>
      <c r="E977" s="343"/>
      <c r="F977" s="343"/>
      <c r="G977" s="343"/>
      <c r="H977" s="343"/>
      <c r="I977" s="343"/>
      <c r="J977" s="344">
        <v>1013205001281</v>
      </c>
      <c r="K977" s="345"/>
      <c r="L977" s="345"/>
      <c r="M977" s="345"/>
      <c r="N977" s="345"/>
      <c r="O977" s="345"/>
      <c r="P977" s="359" t="s">
        <v>786</v>
      </c>
      <c r="Q977" s="346"/>
      <c r="R977" s="346"/>
      <c r="S977" s="346"/>
      <c r="T977" s="346"/>
      <c r="U977" s="346"/>
      <c r="V977" s="346"/>
      <c r="W977" s="346"/>
      <c r="X977" s="346"/>
      <c r="Y977" s="347">
        <v>7.1</v>
      </c>
      <c r="Z977" s="348"/>
      <c r="AA977" s="348"/>
      <c r="AB977" s="349"/>
      <c r="AC977" s="350" t="s">
        <v>376</v>
      </c>
      <c r="AD977" s="351"/>
      <c r="AE977" s="351"/>
      <c r="AF977" s="351"/>
      <c r="AG977" s="351"/>
      <c r="AH977" s="366" t="s">
        <v>787</v>
      </c>
      <c r="AI977" s="367"/>
      <c r="AJ977" s="367"/>
      <c r="AK977" s="367"/>
      <c r="AL977" s="354" t="s">
        <v>787</v>
      </c>
      <c r="AM977" s="355"/>
      <c r="AN977" s="355"/>
      <c r="AO977" s="356"/>
      <c r="AP977" s="357" t="s">
        <v>787</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30"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30"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30"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785</v>
      </c>
      <c r="D1010" s="343"/>
      <c r="E1010" s="343"/>
      <c r="F1010" s="343"/>
      <c r="G1010" s="343"/>
      <c r="H1010" s="343"/>
      <c r="I1010" s="343"/>
      <c r="J1010" s="344">
        <v>1290005007762</v>
      </c>
      <c r="K1010" s="345"/>
      <c r="L1010" s="345"/>
      <c r="M1010" s="345"/>
      <c r="N1010" s="345"/>
      <c r="O1010" s="345"/>
      <c r="P1010" s="359" t="s">
        <v>786</v>
      </c>
      <c r="Q1010" s="346"/>
      <c r="R1010" s="346"/>
      <c r="S1010" s="346"/>
      <c r="T1010" s="346"/>
      <c r="U1010" s="346"/>
      <c r="V1010" s="346"/>
      <c r="W1010" s="346"/>
      <c r="X1010" s="346"/>
      <c r="Y1010" s="347">
        <v>7.1</v>
      </c>
      <c r="Z1010" s="348"/>
      <c r="AA1010" s="348"/>
      <c r="AB1010" s="349"/>
      <c r="AC1010" s="350" t="s">
        <v>376</v>
      </c>
      <c r="AD1010" s="351"/>
      <c r="AE1010" s="351"/>
      <c r="AF1010" s="351"/>
      <c r="AG1010" s="351"/>
      <c r="AH1010" s="366" t="s">
        <v>787</v>
      </c>
      <c r="AI1010" s="367"/>
      <c r="AJ1010" s="367"/>
      <c r="AK1010" s="367"/>
      <c r="AL1010" s="354" t="s">
        <v>787</v>
      </c>
      <c r="AM1010" s="355"/>
      <c r="AN1010" s="355"/>
      <c r="AO1010" s="356"/>
      <c r="AP1010" s="357" t="s">
        <v>787</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30"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30"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30"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30"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30"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0"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0" hidden="1" customHeight="1" x14ac:dyDescent="0.15">
      <c r="A1106" s="372" t="s">
        <v>325</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340</v>
      </c>
      <c r="AM1106" s="278"/>
      <c r="AN1106" s="278"/>
      <c r="AO1106" s="76"/>
      <c r="AP1106" s="66"/>
      <c r="AQ1106" s="66"/>
      <c r="AR1106" s="66"/>
      <c r="AS1106" s="66"/>
      <c r="AT1106" s="66"/>
      <c r="AU1106" s="66"/>
      <c r="AV1106" s="66"/>
      <c r="AW1106" s="66"/>
      <c r="AX1106" s="67"/>
      <c r="AY1106">
        <f>COUNTIF($AO$1106,"☑")</f>
        <v>0</v>
      </c>
    </row>
    <row r="1107" spans="1:51" ht="30"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0"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403</v>
      </c>
      <c r="F1110" s="369"/>
      <c r="G1110" s="369"/>
      <c r="H1110" s="369"/>
      <c r="I1110" s="369"/>
      <c r="J1110" s="344" t="s">
        <v>403</v>
      </c>
      <c r="K1110" s="345"/>
      <c r="L1110" s="345"/>
      <c r="M1110" s="345"/>
      <c r="N1110" s="345"/>
      <c r="O1110" s="345"/>
      <c r="P1110" s="377" t="s">
        <v>403</v>
      </c>
      <c r="Q1110" s="378"/>
      <c r="R1110" s="378"/>
      <c r="S1110" s="378"/>
      <c r="T1110" s="378"/>
      <c r="U1110" s="378"/>
      <c r="V1110" s="378"/>
      <c r="W1110" s="378"/>
      <c r="X1110" s="378"/>
      <c r="Y1110" s="347" t="s">
        <v>403</v>
      </c>
      <c r="Z1110" s="348"/>
      <c r="AA1110" s="348"/>
      <c r="AB1110" s="349"/>
      <c r="AC1110" s="371"/>
      <c r="AD1110" s="371"/>
      <c r="AE1110" s="371"/>
      <c r="AF1110" s="371"/>
      <c r="AG1110" s="371"/>
      <c r="AH1110" s="352" t="s">
        <v>403</v>
      </c>
      <c r="AI1110" s="353"/>
      <c r="AJ1110" s="353"/>
      <c r="AK1110" s="353"/>
      <c r="AL1110" s="354" t="s">
        <v>403</v>
      </c>
      <c r="AM1110" s="355"/>
      <c r="AN1110" s="355"/>
      <c r="AO1110" s="356"/>
      <c r="AP1110" s="357" t="s">
        <v>403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37">
      <formula>IF(RIGHT(TEXT(P14,"0.#"),1)=".",FALSE,TRUE)</formula>
    </cfRule>
    <cfRule type="expression" dxfId="2826" priority="14038">
      <formula>IF(RIGHT(TEXT(P14,"0.#"),1)=".",TRUE,FALSE)</formula>
    </cfRule>
  </conditionalFormatting>
  <conditionalFormatting sqref="AE32">
    <cfRule type="expression" dxfId="2825" priority="14027">
      <formula>IF(RIGHT(TEXT(AE32,"0.#"),1)=".",FALSE,TRUE)</formula>
    </cfRule>
    <cfRule type="expression" dxfId="2824" priority="14028">
      <formula>IF(RIGHT(TEXT(AE32,"0.#"),1)=".",TRUE,FALSE)</formula>
    </cfRule>
  </conditionalFormatting>
  <conditionalFormatting sqref="P18:AX18">
    <cfRule type="expression" dxfId="2823" priority="13913">
      <formula>IF(RIGHT(TEXT(P18,"0.#"),1)=".",FALSE,TRUE)</formula>
    </cfRule>
    <cfRule type="expression" dxfId="2822" priority="13914">
      <formula>IF(RIGHT(TEXT(P18,"0.#"),1)=".",TRUE,FALSE)</formula>
    </cfRule>
  </conditionalFormatting>
  <conditionalFormatting sqref="Y790">
    <cfRule type="expression" dxfId="2821" priority="13909">
      <formula>IF(RIGHT(TEXT(Y790,"0.#"),1)=".",FALSE,TRUE)</formula>
    </cfRule>
    <cfRule type="expression" dxfId="2820" priority="13910">
      <formula>IF(RIGHT(TEXT(Y790,"0.#"),1)=".",TRUE,FALSE)</formula>
    </cfRule>
  </conditionalFormatting>
  <conditionalFormatting sqref="Y799">
    <cfRule type="expression" dxfId="2819" priority="13905">
      <formula>IF(RIGHT(TEXT(Y799,"0.#"),1)=".",FALSE,TRUE)</formula>
    </cfRule>
    <cfRule type="expression" dxfId="2818" priority="13906">
      <formula>IF(RIGHT(TEXT(Y799,"0.#"),1)=".",TRUE,FALSE)</formula>
    </cfRule>
  </conditionalFormatting>
  <conditionalFormatting sqref="Y830:Y837 Y828 Y817:Y824 Y815 Y804:Y811 Y802">
    <cfRule type="expression" dxfId="2817" priority="13687">
      <formula>IF(RIGHT(TEXT(Y802,"0.#"),1)=".",FALSE,TRUE)</formula>
    </cfRule>
    <cfRule type="expression" dxfId="2816" priority="13688">
      <formula>IF(RIGHT(TEXT(Y802,"0.#"),1)=".",TRUE,FALSE)</formula>
    </cfRule>
  </conditionalFormatting>
  <conditionalFormatting sqref="P16:AQ17 P15:AX15 P13:AX13">
    <cfRule type="expression" dxfId="2815" priority="13735">
      <formula>IF(RIGHT(TEXT(P13,"0.#"),1)=".",FALSE,TRUE)</formula>
    </cfRule>
    <cfRule type="expression" dxfId="2814" priority="13736">
      <formula>IF(RIGHT(TEXT(P13,"0.#"),1)=".",TRUE,FALSE)</formula>
    </cfRule>
  </conditionalFormatting>
  <conditionalFormatting sqref="P19:AJ19">
    <cfRule type="expression" dxfId="2813" priority="13733">
      <formula>IF(RIGHT(TEXT(P19,"0.#"),1)=".",FALSE,TRUE)</formula>
    </cfRule>
    <cfRule type="expression" dxfId="2812" priority="13734">
      <formula>IF(RIGHT(TEXT(P19,"0.#"),1)=".",TRUE,FALSE)</formula>
    </cfRule>
  </conditionalFormatting>
  <conditionalFormatting sqref="AE101 AQ101">
    <cfRule type="expression" dxfId="2811" priority="13725">
      <formula>IF(RIGHT(TEXT(AE101,"0.#"),1)=".",FALSE,TRUE)</formula>
    </cfRule>
    <cfRule type="expression" dxfId="2810" priority="13726">
      <formula>IF(RIGHT(TEXT(AE101,"0.#"),1)=".",TRUE,FALSE)</formula>
    </cfRule>
  </conditionalFormatting>
  <conditionalFormatting sqref="Y791:Y798 Y789">
    <cfRule type="expression" dxfId="2809" priority="13711">
      <formula>IF(RIGHT(TEXT(Y789,"0.#"),1)=".",FALSE,TRUE)</formula>
    </cfRule>
    <cfRule type="expression" dxfId="2808" priority="13712">
      <formula>IF(RIGHT(TEXT(Y789,"0.#"),1)=".",TRUE,FALSE)</formula>
    </cfRule>
  </conditionalFormatting>
  <conditionalFormatting sqref="AU790">
    <cfRule type="expression" dxfId="2807" priority="13709">
      <formula>IF(RIGHT(TEXT(AU790,"0.#"),1)=".",FALSE,TRUE)</formula>
    </cfRule>
    <cfRule type="expression" dxfId="2806" priority="13710">
      <formula>IF(RIGHT(TEXT(AU790,"0.#"),1)=".",TRUE,FALSE)</formula>
    </cfRule>
  </conditionalFormatting>
  <conditionalFormatting sqref="AU799">
    <cfRule type="expression" dxfId="2805" priority="13707">
      <formula>IF(RIGHT(TEXT(AU799,"0.#"),1)=".",FALSE,TRUE)</formula>
    </cfRule>
    <cfRule type="expression" dxfId="2804" priority="13708">
      <formula>IF(RIGHT(TEXT(AU799,"0.#"),1)=".",TRUE,FALSE)</formula>
    </cfRule>
  </conditionalFormatting>
  <conditionalFormatting sqref="AU791:AU798 AU789">
    <cfRule type="expression" dxfId="2803" priority="13705">
      <formula>IF(RIGHT(TEXT(AU789,"0.#"),1)=".",FALSE,TRUE)</formula>
    </cfRule>
    <cfRule type="expression" dxfId="2802" priority="13706">
      <formula>IF(RIGHT(TEXT(AU789,"0.#"),1)=".",TRUE,FALSE)</formula>
    </cfRule>
  </conditionalFormatting>
  <conditionalFormatting sqref="Y829 Y816 Y803">
    <cfRule type="expression" dxfId="2801" priority="13691">
      <formula>IF(RIGHT(TEXT(Y803,"0.#"),1)=".",FALSE,TRUE)</formula>
    </cfRule>
    <cfRule type="expression" dxfId="2800" priority="13692">
      <formula>IF(RIGHT(TEXT(Y803,"0.#"),1)=".",TRUE,FALSE)</formula>
    </cfRule>
  </conditionalFormatting>
  <conditionalFormatting sqref="Y838 Y825 Y812">
    <cfRule type="expression" dxfId="2799" priority="13689">
      <formula>IF(RIGHT(TEXT(Y812,"0.#"),1)=".",FALSE,TRUE)</formula>
    </cfRule>
    <cfRule type="expression" dxfId="2798" priority="13690">
      <formula>IF(RIGHT(TEXT(Y812,"0.#"),1)=".",TRUE,FALSE)</formula>
    </cfRule>
  </conditionalFormatting>
  <conditionalFormatting sqref="AU829 AU816 AU803">
    <cfRule type="expression" dxfId="2797" priority="13685">
      <formula>IF(RIGHT(TEXT(AU803,"0.#"),1)=".",FALSE,TRUE)</formula>
    </cfRule>
    <cfRule type="expression" dxfId="2796" priority="13686">
      <formula>IF(RIGHT(TEXT(AU803,"0.#"),1)=".",TRUE,FALSE)</formula>
    </cfRule>
  </conditionalFormatting>
  <conditionalFormatting sqref="AU838 AU825 AU812">
    <cfRule type="expression" dxfId="2795" priority="13683">
      <formula>IF(RIGHT(TEXT(AU812,"0.#"),1)=".",FALSE,TRUE)</formula>
    </cfRule>
    <cfRule type="expression" dxfId="2794" priority="13684">
      <formula>IF(RIGHT(TEXT(AU812,"0.#"),1)=".",TRUE,FALSE)</formula>
    </cfRule>
  </conditionalFormatting>
  <conditionalFormatting sqref="AU830:AU837 AU828 AU817:AU824 AU815 AU804:AU811 AU802">
    <cfRule type="expression" dxfId="2793" priority="13681">
      <formula>IF(RIGHT(TEXT(AU802,"0.#"),1)=".",FALSE,TRUE)</formula>
    </cfRule>
    <cfRule type="expression" dxfId="2792" priority="13682">
      <formula>IF(RIGHT(TEXT(AU802,"0.#"),1)=".",TRUE,FALSE)</formula>
    </cfRule>
  </conditionalFormatting>
  <conditionalFormatting sqref="AM87">
    <cfRule type="expression" dxfId="2791" priority="13335">
      <formula>IF(RIGHT(TEXT(AM87,"0.#"),1)=".",FALSE,TRUE)</formula>
    </cfRule>
    <cfRule type="expression" dxfId="2790" priority="13336">
      <formula>IF(RIGHT(TEXT(AM87,"0.#"),1)=".",TRUE,FALSE)</formula>
    </cfRule>
  </conditionalFormatting>
  <conditionalFormatting sqref="AE55">
    <cfRule type="expression" dxfId="2789" priority="13403">
      <formula>IF(RIGHT(TEXT(AE55,"0.#"),1)=".",FALSE,TRUE)</formula>
    </cfRule>
    <cfRule type="expression" dxfId="2788" priority="13404">
      <formula>IF(RIGHT(TEXT(AE55,"0.#"),1)=".",TRUE,FALSE)</formula>
    </cfRule>
  </conditionalFormatting>
  <conditionalFormatting sqref="AI55">
    <cfRule type="expression" dxfId="2787" priority="13401">
      <formula>IF(RIGHT(TEXT(AI55,"0.#"),1)=".",FALSE,TRUE)</formula>
    </cfRule>
    <cfRule type="expression" dxfId="2786" priority="13402">
      <formula>IF(RIGHT(TEXT(AI55,"0.#"),1)=".",TRUE,FALSE)</formula>
    </cfRule>
  </conditionalFormatting>
  <conditionalFormatting sqref="AM34">
    <cfRule type="expression" dxfId="2785" priority="13481">
      <formula>IF(RIGHT(TEXT(AM34,"0.#"),1)=".",FALSE,TRUE)</formula>
    </cfRule>
    <cfRule type="expression" dxfId="2784" priority="13482">
      <formula>IF(RIGHT(TEXT(AM34,"0.#"),1)=".",TRUE,FALSE)</formula>
    </cfRule>
  </conditionalFormatting>
  <conditionalFormatting sqref="AE33">
    <cfRule type="expression" dxfId="2783" priority="13495">
      <formula>IF(RIGHT(TEXT(AE33,"0.#"),1)=".",FALSE,TRUE)</formula>
    </cfRule>
    <cfRule type="expression" dxfId="2782" priority="13496">
      <formula>IF(RIGHT(TEXT(AE33,"0.#"),1)=".",TRUE,FALSE)</formula>
    </cfRule>
  </conditionalFormatting>
  <conditionalFormatting sqref="AE34">
    <cfRule type="expression" dxfId="2781" priority="13493">
      <formula>IF(RIGHT(TEXT(AE34,"0.#"),1)=".",FALSE,TRUE)</formula>
    </cfRule>
    <cfRule type="expression" dxfId="2780" priority="13494">
      <formula>IF(RIGHT(TEXT(AE34,"0.#"),1)=".",TRUE,FALSE)</formula>
    </cfRule>
  </conditionalFormatting>
  <conditionalFormatting sqref="AI34">
    <cfRule type="expression" dxfId="2779" priority="13491">
      <formula>IF(RIGHT(TEXT(AI34,"0.#"),1)=".",FALSE,TRUE)</formula>
    </cfRule>
    <cfRule type="expression" dxfId="2778" priority="13492">
      <formula>IF(RIGHT(TEXT(AI34,"0.#"),1)=".",TRUE,FALSE)</formula>
    </cfRule>
  </conditionalFormatting>
  <conditionalFormatting sqref="AI33">
    <cfRule type="expression" dxfId="2777" priority="13489">
      <formula>IF(RIGHT(TEXT(AI33,"0.#"),1)=".",FALSE,TRUE)</formula>
    </cfRule>
    <cfRule type="expression" dxfId="2776" priority="13490">
      <formula>IF(RIGHT(TEXT(AI33,"0.#"),1)=".",TRUE,FALSE)</formula>
    </cfRule>
  </conditionalFormatting>
  <conditionalFormatting sqref="AI32">
    <cfRule type="expression" dxfId="2775" priority="13487">
      <formula>IF(RIGHT(TEXT(AI32,"0.#"),1)=".",FALSE,TRUE)</formula>
    </cfRule>
    <cfRule type="expression" dxfId="2774" priority="13488">
      <formula>IF(RIGHT(TEXT(AI32,"0.#"),1)=".",TRUE,FALSE)</formula>
    </cfRule>
  </conditionalFormatting>
  <conditionalFormatting sqref="AM32">
    <cfRule type="expression" dxfId="2773" priority="13485">
      <formula>IF(RIGHT(TEXT(AM32,"0.#"),1)=".",FALSE,TRUE)</formula>
    </cfRule>
    <cfRule type="expression" dxfId="2772" priority="13486">
      <formula>IF(RIGHT(TEXT(AM32,"0.#"),1)=".",TRUE,FALSE)</formula>
    </cfRule>
  </conditionalFormatting>
  <conditionalFormatting sqref="AM33">
    <cfRule type="expression" dxfId="2771" priority="13483">
      <formula>IF(RIGHT(TEXT(AM33,"0.#"),1)=".",FALSE,TRUE)</formula>
    </cfRule>
    <cfRule type="expression" dxfId="2770" priority="13484">
      <formula>IF(RIGHT(TEXT(AM33,"0.#"),1)=".",TRUE,FALSE)</formula>
    </cfRule>
  </conditionalFormatting>
  <conditionalFormatting sqref="AQ32:AQ34">
    <cfRule type="expression" dxfId="2769" priority="13475">
      <formula>IF(RIGHT(TEXT(AQ32,"0.#"),1)=".",FALSE,TRUE)</formula>
    </cfRule>
    <cfRule type="expression" dxfId="2768" priority="13476">
      <formula>IF(RIGHT(TEXT(AQ32,"0.#"),1)=".",TRUE,FALSE)</formula>
    </cfRule>
  </conditionalFormatting>
  <conditionalFormatting sqref="AU32:AU34">
    <cfRule type="expression" dxfId="2767" priority="13473">
      <formula>IF(RIGHT(TEXT(AU32,"0.#"),1)=".",FALSE,TRUE)</formula>
    </cfRule>
    <cfRule type="expression" dxfId="2766" priority="13474">
      <formula>IF(RIGHT(TEXT(AU32,"0.#"),1)=".",TRUE,FALSE)</formula>
    </cfRule>
  </conditionalFormatting>
  <conditionalFormatting sqref="AE53">
    <cfRule type="expression" dxfId="2765" priority="13407">
      <formula>IF(RIGHT(TEXT(AE53,"0.#"),1)=".",FALSE,TRUE)</formula>
    </cfRule>
    <cfRule type="expression" dxfId="2764" priority="13408">
      <formula>IF(RIGHT(TEXT(AE53,"0.#"),1)=".",TRUE,FALSE)</formula>
    </cfRule>
  </conditionalFormatting>
  <conditionalFormatting sqref="AE54">
    <cfRule type="expression" dxfId="2763" priority="13405">
      <formula>IF(RIGHT(TEXT(AE54,"0.#"),1)=".",FALSE,TRUE)</formula>
    </cfRule>
    <cfRule type="expression" dxfId="2762" priority="13406">
      <formula>IF(RIGHT(TEXT(AE54,"0.#"),1)=".",TRUE,FALSE)</formula>
    </cfRule>
  </conditionalFormatting>
  <conditionalFormatting sqref="AI54">
    <cfRule type="expression" dxfId="2761" priority="13399">
      <formula>IF(RIGHT(TEXT(AI54,"0.#"),1)=".",FALSE,TRUE)</formula>
    </cfRule>
    <cfRule type="expression" dxfId="2760" priority="13400">
      <formula>IF(RIGHT(TEXT(AI54,"0.#"),1)=".",TRUE,FALSE)</formula>
    </cfRule>
  </conditionalFormatting>
  <conditionalFormatting sqref="AI53">
    <cfRule type="expression" dxfId="2759" priority="13397">
      <formula>IF(RIGHT(TEXT(AI53,"0.#"),1)=".",FALSE,TRUE)</formula>
    </cfRule>
    <cfRule type="expression" dxfId="2758" priority="13398">
      <formula>IF(RIGHT(TEXT(AI53,"0.#"),1)=".",TRUE,FALSE)</formula>
    </cfRule>
  </conditionalFormatting>
  <conditionalFormatting sqref="AM53">
    <cfRule type="expression" dxfId="2757" priority="13395">
      <formula>IF(RIGHT(TEXT(AM53,"0.#"),1)=".",FALSE,TRUE)</formula>
    </cfRule>
    <cfRule type="expression" dxfId="2756" priority="13396">
      <formula>IF(RIGHT(TEXT(AM53,"0.#"),1)=".",TRUE,FALSE)</formula>
    </cfRule>
  </conditionalFormatting>
  <conditionalFormatting sqref="AM54">
    <cfRule type="expression" dxfId="2755" priority="13393">
      <formula>IF(RIGHT(TEXT(AM54,"0.#"),1)=".",FALSE,TRUE)</formula>
    </cfRule>
    <cfRule type="expression" dxfId="2754" priority="13394">
      <formula>IF(RIGHT(TEXT(AM54,"0.#"),1)=".",TRUE,FALSE)</formula>
    </cfRule>
  </conditionalFormatting>
  <conditionalFormatting sqref="AM55">
    <cfRule type="expression" dxfId="2753" priority="13391">
      <formula>IF(RIGHT(TEXT(AM55,"0.#"),1)=".",FALSE,TRUE)</formula>
    </cfRule>
    <cfRule type="expression" dxfId="2752" priority="13392">
      <formula>IF(RIGHT(TEXT(AM55,"0.#"),1)=".",TRUE,FALSE)</formula>
    </cfRule>
  </conditionalFormatting>
  <conditionalFormatting sqref="AE60">
    <cfRule type="expression" dxfId="2751" priority="13377">
      <formula>IF(RIGHT(TEXT(AE60,"0.#"),1)=".",FALSE,TRUE)</formula>
    </cfRule>
    <cfRule type="expression" dxfId="2750" priority="13378">
      <formula>IF(RIGHT(TEXT(AE60,"0.#"),1)=".",TRUE,FALSE)</formula>
    </cfRule>
  </conditionalFormatting>
  <conditionalFormatting sqref="AE61">
    <cfRule type="expression" dxfId="2749" priority="13375">
      <formula>IF(RIGHT(TEXT(AE61,"0.#"),1)=".",FALSE,TRUE)</formula>
    </cfRule>
    <cfRule type="expression" dxfId="2748" priority="13376">
      <formula>IF(RIGHT(TEXT(AE61,"0.#"),1)=".",TRUE,FALSE)</formula>
    </cfRule>
  </conditionalFormatting>
  <conditionalFormatting sqref="AE62">
    <cfRule type="expression" dxfId="2747" priority="13373">
      <formula>IF(RIGHT(TEXT(AE62,"0.#"),1)=".",FALSE,TRUE)</formula>
    </cfRule>
    <cfRule type="expression" dxfId="2746" priority="13374">
      <formula>IF(RIGHT(TEXT(AE62,"0.#"),1)=".",TRUE,FALSE)</formula>
    </cfRule>
  </conditionalFormatting>
  <conditionalFormatting sqref="AI62">
    <cfRule type="expression" dxfId="2745" priority="13371">
      <formula>IF(RIGHT(TEXT(AI62,"0.#"),1)=".",FALSE,TRUE)</formula>
    </cfRule>
    <cfRule type="expression" dxfId="2744" priority="13372">
      <formula>IF(RIGHT(TEXT(AI62,"0.#"),1)=".",TRUE,FALSE)</formula>
    </cfRule>
  </conditionalFormatting>
  <conditionalFormatting sqref="AI61">
    <cfRule type="expression" dxfId="2743" priority="13369">
      <formula>IF(RIGHT(TEXT(AI61,"0.#"),1)=".",FALSE,TRUE)</formula>
    </cfRule>
    <cfRule type="expression" dxfId="2742" priority="13370">
      <formula>IF(RIGHT(TEXT(AI61,"0.#"),1)=".",TRUE,FALSE)</formula>
    </cfRule>
  </conditionalFormatting>
  <conditionalFormatting sqref="AI60">
    <cfRule type="expression" dxfId="2741" priority="13367">
      <formula>IF(RIGHT(TEXT(AI60,"0.#"),1)=".",FALSE,TRUE)</formula>
    </cfRule>
    <cfRule type="expression" dxfId="2740" priority="13368">
      <formula>IF(RIGHT(TEXT(AI60,"0.#"),1)=".",TRUE,FALSE)</formula>
    </cfRule>
  </conditionalFormatting>
  <conditionalFormatting sqref="AM60">
    <cfRule type="expression" dxfId="2739" priority="13365">
      <formula>IF(RIGHT(TEXT(AM60,"0.#"),1)=".",FALSE,TRUE)</formula>
    </cfRule>
    <cfRule type="expression" dxfId="2738" priority="13366">
      <formula>IF(RIGHT(TEXT(AM60,"0.#"),1)=".",TRUE,FALSE)</formula>
    </cfRule>
  </conditionalFormatting>
  <conditionalFormatting sqref="AM61">
    <cfRule type="expression" dxfId="2737" priority="13363">
      <formula>IF(RIGHT(TEXT(AM61,"0.#"),1)=".",FALSE,TRUE)</formula>
    </cfRule>
    <cfRule type="expression" dxfId="2736" priority="13364">
      <formula>IF(RIGHT(TEXT(AM61,"0.#"),1)=".",TRUE,FALSE)</formula>
    </cfRule>
  </conditionalFormatting>
  <conditionalFormatting sqref="AM62">
    <cfRule type="expression" dxfId="2735" priority="13361">
      <formula>IF(RIGHT(TEXT(AM62,"0.#"),1)=".",FALSE,TRUE)</formula>
    </cfRule>
    <cfRule type="expression" dxfId="2734" priority="13362">
      <formula>IF(RIGHT(TEXT(AM62,"0.#"),1)=".",TRUE,FALSE)</formula>
    </cfRule>
  </conditionalFormatting>
  <conditionalFormatting sqref="AE87">
    <cfRule type="expression" dxfId="2733" priority="13347">
      <formula>IF(RIGHT(TEXT(AE87,"0.#"),1)=".",FALSE,TRUE)</formula>
    </cfRule>
    <cfRule type="expression" dxfId="2732" priority="13348">
      <formula>IF(RIGHT(TEXT(AE87,"0.#"),1)=".",TRUE,FALSE)</formula>
    </cfRule>
  </conditionalFormatting>
  <conditionalFormatting sqref="AE88">
    <cfRule type="expression" dxfId="2731" priority="13345">
      <formula>IF(RIGHT(TEXT(AE88,"0.#"),1)=".",FALSE,TRUE)</formula>
    </cfRule>
    <cfRule type="expression" dxfId="2730" priority="13346">
      <formula>IF(RIGHT(TEXT(AE88,"0.#"),1)=".",TRUE,FALSE)</formula>
    </cfRule>
  </conditionalFormatting>
  <conditionalFormatting sqref="AE89">
    <cfRule type="expression" dxfId="2729" priority="13343">
      <formula>IF(RIGHT(TEXT(AE89,"0.#"),1)=".",FALSE,TRUE)</formula>
    </cfRule>
    <cfRule type="expression" dxfId="2728" priority="13344">
      <formula>IF(RIGHT(TEXT(AE89,"0.#"),1)=".",TRUE,FALSE)</formula>
    </cfRule>
  </conditionalFormatting>
  <conditionalFormatting sqref="AI89">
    <cfRule type="expression" dxfId="2727" priority="13341">
      <formula>IF(RIGHT(TEXT(AI89,"0.#"),1)=".",FALSE,TRUE)</formula>
    </cfRule>
    <cfRule type="expression" dxfId="2726" priority="13342">
      <formula>IF(RIGHT(TEXT(AI89,"0.#"),1)=".",TRUE,FALSE)</formula>
    </cfRule>
  </conditionalFormatting>
  <conditionalFormatting sqref="AI88">
    <cfRule type="expression" dxfId="2725" priority="13339">
      <formula>IF(RIGHT(TEXT(AI88,"0.#"),1)=".",FALSE,TRUE)</formula>
    </cfRule>
    <cfRule type="expression" dxfId="2724" priority="13340">
      <formula>IF(RIGHT(TEXT(AI88,"0.#"),1)=".",TRUE,FALSE)</formula>
    </cfRule>
  </conditionalFormatting>
  <conditionalFormatting sqref="AI87">
    <cfRule type="expression" dxfId="2723" priority="13337">
      <formula>IF(RIGHT(TEXT(AI87,"0.#"),1)=".",FALSE,TRUE)</formula>
    </cfRule>
    <cfRule type="expression" dxfId="2722" priority="13338">
      <formula>IF(RIGHT(TEXT(AI87,"0.#"),1)=".",TRUE,FALSE)</formula>
    </cfRule>
  </conditionalFormatting>
  <conditionalFormatting sqref="AM88">
    <cfRule type="expression" dxfId="2721" priority="13333">
      <formula>IF(RIGHT(TEXT(AM88,"0.#"),1)=".",FALSE,TRUE)</formula>
    </cfRule>
    <cfRule type="expression" dxfId="2720" priority="13334">
      <formula>IF(RIGHT(TEXT(AM88,"0.#"),1)=".",TRUE,FALSE)</formula>
    </cfRule>
  </conditionalFormatting>
  <conditionalFormatting sqref="AM89">
    <cfRule type="expression" dxfId="2719" priority="13331">
      <formula>IF(RIGHT(TEXT(AM89,"0.#"),1)=".",FALSE,TRUE)</formula>
    </cfRule>
    <cfRule type="expression" dxfId="2718" priority="13332">
      <formula>IF(RIGHT(TEXT(AM89,"0.#"),1)=".",TRUE,FALSE)</formula>
    </cfRule>
  </conditionalFormatting>
  <conditionalFormatting sqref="AE92">
    <cfRule type="expression" dxfId="2717" priority="13317">
      <formula>IF(RIGHT(TEXT(AE92,"0.#"),1)=".",FALSE,TRUE)</formula>
    </cfRule>
    <cfRule type="expression" dxfId="2716" priority="13318">
      <formula>IF(RIGHT(TEXT(AE92,"0.#"),1)=".",TRUE,FALSE)</formula>
    </cfRule>
  </conditionalFormatting>
  <conditionalFormatting sqref="AE93">
    <cfRule type="expression" dxfId="2715" priority="13315">
      <formula>IF(RIGHT(TEXT(AE93,"0.#"),1)=".",FALSE,TRUE)</formula>
    </cfRule>
    <cfRule type="expression" dxfId="2714" priority="13316">
      <formula>IF(RIGHT(TEXT(AE93,"0.#"),1)=".",TRUE,FALSE)</formula>
    </cfRule>
  </conditionalFormatting>
  <conditionalFormatting sqref="AE94">
    <cfRule type="expression" dxfId="2713" priority="13313">
      <formula>IF(RIGHT(TEXT(AE94,"0.#"),1)=".",FALSE,TRUE)</formula>
    </cfRule>
    <cfRule type="expression" dxfId="2712" priority="13314">
      <formula>IF(RIGHT(TEXT(AE94,"0.#"),1)=".",TRUE,FALSE)</formula>
    </cfRule>
  </conditionalFormatting>
  <conditionalFormatting sqref="AI94">
    <cfRule type="expression" dxfId="2711" priority="13311">
      <formula>IF(RIGHT(TEXT(AI94,"0.#"),1)=".",FALSE,TRUE)</formula>
    </cfRule>
    <cfRule type="expression" dxfId="2710" priority="13312">
      <formula>IF(RIGHT(TEXT(AI94,"0.#"),1)=".",TRUE,FALSE)</formula>
    </cfRule>
  </conditionalFormatting>
  <conditionalFormatting sqref="AI93">
    <cfRule type="expression" dxfId="2709" priority="13309">
      <formula>IF(RIGHT(TEXT(AI93,"0.#"),1)=".",FALSE,TRUE)</formula>
    </cfRule>
    <cfRule type="expression" dxfId="2708" priority="13310">
      <formula>IF(RIGHT(TEXT(AI93,"0.#"),1)=".",TRUE,FALSE)</formula>
    </cfRule>
  </conditionalFormatting>
  <conditionalFormatting sqref="AI92">
    <cfRule type="expression" dxfId="2707" priority="13307">
      <formula>IF(RIGHT(TEXT(AI92,"0.#"),1)=".",FALSE,TRUE)</formula>
    </cfRule>
    <cfRule type="expression" dxfId="2706" priority="13308">
      <formula>IF(RIGHT(TEXT(AI92,"0.#"),1)=".",TRUE,FALSE)</formula>
    </cfRule>
  </conditionalFormatting>
  <conditionalFormatting sqref="AM92">
    <cfRule type="expression" dxfId="2705" priority="13305">
      <formula>IF(RIGHT(TEXT(AM92,"0.#"),1)=".",FALSE,TRUE)</formula>
    </cfRule>
    <cfRule type="expression" dxfId="2704" priority="13306">
      <formula>IF(RIGHT(TEXT(AM92,"0.#"),1)=".",TRUE,FALSE)</formula>
    </cfRule>
  </conditionalFormatting>
  <conditionalFormatting sqref="AM93">
    <cfRule type="expression" dxfId="2703" priority="13303">
      <formula>IF(RIGHT(TEXT(AM93,"0.#"),1)=".",FALSE,TRUE)</formula>
    </cfRule>
    <cfRule type="expression" dxfId="2702" priority="13304">
      <formula>IF(RIGHT(TEXT(AM93,"0.#"),1)=".",TRUE,FALSE)</formula>
    </cfRule>
  </conditionalFormatting>
  <conditionalFormatting sqref="AM94">
    <cfRule type="expression" dxfId="2701" priority="13301">
      <formula>IF(RIGHT(TEXT(AM94,"0.#"),1)=".",FALSE,TRUE)</formula>
    </cfRule>
    <cfRule type="expression" dxfId="2700" priority="13302">
      <formula>IF(RIGHT(TEXT(AM94,"0.#"),1)=".",TRUE,FALSE)</formula>
    </cfRule>
  </conditionalFormatting>
  <conditionalFormatting sqref="AE97">
    <cfRule type="expression" dxfId="2699" priority="13287">
      <formula>IF(RIGHT(TEXT(AE97,"0.#"),1)=".",FALSE,TRUE)</formula>
    </cfRule>
    <cfRule type="expression" dxfId="2698" priority="13288">
      <formula>IF(RIGHT(TEXT(AE97,"0.#"),1)=".",TRUE,FALSE)</formula>
    </cfRule>
  </conditionalFormatting>
  <conditionalFormatting sqref="AE98">
    <cfRule type="expression" dxfId="2697" priority="13285">
      <formula>IF(RIGHT(TEXT(AE98,"0.#"),1)=".",FALSE,TRUE)</formula>
    </cfRule>
    <cfRule type="expression" dxfId="2696" priority="13286">
      <formula>IF(RIGHT(TEXT(AE98,"0.#"),1)=".",TRUE,FALSE)</formula>
    </cfRule>
  </conditionalFormatting>
  <conditionalFormatting sqref="AE99">
    <cfRule type="expression" dxfId="2695" priority="13283">
      <formula>IF(RIGHT(TEXT(AE99,"0.#"),1)=".",FALSE,TRUE)</formula>
    </cfRule>
    <cfRule type="expression" dxfId="2694" priority="13284">
      <formula>IF(RIGHT(TEXT(AE99,"0.#"),1)=".",TRUE,FALSE)</formula>
    </cfRule>
  </conditionalFormatting>
  <conditionalFormatting sqref="AI99">
    <cfRule type="expression" dxfId="2693" priority="13281">
      <formula>IF(RIGHT(TEXT(AI99,"0.#"),1)=".",FALSE,TRUE)</formula>
    </cfRule>
    <cfRule type="expression" dxfId="2692" priority="13282">
      <formula>IF(RIGHT(TEXT(AI99,"0.#"),1)=".",TRUE,FALSE)</formula>
    </cfRule>
  </conditionalFormatting>
  <conditionalFormatting sqref="AI98">
    <cfRule type="expression" dxfId="2691" priority="13279">
      <formula>IF(RIGHT(TEXT(AI98,"0.#"),1)=".",FALSE,TRUE)</formula>
    </cfRule>
    <cfRule type="expression" dxfId="2690" priority="13280">
      <formula>IF(RIGHT(TEXT(AI98,"0.#"),1)=".",TRUE,FALSE)</formula>
    </cfRule>
  </conditionalFormatting>
  <conditionalFormatting sqref="AI97">
    <cfRule type="expression" dxfId="2689" priority="13277">
      <formula>IF(RIGHT(TEXT(AI97,"0.#"),1)=".",FALSE,TRUE)</formula>
    </cfRule>
    <cfRule type="expression" dxfId="2688" priority="13278">
      <formula>IF(RIGHT(TEXT(AI97,"0.#"),1)=".",TRUE,FALSE)</formula>
    </cfRule>
  </conditionalFormatting>
  <conditionalFormatting sqref="AM97">
    <cfRule type="expression" dxfId="2687" priority="13275">
      <formula>IF(RIGHT(TEXT(AM97,"0.#"),1)=".",FALSE,TRUE)</formula>
    </cfRule>
    <cfRule type="expression" dxfId="2686" priority="13276">
      <formula>IF(RIGHT(TEXT(AM97,"0.#"),1)=".",TRUE,FALSE)</formula>
    </cfRule>
  </conditionalFormatting>
  <conditionalFormatting sqref="AM98">
    <cfRule type="expression" dxfId="2685" priority="13273">
      <formula>IF(RIGHT(TEXT(AM98,"0.#"),1)=".",FALSE,TRUE)</formula>
    </cfRule>
    <cfRule type="expression" dxfId="2684" priority="13274">
      <formula>IF(RIGHT(TEXT(AM98,"0.#"),1)=".",TRUE,FALSE)</formula>
    </cfRule>
  </conditionalFormatting>
  <conditionalFormatting sqref="AM99">
    <cfRule type="expression" dxfId="2683" priority="13271">
      <formula>IF(RIGHT(TEXT(AM99,"0.#"),1)=".",FALSE,TRUE)</formula>
    </cfRule>
    <cfRule type="expression" dxfId="2682" priority="13272">
      <formula>IF(RIGHT(TEXT(AM99,"0.#"),1)=".",TRUE,FALSE)</formula>
    </cfRule>
  </conditionalFormatting>
  <conditionalFormatting sqref="AI101">
    <cfRule type="expression" dxfId="2681" priority="13257">
      <formula>IF(RIGHT(TEXT(AI101,"0.#"),1)=".",FALSE,TRUE)</formula>
    </cfRule>
    <cfRule type="expression" dxfId="2680" priority="13258">
      <formula>IF(RIGHT(TEXT(AI101,"0.#"),1)=".",TRUE,FALSE)</formula>
    </cfRule>
  </conditionalFormatting>
  <conditionalFormatting sqref="AM101">
    <cfRule type="expression" dxfId="2679" priority="13255">
      <formula>IF(RIGHT(TEXT(AM101,"0.#"),1)=".",FALSE,TRUE)</formula>
    </cfRule>
    <cfRule type="expression" dxfId="2678" priority="13256">
      <formula>IF(RIGHT(TEXT(AM101,"0.#"),1)=".",TRUE,FALSE)</formula>
    </cfRule>
  </conditionalFormatting>
  <conditionalFormatting sqref="AE102">
    <cfRule type="expression" dxfId="2677" priority="13253">
      <formula>IF(RIGHT(TEXT(AE102,"0.#"),1)=".",FALSE,TRUE)</formula>
    </cfRule>
    <cfRule type="expression" dxfId="2676" priority="13254">
      <formula>IF(RIGHT(TEXT(AE102,"0.#"),1)=".",TRUE,FALSE)</formula>
    </cfRule>
  </conditionalFormatting>
  <conditionalFormatting sqref="AI102">
    <cfRule type="expression" dxfId="2675" priority="13251">
      <formula>IF(RIGHT(TEXT(AI102,"0.#"),1)=".",FALSE,TRUE)</formula>
    </cfRule>
    <cfRule type="expression" dxfId="2674" priority="13252">
      <formula>IF(RIGHT(TEXT(AI102,"0.#"),1)=".",TRUE,FALSE)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AM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55:AO874">
    <cfRule type="expression" dxfId="2527" priority="6659">
      <formula>IF(AND(AL855&gt;=0, RIGHT(TEXT(AL855,"0.#"),1)&lt;&gt;"."),TRUE,FALSE)</formula>
    </cfRule>
    <cfRule type="expression" dxfId="2526" priority="6660">
      <formula>IF(AND(AL855&gt;=0, RIGHT(TEXT(AL855,"0.#"),1)="."),TRUE,FALSE)</formula>
    </cfRule>
    <cfRule type="expression" dxfId="2525" priority="6661">
      <formula>IF(AND(AL855&lt;0, RIGHT(TEXT(AL855,"0.#"),1)&lt;&gt;"."),TRUE,FALSE)</formula>
    </cfRule>
    <cfRule type="expression" dxfId="2524" priority="6662">
      <formula>IF(AND(AL855&lt;0, RIGHT(TEXT(AL855,"0.#"),1)="."),TRUE,FALSE)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7:Y874">
    <cfRule type="expression" dxfId="2453" priority="2987">
      <formula>IF(RIGHT(TEXT(Y847,"0.#"),1)=".",FALSE,TRUE)</formula>
    </cfRule>
    <cfRule type="expression" dxfId="2452" priority="2988">
      <formula>IF(RIGHT(TEXT(Y847,"0.#"),1)=".",TRUE,FALSE)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11:AO1139">
    <cfRule type="expression" dxfId="2423" priority="2893">
      <formula>IF(AND(AL1111&gt;=0, RIGHT(TEXT(AL1111,"0.#"),1)&lt;&gt;"."),TRUE,FALSE)</formula>
    </cfRule>
    <cfRule type="expression" dxfId="2422" priority="2894">
      <formula>IF(AND(AL1111&gt;=0, RIGHT(TEXT(AL1111,"0.#"),1)="."),TRUE,FALSE)</formula>
    </cfRule>
    <cfRule type="expression" dxfId="2421" priority="2895">
      <formula>IF(AND(AL1111&lt;0, RIGHT(TEXT(AL1111,"0.#"),1)&lt;&gt;"."),TRUE,FALSE)</formula>
    </cfRule>
    <cfRule type="expression" dxfId="2420" priority="2896">
      <formula>IF(AND(AL1111&lt;0, RIGHT(TEXT(AL1111,"0.#"),1)="."),TRUE,FALSE)</formula>
    </cfRule>
  </conditionalFormatting>
  <conditionalFormatting sqref="Y1111:Y1139">
    <cfRule type="expression" dxfId="2419" priority="2891">
      <formula>IF(RIGHT(TEXT(Y1111,"0.#"),1)=".",FALSE,TRUE)</formula>
    </cfRule>
    <cfRule type="expression" dxfId="2418" priority="2892">
      <formula>IF(RIGHT(TEXT(Y1111,"0.#"),1)=".",TRUE,FALSE)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Y845:Y846">
    <cfRule type="expression" dxfId="2409" priority="2843">
      <formula>IF(RIGHT(TEXT(Y845,"0.#"),1)=".",FALSE,TRUE)</formula>
    </cfRule>
    <cfRule type="expression" dxfId="2408" priority="2844">
      <formula>IF(RIGHT(TEXT(Y845,"0.#"),1)=".",TRUE,FALSE)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9">
    <cfRule type="expression" dxfId="2089" priority="2097">
      <formula>IF(RIGHT(TEXT(Y879,"0.#"),1)=".",FALSE,TRUE)</formula>
    </cfRule>
    <cfRule type="expression" dxfId="2088" priority="2098">
      <formula>IF(RIGHT(TEXT(Y879,"0.#"),1)=".",TRUE,FALSE)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1:Y912">
    <cfRule type="expression" dxfId="2085" priority="2085">
      <formula>IF(RIGHT(TEXT(Y911,"0.#"),1)=".",FALSE,TRUE)</formula>
    </cfRule>
    <cfRule type="expression" dxfId="2084" priority="2086">
      <formula>IF(RIGHT(TEXT(Y911,"0.#"),1)=".",TRUE,FALSE)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5">
    <cfRule type="expression" dxfId="2081" priority="2073">
      <formula>IF(RIGHT(TEXT(Y945,"0.#"),1)=".",FALSE,TRUE)</formula>
    </cfRule>
    <cfRule type="expression" dxfId="2080" priority="2074">
      <formula>IF(RIGHT(TEXT(Y945,"0.#"),1)=".",TRUE,FALSE)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8">
    <cfRule type="expression" dxfId="2077" priority="2061">
      <formula>IF(RIGHT(TEXT(Y978,"0.#"),1)=".",FALSE,TRUE)</formula>
    </cfRule>
    <cfRule type="expression" dxfId="2076" priority="2062">
      <formula>IF(RIGHT(TEXT(Y978,"0.#"),1)=".",TRUE,FALSE)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9:AO879">
    <cfRule type="expression" dxfId="1989" priority="2099">
      <formula>IF(AND(AL879&gt;=0, RIGHT(TEXT(AL879,"0.#"),1)&lt;&gt;"."),TRUE,FALSE)</formula>
    </cfRule>
    <cfRule type="expression" dxfId="1988" priority="2100">
      <formula>IF(AND(AL879&gt;=0, RIGHT(TEXT(AL879,"0.#"),1)="."),TRUE,FALSE)</formula>
    </cfRule>
    <cfRule type="expression" dxfId="1987" priority="2101">
      <formula>IF(AND(AL879&lt;0, RIGHT(TEXT(AL879,"0.#"),1)&lt;&gt;"."),TRUE,FALSE)</formula>
    </cfRule>
    <cfRule type="expression" dxfId="1986" priority="2102">
      <formula>IF(AND(AL879&lt;0, RIGHT(TEXT(AL879,"0.#"),1)="."),TRUE,FALSE)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5:AO945">
    <cfRule type="expression" dxfId="1973" priority="2075">
      <formula>IF(AND(AL945&gt;=0, RIGHT(TEXT(AL945,"0.#"),1)&lt;&gt;"."),TRUE,FALSE)</formula>
    </cfRule>
    <cfRule type="expression" dxfId="1972" priority="2076">
      <formula>IF(AND(AL945&gt;=0, RIGHT(TEXT(AL945,"0.#"),1)="."),TRUE,FALSE)</formula>
    </cfRule>
    <cfRule type="expression" dxfId="1971" priority="2077">
      <formula>IF(AND(AL945&lt;0, RIGHT(TEXT(AL945,"0.#"),1)&lt;&gt;"."),TRUE,FALSE)</formula>
    </cfRule>
    <cfRule type="expression" dxfId="1970" priority="2078">
      <formula>IF(AND(AL945&lt;0, RIGHT(TEXT(AL945,"0.#"),1)="."),TRUE,FALSE)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8:AO978">
    <cfRule type="expression" dxfId="1965" priority="2063">
      <formula>IF(AND(AL978&gt;=0, RIGHT(TEXT(AL978,"0.#"),1)&lt;&gt;"."),TRUE,FALSE)</formula>
    </cfRule>
    <cfRule type="expression" dxfId="1964" priority="2064">
      <formula>IF(AND(AL978&gt;=0, RIGHT(TEXT(AL978,"0.#"),1)="."),TRUE,FALSE)</formula>
    </cfRule>
    <cfRule type="expression" dxfId="1963" priority="2065">
      <formula>IF(AND(AL978&lt;0, RIGHT(TEXT(AL978,"0.#"),1)&lt;&gt;"."),TRUE,FALSE)</formula>
    </cfRule>
    <cfRule type="expression" dxfId="1962" priority="2066">
      <formula>IF(AND(AL978&lt;0, RIGHT(TEXT(AL978,"0.#"),1)="."),TRUE,FALSE)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1:AO1011">
    <cfRule type="expression" dxfId="1957" priority="2051">
      <formula>IF(AND(AL1011&gt;=0, RIGHT(TEXT(AL1011,"0.#"),1)&lt;&gt;"."),TRUE,FALSE)</formula>
    </cfRule>
    <cfRule type="expression" dxfId="1956" priority="2052">
      <formula>IF(AND(AL1011&gt;=0, RIGHT(TEXT(AL1011,"0.#"),1)="."),TRUE,FALSE)</formula>
    </cfRule>
    <cfRule type="expression" dxfId="1955" priority="2053">
      <formula>IF(AND(AL1011&lt;0, RIGHT(TEXT(AL1011,"0.#"),1)&lt;&gt;"."),TRUE,FALSE)</formula>
    </cfRule>
    <cfRule type="expression" dxfId="1954" priority="2054">
      <formula>IF(AND(AL1011&lt;0, RIGHT(TEXT(AL1011,"0.#"),1)="."),TRUE,FALSE)</formula>
    </cfRule>
  </conditionalFormatting>
  <conditionalFormatting sqref="Y1011">
    <cfRule type="expression" dxfId="1953" priority="2049">
      <formula>IF(RIGHT(TEXT(Y1011,"0.#"),1)=".",FALSE,TRUE)</formula>
    </cfRule>
    <cfRule type="expression" dxfId="1952" priority="2050">
      <formula>IF(RIGHT(TEXT(Y1011,"0.#"),1)=".",TRUE,FALSE)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L1110:AO1110">
    <cfRule type="expression" dxfId="733" priority="31">
      <formula>IF(AND(AL1110&gt;=0, RIGHT(TEXT(AL1110,"0.#"),1)&lt;&gt;"."),TRUE,FALSE)</formula>
    </cfRule>
    <cfRule type="expression" dxfId="732" priority="32">
      <formula>IF(AND(AL1110&gt;=0, RIGHT(TEXT(AL1110,"0.#"),1)="."),TRUE,FALSE)</formula>
    </cfRule>
    <cfRule type="expression" dxfId="731" priority="33">
      <formula>IF(AND(AL1110&lt;0, RIGHT(TEXT(AL1110,"0.#"),1)&lt;&gt;"."),TRUE,FALSE)</formula>
    </cfRule>
    <cfRule type="expression" dxfId="730" priority="34">
      <formula>IF(AND(AL1110&lt;0, RIGHT(TEXT(AL1110,"0.#"),1)="."),TRUE,FALSE)</formula>
    </cfRule>
  </conditionalFormatting>
  <conditionalFormatting sqref="Y1110">
    <cfRule type="expression" dxfId="729" priority="29">
      <formula>IF(RIGHT(TEXT(Y1110,"0.#"),1)=".",FALSE,TRUE)</formula>
    </cfRule>
    <cfRule type="expression" dxfId="728" priority="30">
      <formula>IF(RIGHT(TEXT(Y1110,"0.#"),1)=".",TRUE,FALSE)</formula>
    </cfRule>
  </conditionalFormatting>
  <conditionalFormatting sqref="AL845:AO854">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 RIGHT(TEXT(AL878,"0.#"),1)&lt;&gt;"."),TRUE,FALSE)</formula>
    </cfRule>
    <cfRule type="expression" dxfId="720" priority="22">
      <formula>IF(AND(AL878&gt;=0, RIGHT(TEXT(AL878,"0.#"),1)="."),TRUE,FALSE)</formula>
    </cfRule>
    <cfRule type="expression" dxfId="719" priority="23">
      <formula>IF(AND(AL878&lt;0, RIGHT(TEXT(AL878,"0.#"),1)&lt;&gt;"."),TRUE,FALSE)</formula>
    </cfRule>
    <cfRule type="expression" dxfId="718" priority="24">
      <formula>IF(AND(AL878&lt;0, RIGHT(TEXT(AL878,"0.#"),1)="."),TRUE,FALSE)</formula>
    </cfRule>
  </conditionalFormatting>
  <conditionalFormatting sqref="Y944">
    <cfRule type="expression" dxfId="717" priority="13">
      <formula>IF(RIGHT(TEXT(Y944,"0.#"),1)=".",FALSE,TRUE)</formula>
    </cfRule>
    <cfRule type="expression" dxfId="716" priority="14">
      <formula>IF(RIGHT(TEXT(Y944,"0.#"),1)=".",TRUE,FALSE)</formula>
    </cfRule>
  </conditionalFormatting>
  <conditionalFormatting sqref="AL944:AO944">
    <cfRule type="expression" dxfId="715" priority="15">
      <formula>IF(AND(AL944&gt;=0, RIGHT(TEXT(AL944,"0.#"),1)&lt;&gt;"."),TRUE,FALSE)</formula>
    </cfRule>
    <cfRule type="expression" dxfId="714" priority="16">
      <formula>IF(AND(AL944&gt;=0, RIGHT(TEXT(AL944,"0.#"),1)="."),TRUE,FALSE)</formula>
    </cfRule>
    <cfRule type="expression" dxfId="713" priority="17">
      <formula>IF(AND(AL944&lt;0, RIGHT(TEXT(AL944,"0.#"),1)&lt;&gt;"."),TRUE,FALSE)</formula>
    </cfRule>
    <cfRule type="expression" dxfId="712" priority="18">
      <formula>IF(AND(AL944&lt;0, RIGHT(TEXT(AL944,"0.#"),1)="."),TRUE,FALSE)</formula>
    </cfRule>
  </conditionalFormatting>
  <conditionalFormatting sqref="Y977">
    <cfRule type="expression" dxfId="711" priority="7">
      <formula>IF(RIGHT(TEXT(Y977,"0.#"),1)=".",FALSE,TRUE)</formula>
    </cfRule>
    <cfRule type="expression" dxfId="710" priority="8">
      <formula>IF(RIGHT(TEXT(Y977,"0.#"),1)=".",TRUE,FALSE)</formula>
    </cfRule>
  </conditionalFormatting>
  <conditionalFormatting sqref="AL977:AO977">
    <cfRule type="expression" dxfId="709" priority="9">
      <formula>IF(AND(AL977&gt;=0, RIGHT(TEXT(AL977,"0.#"),1)&lt;&gt;"."),TRUE,FALSE)</formula>
    </cfRule>
    <cfRule type="expression" dxfId="708" priority="10">
      <formula>IF(AND(AL977&gt;=0, RIGHT(TEXT(AL977,"0.#"),1)="."),TRUE,FALSE)</formula>
    </cfRule>
    <cfRule type="expression" dxfId="707" priority="11">
      <formula>IF(AND(AL977&lt;0, RIGHT(TEXT(AL977,"0.#"),1)&lt;&gt;"."),TRUE,FALSE)</formula>
    </cfRule>
    <cfRule type="expression" dxfId="706" priority="12">
      <formula>IF(AND(AL977&lt;0, RIGHT(TEXT(AL977,"0.#"),1)="."),TRUE,FALSE)</formula>
    </cfRule>
  </conditionalFormatting>
  <conditionalFormatting sqref="Y1010">
    <cfRule type="expression" dxfId="705" priority="1">
      <formula>IF(RIGHT(TEXT(Y1010,"0.#"),1)=".",FALSE,TRUE)</formula>
    </cfRule>
    <cfRule type="expression" dxfId="704" priority="2">
      <formula>IF(RIGHT(TEXT(Y1010,"0.#"),1)=".",TRUE,FALSE)</formula>
    </cfRule>
  </conditionalFormatting>
  <conditionalFormatting sqref="AL1010:AO1010">
    <cfRule type="expression" dxfId="703" priority="3">
      <formula>IF(AND(AL1010&gt;=0, RIGHT(TEXT(AL1010,"0.#"),1)&lt;&gt;"."),TRUE,FALSE)</formula>
    </cfRule>
    <cfRule type="expression" dxfId="702" priority="4">
      <formula>IF(AND(AL1010&gt;=0, RIGHT(TEXT(AL1010,"0.#"),1)="."),TRUE,FALSE)</formula>
    </cfRule>
    <cfRule type="expression" dxfId="701" priority="5">
      <formula>IF(AND(AL1010&lt;0, RIGHT(TEXT(AL1010,"0.#"),1)&lt;&gt;"."),TRUE,FALSE)</formula>
    </cfRule>
    <cfRule type="expression" dxfId="700" priority="6">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483" max="49" man="1"/>
    <brk id="725" max="49" man="1"/>
    <brk id="747" max="49" man="1"/>
    <brk id="786"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4" sqref="B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421</v>
      </c>
      <c r="Z10" s="32" t="s">
        <v>554</v>
      </c>
      <c r="AA10" s="94" t="s">
        <v>515</v>
      </c>
      <c r="AB10" s="94" t="s">
        <v>648</v>
      </c>
      <c r="AC10" s="31"/>
      <c r="AD10" s="31"/>
      <c r="AE10" s="31"/>
      <c r="AF10" s="30"/>
      <c r="AG10" s="53" t="s">
        <v>359</v>
      </c>
      <c r="AK10" s="51" t="str">
        <f t="shared" si="7"/>
        <v>I</v>
      </c>
      <c r="AP10" s="51" t="s">
        <v>353</v>
      </c>
    </row>
    <row r="11" spans="1:42" ht="13.5" customHeight="1" x14ac:dyDescent="0.15">
      <c r="A11" s="14" t="s">
        <v>93</v>
      </c>
      <c r="B11" s="15" t="s">
        <v>714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t="s">
        <v>714</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t="s">
        <v>714</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子ども・若者育成支援、少子化社会対策、男女共同参画</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345</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1"/>
      <c r="Z2" s="827"/>
      <c r="AA2" s="828"/>
      <c r="AB2" s="1025" t="s">
        <v>11</v>
      </c>
      <c r="AC2" s="1026"/>
      <c r="AD2" s="1027"/>
      <c r="AE2" s="1031" t="s">
        <v>387</v>
      </c>
      <c r="AF2" s="1031"/>
      <c r="AG2" s="1031"/>
      <c r="AH2" s="1031"/>
      <c r="AI2" s="1031" t="s">
        <v>409</v>
      </c>
      <c r="AJ2" s="1031"/>
      <c r="AK2" s="1031"/>
      <c r="AL2" s="559"/>
      <c r="AM2" s="1031" t="s">
        <v>506</v>
      </c>
      <c r="AN2" s="1031"/>
      <c r="AO2" s="1031"/>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2"/>
      <c r="Z3" s="1023"/>
      <c r="AA3" s="1024"/>
      <c r="AB3" s="1028"/>
      <c r="AC3" s="1029"/>
      <c r="AD3" s="1030"/>
      <c r="AE3" s="916"/>
      <c r="AF3" s="916"/>
      <c r="AG3" s="916"/>
      <c r="AH3" s="916"/>
      <c r="AI3" s="916"/>
      <c r="AJ3" s="916"/>
      <c r="AK3" s="916"/>
      <c r="AL3" s="410"/>
      <c r="AM3" s="916"/>
      <c r="AN3" s="916"/>
      <c r="AO3" s="91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8"/>
      <c r="I4" s="998"/>
      <c r="J4" s="998"/>
      <c r="K4" s="998"/>
      <c r="L4" s="998"/>
      <c r="M4" s="998"/>
      <c r="N4" s="998"/>
      <c r="O4" s="999"/>
      <c r="P4" s="108"/>
      <c r="Q4" s="1006"/>
      <c r="R4" s="1006"/>
      <c r="S4" s="1006"/>
      <c r="T4" s="1006"/>
      <c r="U4" s="1006"/>
      <c r="V4" s="1006"/>
      <c r="W4" s="1006"/>
      <c r="X4" s="1007"/>
      <c r="Y4" s="1016" t="s">
        <v>12</v>
      </c>
      <c r="Z4" s="1017"/>
      <c r="AA4" s="1018"/>
      <c r="AB4" s="463"/>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49" t="s">
        <v>54</v>
      </c>
      <c r="Z5" s="1013"/>
      <c r="AA5" s="1014"/>
      <c r="AB5" s="525"/>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345</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1"/>
      <c r="Z9" s="827"/>
      <c r="AA9" s="828"/>
      <c r="AB9" s="1025" t="s">
        <v>11</v>
      </c>
      <c r="AC9" s="1026"/>
      <c r="AD9" s="1027"/>
      <c r="AE9" s="1031" t="s">
        <v>387</v>
      </c>
      <c r="AF9" s="1031"/>
      <c r="AG9" s="1031"/>
      <c r="AH9" s="1031"/>
      <c r="AI9" s="1031" t="s">
        <v>409</v>
      </c>
      <c r="AJ9" s="1031"/>
      <c r="AK9" s="1031"/>
      <c r="AL9" s="559"/>
      <c r="AM9" s="1031" t="s">
        <v>506</v>
      </c>
      <c r="AN9" s="1031"/>
      <c r="AO9" s="1031"/>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2"/>
      <c r="Z10" s="1023"/>
      <c r="AA10" s="1024"/>
      <c r="AB10" s="1028"/>
      <c r="AC10" s="1029"/>
      <c r="AD10" s="1030"/>
      <c r="AE10" s="916"/>
      <c r="AF10" s="916"/>
      <c r="AG10" s="916"/>
      <c r="AH10" s="916"/>
      <c r="AI10" s="916"/>
      <c r="AJ10" s="916"/>
      <c r="AK10" s="916"/>
      <c r="AL10" s="410"/>
      <c r="AM10" s="916"/>
      <c r="AN10" s="916"/>
      <c r="AO10" s="91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8"/>
      <c r="I11" s="998"/>
      <c r="J11" s="998"/>
      <c r="K11" s="998"/>
      <c r="L11" s="998"/>
      <c r="M11" s="998"/>
      <c r="N11" s="998"/>
      <c r="O11" s="999"/>
      <c r="P11" s="108"/>
      <c r="Q11" s="1006"/>
      <c r="R11" s="1006"/>
      <c r="S11" s="1006"/>
      <c r="T11" s="1006"/>
      <c r="U11" s="1006"/>
      <c r="V11" s="1006"/>
      <c r="W11" s="1006"/>
      <c r="X11" s="1007"/>
      <c r="Y11" s="1016" t="s">
        <v>12</v>
      </c>
      <c r="Z11" s="1017"/>
      <c r="AA11" s="1018"/>
      <c r="AB11" s="463"/>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49" t="s">
        <v>54</v>
      </c>
      <c r="Z12" s="1013"/>
      <c r="AA12" s="1014"/>
      <c r="AB12" s="525"/>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345</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1"/>
      <c r="Z16" s="827"/>
      <c r="AA16" s="828"/>
      <c r="AB16" s="1025" t="s">
        <v>11</v>
      </c>
      <c r="AC16" s="1026"/>
      <c r="AD16" s="1027"/>
      <c r="AE16" s="1031" t="s">
        <v>387</v>
      </c>
      <c r="AF16" s="1031"/>
      <c r="AG16" s="1031"/>
      <c r="AH16" s="1031"/>
      <c r="AI16" s="1031" t="s">
        <v>409</v>
      </c>
      <c r="AJ16" s="1031"/>
      <c r="AK16" s="1031"/>
      <c r="AL16" s="559"/>
      <c r="AM16" s="1031" t="s">
        <v>506</v>
      </c>
      <c r="AN16" s="1031"/>
      <c r="AO16" s="1031"/>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2"/>
      <c r="Z17" s="1023"/>
      <c r="AA17" s="1024"/>
      <c r="AB17" s="1028"/>
      <c r="AC17" s="1029"/>
      <c r="AD17" s="1030"/>
      <c r="AE17" s="916"/>
      <c r="AF17" s="916"/>
      <c r="AG17" s="916"/>
      <c r="AH17" s="916"/>
      <c r="AI17" s="916"/>
      <c r="AJ17" s="916"/>
      <c r="AK17" s="916"/>
      <c r="AL17" s="410"/>
      <c r="AM17" s="916"/>
      <c r="AN17" s="916"/>
      <c r="AO17" s="91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8"/>
      <c r="I18" s="998"/>
      <c r="J18" s="998"/>
      <c r="K18" s="998"/>
      <c r="L18" s="998"/>
      <c r="M18" s="998"/>
      <c r="N18" s="998"/>
      <c r="O18" s="999"/>
      <c r="P18" s="108"/>
      <c r="Q18" s="1006"/>
      <c r="R18" s="1006"/>
      <c r="S18" s="1006"/>
      <c r="T18" s="1006"/>
      <c r="U18" s="1006"/>
      <c r="V18" s="1006"/>
      <c r="W18" s="1006"/>
      <c r="X18" s="1007"/>
      <c r="Y18" s="1016" t="s">
        <v>12</v>
      </c>
      <c r="Z18" s="1017"/>
      <c r="AA18" s="1018"/>
      <c r="AB18" s="463"/>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49" t="s">
        <v>54</v>
      </c>
      <c r="Z19" s="1013"/>
      <c r="AA19" s="1014"/>
      <c r="AB19" s="525"/>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345</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1"/>
      <c r="Z23" s="827"/>
      <c r="AA23" s="828"/>
      <c r="AB23" s="1025" t="s">
        <v>11</v>
      </c>
      <c r="AC23" s="1026"/>
      <c r="AD23" s="1027"/>
      <c r="AE23" s="1031" t="s">
        <v>387</v>
      </c>
      <c r="AF23" s="1031"/>
      <c r="AG23" s="1031"/>
      <c r="AH23" s="1031"/>
      <c r="AI23" s="1031" t="s">
        <v>409</v>
      </c>
      <c r="AJ23" s="1031"/>
      <c r="AK23" s="1031"/>
      <c r="AL23" s="559"/>
      <c r="AM23" s="1031" t="s">
        <v>506</v>
      </c>
      <c r="AN23" s="1031"/>
      <c r="AO23" s="1031"/>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2"/>
      <c r="Z24" s="1023"/>
      <c r="AA24" s="1024"/>
      <c r="AB24" s="1028"/>
      <c r="AC24" s="1029"/>
      <c r="AD24" s="1030"/>
      <c r="AE24" s="916"/>
      <c r="AF24" s="916"/>
      <c r="AG24" s="916"/>
      <c r="AH24" s="916"/>
      <c r="AI24" s="916"/>
      <c r="AJ24" s="916"/>
      <c r="AK24" s="916"/>
      <c r="AL24" s="410"/>
      <c r="AM24" s="916"/>
      <c r="AN24" s="916"/>
      <c r="AO24" s="91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8"/>
      <c r="I25" s="998"/>
      <c r="J25" s="998"/>
      <c r="K25" s="998"/>
      <c r="L25" s="998"/>
      <c r="M25" s="998"/>
      <c r="N25" s="998"/>
      <c r="O25" s="999"/>
      <c r="P25" s="108"/>
      <c r="Q25" s="1006"/>
      <c r="R25" s="1006"/>
      <c r="S25" s="1006"/>
      <c r="T25" s="1006"/>
      <c r="U25" s="1006"/>
      <c r="V25" s="1006"/>
      <c r="W25" s="1006"/>
      <c r="X25" s="1007"/>
      <c r="Y25" s="1016" t="s">
        <v>12</v>
      </c>
      <c r="Z25" s="1017"/>
      <c r="AA25" s="1018"/>
      <c r="AB25" s="463"/>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49" t="s">
        <v>54</v>
      </c>
      <c r="Z26" s="1013"/>
      <c r="AA26" s="1014"/>
      <c r="AB26" s="525"/>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345</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1"/>
      <c r="Z30" s="827"/>
      <c r="AA30" s="828"/>
      <c r="AB30" s="1025" t="s">
        <v>11</v>
      </c>
      <c r="AC30" s="1026"/>
      <c r="AD30" s="1027"/>
      <c r="AE30" s="1031" t="s">
        <v>387</v>
      </c>
      <c r="AF30" s="1031"/>
      <c r="AG30" s="1031"/>
      <c r="AH30" s="1031"/>
      <c r="AI30" s="1031" t="s">
        <v>409</v>
      </c>
      <c r="AJ30" s="1031"/>
      <c r="AK30" s="1031"/>
      <c r="AL30" s="559"/>
      <c r="AM30" s="1031" t="s">
        <v>506</v>
      </c>
      <c r="AN30" s="1031"/>
      <c r="AO30" s="1031"/>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2"/>
      <c r="Z31" s="1023"/>
      <c r="AA31" s="1024"/>
      <c r="AB31" s="1028"/>
      <c r="AC31" s="1029"/>
      <c r="AD31" s="1030"/>
      <c r="AE31" s="916"/>
      <c r="AF31" s="916"/>
      <c r="AG31" s="916"/>
      <c r="AH31" s="916"/>
      <c r="AI31" s="916"/>
      <c r="AJ31" s="916"/>
      <c r="AK31" s="916"/>
      <c r="AL31" s="410"/>
      <c r="AM31" s="916"/>
      <c r="AN31" s="916"/>
      <c r="AO31" s="91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8"/>
      <c r="I32" s="998"/>
      <c r="J32" s="998"/>
      <c r="K32" s="998"/>
      <c r="L32" s="998"/>
      <c r="M32" s="998"/>
      <c r="N32" s="998"/>
      <c r="O32" s="999"/>
      <c r="P32" s="108"/>
      <c r="Q32" s="1006"/>
      <c r="R32" s="1006"/>
      <c r="S32" s="1006"/>
      <c r="T32" s="1006"/>
      <c r="U32" s="1006"/>
      <c r="V32" s="1006"/>
      <c r="W32" s="1006"/>
      <c r="X32" s="1007"/>
      <c r="Y32" s="1016" t="s">
        <v>12</v>
      </c>
      <c r="Z32" s="1017"/>
      <c r="AA32" s="1018"/>
      <c r="AB32" s="463"/>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49" t="s">
        <v>54</v>
      </c>
      <c r="Z33" s="1013"/>
      <c r="AA33" s="1014"/>
      <c r="AB33" s="525"/>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345</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1"/>
      <c r="Z37" s="827"/>
      <c r="AA37" s="828"/>
      <c r="AB37" s="1025" t="s">
        <v>11</v>
      </c>
      <c r="AC37" s="1026"/>
      <c r="AD37" s="1027"/>
      <c r="AE37" s="1031" t="s">
        <v>387</v>
      </c>
      <c r="AF37" s="1031"/>
      <c r="AG37" s="1031"/>
      <c r="AH37" s="1031"/>
      <c r="AI37" s="1031" t="s">
        <v>409</v>
      </c>
      <c r="AJ37" s="1031"/>
      <c r="AK37" s="1031"/>
      <c r="AL37" s="559"/>
      <c r="AM37" s="1031" t="s">
        <v>506</v>
      </c>
      <c r="AN37" s="1031"/>
      <c r="AO37" s="1031"/>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2"/>
      <c r="Z38" s="1023"/>
      <c r="AA38" s="1024"/>
      <c r="AB38" s="1028"/>
      <c r="AC38" s="1029"/>
      <c r="AD38" s="1030"/>
      <c r="AE38" s="916"/>
      <c r="AF38" s="916"/>
      <c r="AG38" s="916"/>
      <c r="AH38" s="916"/>
      <c r="AI38" s="916"/>
      <c r="AJ38" s="916"/>
      <c r="AK38" s="916"/>
      <c r="AL38" s="410"/>
      <c r="AM38" s="916"/>
      <c r="AN38" s="916"/>
      <c r="AO38" s="91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8"/>
      <c r="I39" s="998"/>
      <c r="J39" s="998"/>
      <c r="K39" s="998"/>
      <c r="L39" s="998"/>
      <c r="M39" s="998"/>
      <c r="N39" s="998"/>
      <c r="O39" s="999"/>
      <c r="P39" s="108"/>
      <c r="Q39" s="1006"/>
      <c r="R39" s="1006"/>
      <c r="S39" s="1006"/>
      <c r="T39" s="1006"/>
      <c r="U39" s="1006"/>
      <c r="V39" s="1006"/>
      <c r="W39" s="1006"/>
      <c r="X39" s="1007"/>
      <c r="Y39" s="1016" t="s">
        <v>12</v>
      </c>
      <c r="Z39" s="1017"/>
      <c r="AA39" s="1018"/>
      <c r="AB39" s="463"/>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49" t="s">
        <v>54</v>
      </c>
      <c r="Z40" s="1013"/>
      <c r="AA40" s="1014"/>
      <c r="AB40" s="525"/>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345</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1"/>
      <c r="Z44" s="827"/>
      <c r="AA44" s="828"/>
      <c r="AB44" s="1025" t="s">
        <v>11</v>
      </c>
      <c r="AC44" s="1026"/>
      <c r="AD44" s="1027"/>
      <c r="AE44" s="1031" t="s">
        <v>387</v>
      </c>
      <c r="AF44" s="1031"/>
      <c r="AG44" s="1031"/>
      <c r="AH44" s="1031"/>
      <c r="AI44" s="1031" t="s">
        <v>409</v>
      </c>
      <c r="AJ44" s="1031"/>
      <c r="AK44" s="1031"/>
      <c r="AL44" s="559"/>
      <c r="AM44" s="1031" t="s">
        <v>506</v>
      </c>
      <c r="AN44" s="1031"/>
      <c r="AO44" s="1031"/>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2"/>
      <c r="Z45" s="1023"/>
      <c r="AA45" s="1024"/>
      <c r="AB45" s="1028"/>
      <c r="AC45" s="1029"/>
      <c r="AD45" s="1030"/>
      <c r="AE45" s="916"/>
      <c r="AF45" s="916"/>
      <c r="AG45" s="916"/>
      <c r="AH45" s="916"/>
      <c r="AI45" s="916"/>
      <c r="AJ45" s="916"/>
      <c r="AK45" s="916"/>
      <c r="AL45" s="410"/>
      <c r="AM45" s="916"/>
      <c r="AN45" s="916"/>
      <c r="AO45" s="91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8"/>
      <c r="I46" s="998"/>
      <c r="J46" s="998"/>
      <c r="K46" s="998"/>
      <c r="L46" s="998"/>
      <c r="M46" s="998"/>
      <c r="N46" s="998"/>
      <c r="O46" s="999"/>
      <c r="P46" s="108"/>
      <c r="Q46" s="1006"/>
      <c r="R46" s="1006"/>
      <c r="S46" s="1006"/>
      <c r="T46" s="1006"/>
      <c r="U46" s="1006"/>
      <c r="V46" s="1006"/>
      <c r="W46" s="1006"/>
      <c r="X46" s="1007"/>
      <c r="Y46" s="1016" t="s">
        <v>12</v>
      </c>
      <c r="Z46" s="1017"/>
      <c r="AA46" s="1018"/>
      <c r="AB46" s="463"/>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49" t="s">
        <v>54</v>
      </c>
      <c r="Z47" s="1013"/>
      <c r="AA47" s="1014"/>
      <c r="AB47" s="525"/>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345</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1"/>
      <c r="Z51" s="827"/>
      <c r="AA51" s="828"/>
      <c r="AB51" s="559" t="s">
        <v>11</v>
      </c>
      <c r="AC51" s="1026"/>
      <c r="AD51" s="1027"/>
      <c r="AE51" s="1031" t="s">
        <v>387</v>
      </c>
      <c r="AF51" s="1031"/>
      <c r="AG51" s="1031"/>
      <c r="AH51" s="1031"/>
      <c r="AI51" s="1031" t="s">
        <v>409</v>
      </c>
      <c r="AJ51" s="1031"/>
      <c r="AK51" s="1031"/>
      <c r="AL51" s="559"/>
      <c r="AM51" s="1031" t="s">
        <v>506</v>
      </c>
      <c r="AN51" s="1031"/>
      <c r="AO51" s="1031"/>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2"/>
      <c r="Z52" s="1023"/>
      <c r="AA52" s="1024"/>
      <c r="AB52" s="1028"/>
      <c r="AC52" s="1029"/>
      <c r="AD52" s="1030"/>
      <c r="AE52" s="916"/>
      <c r="AF52" s="916"/>
      <c r="AG52" s="916"/>
      <c r="AH52" s="916"/>
      <c r="AI52" s="916"/>
      <c r="AJ52" s="916"/>
      <c r="AK52" s="916"/>
      <c r="AL52" s="410"/>
      <c r="AM52" s="916"/>
      <c r="AN52" s="916"/>
      <c r="AO52" s="91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8"/>
      <c r="I53" s="998"/>
      <c r="J53" s="998"/>
      <c r="K53" s="998"/>
      <c r="L53" s="998"/>
      <c r="M53" s="998"/>
      <c r="N53" s="998"/>
      <c r="O53" s="999"/>
      <c r="P53" s="108"/>
      <c r="Q53" s="1006"/>
      <c r="R53" s="1006"/>
      <c r="S53" s="1006"/>
      <c r="T53" s="1006"/>
      <c r="U53" s="1006"/>
      <c r="V53" s="1006"/>
      <c r="W53" s="1006"/>
      <c r="X53" s="1007"/>
      <c r="Y53" s="1016" t="s">
        <v>12</v>
      </c>
      <c r="Z53" s="1017"/>
      <c r="AA53" s="1018"/>
      <c r="AB53" s="463"/>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49" t="s">
        <v>54</v>
      </c>
      <c r="Z54" s="1013"/>
      <c r="AA54" s="1014"/>
      <c r="AB54" s="525"/>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345</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1"/>
      <c r="Z58" s="827"/>
      <c r="AA58" s="828"/>
      <c r="AB58" s="1025" t="s">
        <v>11</v>
      </c>
      <c r="AC58" s="1026"/>
      <c r="AD58" s="1027"/>
      <c r="AE58" s="1031" t="s">
        <v>387</v>
      </c>
      <c r="AF58" s="1031"/>
      <c r="AG58" s="1031"/>
      <c r="AH58" s="1031"/>
      <c r="AI58" s="1031" t="s">
        <v>409</v>
      </c>
      <c r="AJ58" s="1031"/>
      <c r="AK58" s="1031"/>
      <c r="AL58" s="559"/>
      <c r="AM58" s="1031" t="s">
        <v>506</v>
      </c>
      <c r="AN58" s="1031"/>
      <c r="AO58" s="1031"/>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2"/>
      <c r="Z59" s="1023"/>
      <c r="AA59" s="1024"/>
      <c r="AB59" s="1028"/>
      <c r="AC59" s="1029"/>
      <c r="AD59" s="1030"/>
      <c r="AE59" s="916"/>
      <c r="AF59" s="916"/>
      <c r="AG59" s="916"/>
      <c r="AH59" s="916"/>
      <c r="AI59" s="916"/>
      <c r="AJ59" s="916"/>
      <c r="AK59" s="916"/>
      <c r="AL59" s="410"/>
      <c r="AM59" s="916"/>
      <c r="AN59" s="916"/>
      <c r="AO59" s="91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8"/>
      <c r="I60" s="998"/>
      <c r="J60" s="998"/>
      <c r="K60" s="998"/>
      <c r="L60" s="998"/>
      <c r="M60" s="998"/>
      <c r="N60" s="998"/>
      <c r="O60" s="999"/>
      <c r="P60" s="108"/>
      <c r="Q60" s="1006"/>
      <c r="R60" s="1006"/>
      <c r="S60" s="1006"/>
      <c r="T60" s="1006"/>
      <c r="U60" s="1006"/>
      <c r="V60" s="1006"/>
      <c r="W60" s="1006"/>
      <c r="X60" s="1007"/>
      <c r="Y60" s="1016" t="s">
        <v>12</v>
      </c>
      <c r="Z60" s="1017"/>
      <c r="AA60" s="1018"/>
      <c r="AB60" s="463"/>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49" t="s">
        <v>54</v>
      </c>
      <c r="Z61" s="1013"/>
      <c r="AA61" s="1014"/>
      <c r="AB61" s="525"/>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345</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1"/>
      <c r="Z65" s="827"/>
      <c r="AA65" s="828"/>
      <c r="AB65" s="1025" t="s">
        <v>11</v>
      </c>
      <c r="AC65" s="1026"/>
      <c r="AD65" s="1027"/>
      <c r="AE65" s="1031" t="s">
        <v>387</v>
      </c>
      <c r="AF65" s="1031"/>
      <c r="AG65" s="1031"/>
      <c r="AH65" s="1031"/>
      <c r="AI65" s="1031" t="s">
        <v>409</v>
      </c>
      <c r="AJ65" s="1031"/>
      <c r="AK65" s="1031"/>
      <c r="AL65" s="559"/>
      <c r="AM65" s="1031" t="s">
        <v>506</v>
      </c>
      <c r="AN65" s="1031"/>
      <c r="AO65" s="1031"/>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2"/>
      <c r="Z66" s="1023"/>
      <c r="AA66" s="1024"/>
      <c r="AB66" s="1028"/>
      <c r="AC66" s="1029"/>
      <c r="AD66" s="1030"/>
      <c r="AE66" s="916"/>
      <c r="AF66" s="916"/>
      <c r="AG66" s="916"/>
      <c r="AH66" s="916"/>
      <c r="AI66" s="916"/>
      <c r="AJ66" s="916"/>
      <c r="AK66" s="916"/>
      <c r="AL66" s="410"/>
      <c r="AM66" s="916"/>
      <c r="AN66" s="916"/>
      <c r="AO66" s="91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8"/>
      <c r="I67" s="998"/>
      <c r="J67" s="998"/>
      <c r="K67" s="998"/>
      <c r="L67" s="998"/>
      <c r="M67" s="998"/>
      <c r="N67" s="998"/>
      <c r="O67" s="999"/>
      <c r="P67" s="108"/>
      <c r="Q67" s="1006"/>
      <c r="R67" s="1006"/>
      <c r="S67" s="1006"/>
      <c r="T67" s="1006"/>
      <c r="U67" s="1006"/>
      <c r="V67" s="1006"/>
      <c r="W67" s="1006"/>
      <c r="X67" s="1007"/>
      <c r="Y67" s="1016" t="s">
        <v>12</v>
      </c>
      <c r="Z67" s="1017"/>
      <c r="AA67" s="1018"/>
      <c r="AB67" s="463"/>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49" t="s">
        <v>54</v>
      </c>
      <c r="Z68" s="1013"/>
      <c r="AA68" s="1014"/>
      <c r="AB68" s="525"/>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49" t="s">
        <v>13</v>
      </c>
      <c r="Z69" s="1013"/>
      <c r="AA69" s="1014"/>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6" t="s">
        <v>363</v>
      </c>
      <c r="H2" s="597"/>
      <c r="I2" s="597"/>
      <c r="J2" s="597"/>
      <c r="K2" s="597"/>
      <c r="L2" s="597"/>
      <c r="M2" s="597"/>
      <c r="N2" s="597"/>
      <c r="O2" s="597"/>
      <c r="P2" s="597"/>
      <c r="Q2" s="597"/>
      <c r="R2" s="597"/>
      <c r="S2" s="597"/>
      <c r="T2" s="597"/>
      <c r="U2" s="597"/>
      <c r="V2" s="597"/>
      <c r="W2" s="597"/>
      <c r="X2" s="597"/>
      <c r="Y2" s="597"/>
      <c r="Z2" s="597"/>
      <c r="AA2" s="597"/>
      <c r="AB2" s="598"/>
      <c r="AC2" s="596" t="s">
        <v>365</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春香</dc:creator>
  <cp:lastModifiedBy>厚生労働省ネットワークシステム</cp:lastModifiedBy>
  <cp:lastPrinted>2021-06-23T17:01:49Z</cp:lastPrinted>
  <dcterms:created xsi:type="dcterms:W3CDTF">2012-03-13T00:50:25Z</dcterms:created>
  <dcterms:modified xsi:type="dcterms:W3CDTF">2021-07-01T12:12:20Z</dcterms:modified>
</cp:coreProperties>
</file>