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<sst xmlns="http://schemas.openxmlformats.org/spreadsheetml/2006/main" count="3135" uniqueCount="797">
  <si>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</si>
  <si>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</si>
  <si>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</si>
  <si>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</si>
  <si>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</si>
  <si>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</si>
  <si>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</si>
  <si>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</si>
  <si>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</si>
  <si>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</si>
  <si>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</si>
  <si>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</si>
  <si>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</si>
  <si>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</si>
  <si>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</si>
  <si>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</si>
  <si>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</si>
  <si>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</si>
  <si>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</si>
  <si>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</si>
  <si>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</si>
  <si>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</si>
  <si>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</si>
  <si>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</si>
  <si>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</si>
  <si>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</si>
  <si>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</si>
  <si>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</si>
  <si>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</si>
  <si>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</si>
  <si>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</si>
  <si>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</si>
  <si>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</si>
  <si>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</si>
  <si>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</si>
  <si>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</si>
  <si>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</si>
  <si>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</si>
  <si>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</si>
  <si>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</si>
  <si>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</si>
  <si>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</si>
  <si>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</si>
  <si>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</si>
  <si>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</si>
  <si>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</si>
  <si>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</si>
  <si>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</si>
  <si>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</si>
  <si>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</si>
  <si>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</si>
  <si>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</si>
  <si>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</si>
  <si>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</si>
  <si>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</si>
  <si>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</si>
  <si>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</si>
  <si>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</si>
  <si>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</si>
  <si>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</si>
  <si>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</si>
  <si>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</si>
  <si>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</si>
  <si>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</si>
  <si>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</si>
  <si>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</si>
  <si>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</si>
  <si>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</si>
  <si>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</si>
  <si>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</si>
  <si>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</si>
  <si>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</si>
  <si>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</si>
  <si>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</si>
  <si>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</si>
  <si>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</si>
  <si>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</si>
  <si>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</si>
  <si>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</si>
  <si>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</si>
  <si>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</si>
  <si>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</si>
  <si>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</si>
  <si>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</si>
  <si>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</si>
  <si>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</si>
  <si>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</si>
  <si>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</si>
  <si>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</si>
  <si>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</si>
  <si>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</si>
  <si>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</si>
  <si>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</si>
  <si>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</si>
  <si>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</si>
  <si>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</si>
  <si>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</si>
  <si>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</si>
  <si>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</si>
  <si>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</si>
  <si>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</si>
  <si>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</si>
  <si>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</si>
  <si>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</si>
  <si>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</si>
  <si>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</si>
  <si>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</si>
  <si>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</si>
  <si>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</si>
  <si>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</si>
  <si>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</si>
  <si>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</si>
  <si>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</si>
  <si>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</si>
  <si>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</si>
  <si>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</si>
  <si>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</si>
  <si>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</si>
  <si>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</si>
  <si>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</si>
  <si>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</si>
  <si>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</si>
  <si>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</si>
  <si>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</si>
  <si>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</si>
  <si>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</si>
  <si>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</si>
  <si>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</si>
  <si>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</si>
  <si>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</si>
  <si>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</si>
  <si>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</si>
  <si>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</si>
  <si>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</si>
  <si>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</si>
  <si>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</si>
  <si>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</si>
  <si>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</si>
  <si>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</si>
  <si>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</si>
  <si>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</si>
  <si>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</si>
  <si>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</si>
  <si>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</si>
  <si>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</si>
  <si>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</si>
  <si>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</si>
  <si>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</si>
  <si>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</si>
  <si>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</si>
  <si>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</si>
  <si>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</si>
  <si>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</si>
  <si>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</si>
  <si>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</si>
  <si>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</si>
  <si>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</si>
  <si>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</si>
  <si>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</si>
  <si>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</si>
  <si>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</si>
  <si>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</si>
  <si>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</si>
  <si>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</si>
  <si>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</si>
  <si>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</si>
  <si>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</si>
  <si>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</si>
  <si>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</si>
  <si>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</si>
  <si>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</si>
  <si>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</si>
  <si>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</si>
  <si>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</si>
  <si>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</si>
  <si>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</si>
  <si>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</si>
  <si>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</si>
  <si>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</si>
  <si>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</si>
  <si>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</si>
  <si>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</si>
  <si>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</si>
  <si>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</si>
  <si>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</si>
  <si>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</si>
  <si>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</si>
  <si>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</si>
  <si>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</si>
  <si>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</si>
  <si>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</si>
  <si>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</si>
  <si>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</si>
  <si>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</si>
  <si>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</si>
  <si>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</si>
  <si>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</si>
  <si>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</si>
  <si>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</si>
  <si>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</si>
  <si>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</si>
  <si>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</si>
  <si>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</si>
  <si>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</si>
  <si>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</si>
  <si>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</si>
  <si>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</si>
  <si>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</si>
  <si>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</si>
  <si>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</si>
  <si>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</si>
  <si>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</si>
  <si>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</si>
  <si>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</si>
  <si>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</si>
  <si>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</si>
  <si>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</si>
  <si>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</si>
  <si>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</si>
  <si>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</si>
  <si>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</si>
  <si>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</si>
  <si>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</si>
  <si>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</si>
  <si>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</si>
  <si>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</si>
  <si>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</si>
  <si>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</si>
  <si>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</si>
  <si>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</si>
  <si>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</si>
  <si>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</si>
  <si>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</si>
  <si>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</si>
  <si>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</si>
  <si>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</si>
  <si>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</si>
  <si>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</si>
  <si>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</si>
  <si>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</si>
  <si>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</si>
  <si>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</si>
  <si>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</si>
  <si>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</si>
  <si>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</si>
  <si>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</si>
  <si>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</si>
  <si>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</si>
  <si>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</si>
  <si>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</si>
  <si>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</si>
  <si>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</si>
  <si>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</si>
  <si>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</si>
  <si>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</si>
  <si>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</si>
  <si>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</si>
  <si>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</si>
  <si>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</si>
  <si>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</si>
  <si>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</si>
  <si>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</si>
  <si>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</si>
  <si>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</si>
  <si>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</si>
  <si>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</si>
  <si>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</si>
  <si>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</si>
  <si>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</si>
  <si>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</si>
  <si>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</si>
  <si>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</si>
  <si>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</si>
  <si>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</si>
  <si>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</si>
  <si>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</si>
  <si>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</si>
  <si>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</si>
  <si>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</si>
  <si>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</si>
  <si>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</si>
  <si>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</si>
  <si>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</si>
  <si>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</si>
  <si>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</si>
  <si>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</si>
  <si>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</si>
  <si>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</si>
  <si>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</si>
  <si>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</si>
  <si>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</si>
  <si>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</si>
  <si>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</si>
  <si>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</si>
  <si>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</si>
  <si>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</si>
  <si>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</si>
  <si>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</si>
  <si>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</si>
  <si>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</si>
  <si>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</si>
  <si>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</si>
  <si>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</si>
  <si>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</si>
  <si>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</si>
  <si>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</si>
  <si>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</si>
  <si>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</si>
  <si>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</si>
  <si>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</si>
  <si>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</si>
  <si>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</si>
  <si>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</si>
  <si>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</si>
  <si>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</si>
  <si>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</si>
  <si>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</si>
  <si>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</si>
  <si>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</si>
  <si>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</si>
  <si>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</si>
  <si>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</si>
  <si>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</si>
  <si>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</si>
  <si>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</si>
  <si>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</si>
  <si>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</si>
  <si>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</si>
  <si>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</si>
  <si>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</si>
  <si>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</si>
  <si>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</si>
  <si>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</si>
  <si>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</si>
  <si>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</si>
  <si>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</si>
  <si>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</si>
  <si>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</si>
  <si>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</si>
  <si>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</si>
  <si>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</si>
  <si>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</si>
  <si>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</si>
  <si>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</si>
  <si>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</si>
  <si>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</si>
  <si>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</si>
  <si>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</si>
  <si>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</si>
  <si>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</si>
  <si>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</si>
  <si>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</si>
  <si>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</si>
  <si>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</si>
  <si>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</si>
  <si>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</si>
  <si>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</si>
  <si>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</si>
  <si>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</si>
  <si>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</si>
  <si>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</si>
  <si>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</si>
  <si>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</si>
  <si>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</si>
  <si>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</si>
  <si>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</si>
  <si>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</si>
  <si>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</si>
  <si>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</si>
  <si>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</si>
  <si>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</si>
  <si>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</si>
  <si>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</si>
  <si>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</si>
  <si>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</si>
  <si>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</si>
  <si>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</si>
  <si>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</si>
  <si>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</si>
  <si>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</si>
  <si>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</si>
  <si>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</si>
  <si>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</si>
  <si>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</si>
  <si>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</si>
  <si>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</si>
  <si>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</si>
  <si>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</si>
  <si>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</si>
  <si>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</si>
  <si>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</si>
  <si>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</si>
  <si>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</si>
  <si>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</si>
  <si>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</si>
  <si>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</si>
  <si>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</si>
  <si>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</si>
  <si>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</si>
  <si>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</si>
  <si>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</si>
  <si>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</si>
  <si>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</si>
  <si>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</si>
  <si>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</si>
  <si>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</si>
  <si>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</si>
  <si>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</si>
  <si>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</si>
  <si>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</si>
  <si>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</si>
  <si>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</si>
  <si>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</si>
  <si>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</si>
  <si>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</si>
  <si>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</si>
  <si>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</si>
  <si>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</si>
  <si>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</si>
  <si>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</si>
  <si>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</si>
  <si>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</si>
  <si>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</si>
  <si>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</si>
  <si>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</si>
  <si>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</si>
  <si>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</si>
  <si>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</si>
  <si>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</si>
  <si>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</si>
  <si>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</si>
  <si>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</si>
  <si>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</si>
  <si>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</si>
  <si>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</si>
  <si>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</si>
  <si>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</si>
  <si>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</si>
  <si>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</si>
  <si>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</si>
  <si>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</si>
  <si>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</si>
  <si>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</si>
  <si>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</si>
  <si>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</si>
  <si>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</si>
  <si>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</si>
  <si>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</si>
  <si>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</si>
  <si>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</si>
  <si>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</si>
  <si>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</si>
  <si>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</si>
  <si>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</si>
  <si>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</si>
  <si>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</si>
  <si>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</si>
  <si>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</si>
  <si>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</si>
  <si>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</si>
  <si>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</si>
  <si>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</si>
  <si>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</si>
  <si>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</si>
  <si>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</si>
  <si>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</si>
  <si>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</si>
  <si>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</si>
  <si>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</si>
  <si>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</si>
  <si>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</si>
  <si>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</si>
  <si>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</si>
  <si>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</si>
  <si>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</si>
  <si>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</si>
  <si>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</si>
  <si>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</si>
  <si>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</si>
  <si>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</si>
  <si>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</si>
  <si>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</si>
  <si>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</si>
  <si>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</si>
  <si>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</si>
  <si>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</si>
  <si>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</si>
  <si>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</si>
  <si>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</si>
  <si>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</si>
  <si>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</si>
  <si>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</si>
  <si>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</si>
  <si>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</si>
  <si>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</si>
  <si>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</si>
  <si>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</si>
  <si>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</si>
  <si>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</si>
  <si>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</si>
  <si>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</si>
  <si>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</si>
  <si>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</si>
  <si>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</si>
  <si>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</si>
  <si>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</si>
  <si>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</si>
  <si>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</si>
  <si>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</si>
  <si>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</si>
  <si>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</si>
  <si>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</si>
  <si>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</si>
  <si>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</si>
  <si>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</si>
  <si>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</si>
  <si>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</si>
  <si>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</si>
  <si>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</si>
  <si>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</si>
  <si>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</si>
  <si>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</si>
  <si>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</si>
  <si>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</si>
  <si>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</si>
  <si>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</si>
  <si>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</si>
  <si>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</si>
  <si>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</si>
  <si>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</si>
  <si>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</si>
  <si>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</si>
  <si>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</si>
  <si>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</si>
  <si>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</si>
  <si>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</si>
  <si>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</si>
  <si>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</si>
  <si>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</si>
  <si>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</si>
  <si>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</si>
  <si>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</si>
  <si>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</si>
  <si>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</si>
  <si>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</si>
  <si>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</si>
  <si>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</si>
  <si>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</si>
  <si>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</si>
  <si>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</si>
  <si>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</si>
  <si>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</si>
  <si>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</si>
  <si>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</si>
  <si>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</si>
  <si>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</si>
  <si>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</si>
  <si>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</si>
  <si>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</si>
  <si>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</si>
  <si>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</si>
  <si>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</si>
  <si>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</si>
  <si>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</si>
  <si>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</si>
  <si>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</si>
  <si>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</si>
  <si>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</si>
  <si>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</si>
  <si>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</si>
  <si>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</si>
  <si>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</si>
  <si>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</si>
  <si>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</si>
  <si>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</si>
  <si>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</si>
  <si>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</si>
  <si>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</si>
  <si>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</si>
  <si>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</si>
  <si>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</si>
  <si>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</si>
  <si>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</si>
  <si>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</si>
  <si>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</si>
  <si>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</si>
  <si>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</si>
  <si>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</si>
  <si>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</si>
  <si>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</si>
  <si>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</si>
  <si>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</si>
  <si>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</si>
  <si>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</si>
  <si>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</si>
  <si>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</si>
  <si>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</si>
  <si>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</si>
  <si>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</si>
  <si>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</si>
  <si>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</si>
  <si>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</si>
  <si>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</si>
  <si>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</si>
  <si>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</si>
  <si>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</si>
  <si>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</si>
  <si>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</si>
  <si>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</si>
  <si>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</si>
  <si>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</si>
  <si>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</si>
  <si>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</si>
  <si>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</si>
  <si>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</si>
  <si>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</si>
  <si>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</si>
  <si>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</si>
  <si>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</si>
  <si>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</si>
  <si>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</si>
  <si>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</si>
  <si>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</si>
  <si>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</si>
  <si>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</si>
  <si>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</si>
  <si>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</si>
  <si>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</si>
  <si>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</si>
  <si>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</si>
  <si>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</si>
  <si>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</si>
  <si>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</si>
  <si>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</si>
  <si>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</si>
  <si>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</si>
  <si>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</si>
  <si>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</si>
  <si>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</si>
  <si>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</si>
  <si>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</si>
  <si>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</si>
  <si>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</si>
  <si>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</si>
  <si>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</si>
  <si>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</si>
  <si>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</si>
  <si>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</si>
  <si>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</si>
  <si>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</si>
  <si>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</si>
  <si>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</si>
  <si>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</si>
  <si>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</si>
  <si>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</si>
  <si>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</si>
  <si>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</si>
  <si>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</si>
  <si>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</si>
  <si>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</si>
  <si>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</si>
  <si>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</si>
  <si>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</si>
  <si>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</si>
  <si>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</si>
  <si>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</si>
  <si>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</si>
  <si>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</si>
  <si>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</si>
  <si>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</si>
  <si>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</si>
  <si>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</si>
  <si>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</si>
  <si>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</si>
  <si>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</si>
  <si>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</si>
  <si>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</si>
  <si>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</si>
  <si>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</si>
  <si>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</si>
  <si>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</si>
  <si>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</si>
  <si>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</si>
  <si>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</si>
  <si>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</si>
  <si>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</si>
  <si>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</si>
  <si>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</si>
  <si>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</si>
  <si>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</si>
  <si>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</si>
  <si>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</si>
  <si>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</si>
  <si>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</si>
  <si>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</si>
  <si>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</si>
  <si>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</si>
  <si>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</si>
  <si>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</si>
  <si>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</si>
  <si>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</si>
  <si>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</si>
  <si>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</si>
  <si>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</si>
  <si>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</si>
  <si>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</si>
  <si>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</si>
  <si>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</si>
  <si>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</si>
  <si>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</si>
  <si>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臨床研究総合促進事業</t>
  </si>
  <si>
    <t>医政局</t>
  </si>
  <si>
    <t>課長：笠松　淳也</t>
  </si>
  <si>
    <t>令和元年度</t>
  </si>
  <si>
    <t>終了予定なし</t>
  </si>
  <si>
    <t>研究開発振興課</t>
  </si>
  <si>
    <t>-</t>
  </si>
  <si>
    <t xml:space="preserve">医療法に基づく臨床研究中核病院が備える臨床研究支援基盤を、日本全体の臨床研究基盤へと押し上げるために、これまで実施してきた事業を臨床研究中核病院等に集約化し、他の医療機関の模範となり得る体制の構築を行うと共に、平成30年4月に施行された臨床研究法の円滑な運用を図るため、施行状況等を調査し、必要な措置を講じる。
</t>
  </si>
  <si>
    <t>医療施設運営費等補助金</t>
  </si>
  <si>
    <t xml:space="preserve"> 医薬品等試験調査委託費</t>
  </si>
  <si>
    <t>臨床研究中核病院で開催した医師、CRC等を対象とした研修回数</t>
  </si>
  <si>
    <t>研修回数</t>
  </si>
  <si>
    <t>回</t>
  </si>
  <si>
    <t>臨床研究・治験従事者研修及び啓発プログラム</t>
  </si>
  <si>
    <t>前年度の先進医療Ｂ承認件数(前年度の実績を目標値としているため中間目標は設定しないこととする)</t>
  </si>
  <si>
    <t>先進医療B承認件数</t>
  </si>
  <si>
    <t>件</t>
  </si>
  <si>
    <t>【告示】厚生労働大臣の定める先進医療及び患者申出療養並びに施設基準の一部を改正する件</t>
  </si>
  <si>
    <t>人</t>
  </si>
  <si>
    <t>ＣＲＣ研修等の受講修了証発行人数（本事業で補助を行う研修に限る）単位あたりコスト
＝Ｘ／Ｙ
X：「執行額」（百万円）
Ｙ：「受講証発行人数」　　　　　　　　　　　　　　</t>
    <phoneticPr fontId="5"/>
  </si>
  <si>
    <t>百万円</t>
  </si>
  <si>
    <t>　X /Y</t>
    <phoneticPr fontId="5"/>
  </si>
  <si>
    <t>322/856</t>
  </si>
  <si>
    <t>認定臨床研究審査委員会と認定再生医療等委員会の運営状況等の調査実施単位当たりコスト
＝Ｘ／Ｙ
X：「執行額」（百万円）
Ｙ：「調査実施箇所数」　　　</t>
    <phoneticPr fontId="5"/>
  </si>
  <si>
    <t>　　X/Y</t>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</si>
  <si>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</si>
  <si>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　）</t>
  </si>
  <si>
    <t>臨床研究登録情報の検索ポータルサイト閲覧数</t>
  </si>
  <si>
    <t>新31-0024</t>
  </si>
  <si>
    <t>○</t>
  </si>
  <si>
    <t>臨床研究中核病院が備える臨床研究支援基盤を日本全体の基盤とするため、また、臨床研究の適正な実施体制を確保するために重要な事業であり、ニーズを的確に反映している。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70" eb="72">
      <t>テキカク</t>
    </rPh>
    <rPh sb="73" eb="75">
      <t>ハンエイ</t>
    </rPh>
    <phoneticPr fontId="5"/>
  </si>
  <si>
    <t>臨床研究法等に基づく、臨床研究の適正な実施体制を確保することは、国が実施すべきものである。</t>
    <rPh sb="0" eb="2">
      <t>リンショウ</t>
    </rPh>
    <rPh sb="2" eb="4">
      <t>ケンキュウ</t>
    </rPh>
    <rPh sb="4" eb="5">
      <t>ホウ</t>
    </rPh>
    <rPh sb="5" eb="6">
      <t>トウ</t>
    </rPh>
    <rPh sb="7" eb="8">
      <t>モト</t>
    </rPh>
    <rPh sb="11" eb="13">
      <t>リンショウ</t>
    </rPh>
    <rPh sb="13" eb="15">
      <t>ケンキュウ</t>
    </rPh>
    <rPh sb="16" eb="18">
      <t>テキセイ</t>
    </rPh>
    <rPh sb="19" eb="21">
      <t>ジッシ</t>
    </rPh>
    <rPh sb="21" eb="23">
      <t>タイセイ</t>
    </rPh>
    <rPh sb="24" eb="26">
      <t>カクホ</t>
    </rPh>
    <rPh sb="32" eb="33">
      <t>クニ</t>
    </rPh>
    <rPh sb="34" eb="36">
      <t>ジッシ</t>
    </rPh>
    <phoneticPr fontId="5"/>
  </si>
  <si>
    <t>臨床研究中核病院が備える臨床研究支援基盤を日本全体の基盤とするため、また、臨床研究の適正な実施体制を確保するために重要な事業であり、優先度が高い事業である。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66" eb="69">
      <t>ユウセンド</t>
    </rPh>
    <rPh sb="70" eb="71">
      <t>タカ</t>
    </rPh>
    <rPh sb="72" eb="74">
      <t>ジギョウ</t>
    </rPh>
    <phoneticPr fontId="5"/>
  </si>
  <si>
    <t>有</t>
  </si>
  <si>
    <t>無</t>
  </si>
  <si>
    <t>一般競争入札（最低価格落札方式）を行い、一者応札となった調達がある。これは、模擬審査事業で用いるための研究計画を作成できる事業者が限定的だったことが要因の一つと考えられる。今後は事業の実績が増え、これまで同事業で用いた研究計画を参考にすることで、研究計画作成に係る負担を軽減することにより、応札者を増やして参りたい。</t>
  </si>
  <si>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</si>
  <si>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</si>
  <si>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</si>
  <si>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着実な成果をあげており、成果実績は妥当である。</t>
    <rPh sb="0" eb="2">
      <t>チャクジツ</t>
    </rPh>
    <rPh sb="3" eb="5">
      <t>セイカ</t>
    </rPh>
    <rPh sb="12" eb="14">
      <t>セイカ</t>
    </rPh>
    <rPh sb="14" eb="16">
      <t>ジッセキ</t>
    </rPh>
    <rPh sb="17" eb="19">
      <t>ダトウ</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</si>
  <si>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</si>
  <si>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</si>
  <si>
    <t>-</t>
    <phoneticPr fontId="5"/>
  </si>
  <si>
    <t>214/80</t>
    <phoneticPr fontId="5"/>
  </si>
  <si>
    <t>医師、CRC研修等の受講終了証発行人数</t>
    <phoneticPr fontId="5"/>
  </si>
  <si>
    <t>臨床研究中核病院における先進医療事前相談件数</t>
    <phoneticPr fontId="5"/>
  </si>
  <si>
    <t>-</t>
    <phoneticPr fontId="5"/>
  </si>
  <si>
    <t>194/20</t>
    <phoneticPr fontId="5"/>
  </si>
  <si>
    <t>－</t>
    <phoneticPr fontId="5"/>
  </si>
  <si>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補助率：定額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phoneticPr fontId="5"/>
  </si>
  <si>
    <t>340/869</t>
    <phoneticPr fontId="5"/>
  </si>
  <si>
    <t>-</t>
    <phoneticPr fontId="5"/>
  </si>
  <si>
    <t>A.国立大学法人大阪大学医学部付属病院</t>
    <phoneticPr fontId="5"/>
  </si>
  <si>
    <t>人件費</t>
    <rPh sb="0" eb="3">
      <t>ジンケンヒ</t>
    </rPh>
    <phoneticPr fontId="5"/>
  </si>
  <si>
    <t>雑役務費</t>
    <rPh sb="0" eb="1">
      <t>ザツ</t>
    </rPh>
    <rPh sb="1" eb="3">
      <t>エキム</t>
    </rPh>
    <phoneticPr fontId="5"/>
  </si>
  <si>
    <t>Web調査設計費等</t>
    <rPh sb="3" eb="5">
      <t>チョウサ</t>
    </rPh>
    <rPh sb="5" eb="7">
      <t>セッケイ</t>
    </rPh>
    <rPh sb="7" eb="8">
      <t>ヒ</t>
    </rPh>
    <rPh sb="8" eb="9">
      <t>トウ</t>
    </rPh>
    <phoneticPr fontId="5"/>
  </si>
  <si>
    <t>諸謝金</t>
    <rPh sb="0" eb="1">
      <t>ショ</t>
    </rPh>
    <rPh sb="1" eb="3">
      <t>シャキン</t>
    </rPh>
    <phoneticPr fontId="5"/>
  </si>
  <si>
    <t>臨時職員給与等</t>
    <rPh sb="0" eb="2">
      <t>リンジ</t>
    </rPh>
    <rPh sb="2" eb="4">
      <t>ショクイン</t>
    </rPh>
    <rPh sb="4" eb="6">
      <t>キュウヨ</t>
    </rPh>
    <rPh sb="6" eb="7">
      <t>トウ</t>
    </rPh>
    <phoneticPr fontId="5"/>
  </si>
  <si>
    <t>その他</t>
    <rPh sb="2" eb="3">
      <t>タ</t>
    </rPh>
    <phoneticPr fontId="5"/>
  </si>
  <si>
    <t>調査票・報告書作成にかかるもの</t>
    <rPh sb="0" eb="3">
      <t>チョウサヒョウ</t>
    </rPh>
    <rPh sb="4" eb="7">
      <t>ホウコクショ</t>
    </rPh>
    <rPh sb="7" eb="9">
      <t>サクセイ</t>
    </rPh>
    <phoneticPr fontId="5"/>
  </si>
  <si>
    <t>印刷製本費、消耗品等</t>
    <rPh sb="0" eb="2">
      <t>インサツ</t>
    </rPh>
    <rPh sb="2" eb="4">
      <t>セイホン</t>
    </rPh>
    <rPh sb="4" eb="5">
      <t>ヒ</t>
    </rPh>
    <rPh sb="6" eb="9">
      <t>ショウモウヒン</t>
    </rPh>
    <rPh sb="9" eb="10">
      <t>トウ</t>
    </rPh>
    <phoneticPr fontId="5"/>
  </si>
  <si>
    <t>職員給与、社会保険料等</t>
    <rPh sb="0" eb="2">
      <t>ショクイン</t>
    </rPh>
    <rPh sb="2" eb="4">
      <t>キュウヨ</t>
    </rPh>
    <rPh sb="5" eb="7">
      <t>シャカイ</t>
    </rPh>
    <rPh sb="7" eb="10">
      <t>ホケンリョウ</t>
    </rPh>
    <rPh sb="10" eb="11">
      <t>トウ</t>
    </rPh>
    <phoneticPr fontId="5"/>
  </si>
  <si>
    <t>システム改修費等</t>
    <rPh sb="4" eb="6">
      <t>カイシュウ</t>
    </rPh>
    <rPh sb="6" eb="7">
      <t>ヒ</t>
    </rPh>
    <rPh sb="7" eb="8">
      <t>トウ</t>
    </rPh>
    <phoneticPr fontId="5"/>
  </si>
  <si>
    <t>諸謝金、備品費等</t>
    <rPh sb="0" eb="1">
      <t>ショ</t>
    </rPh>
    <rPh sb="1" eb="3">
      <t>シャキン</t>
    </rPh>
    <rPh sb="4" eb="7">
      <t>ビヒンヒ</t>
    </rPh>
    <rPh sb="7" eb="8">
      <t>トウ</t>
    </rPh>
    <phoneticPr fontId="5"/>
  </si>
  <si>
    <t>国立大学法人大阪大学医学部付属病院</t>
    <rPh sb="0" eb="2">
      <t>コクリツ</t>
    </rPh>
    <rPh sb="2" eb="4">
      <t>ダイガク</t>
    </rPh>
    <rPh sb="4" eb="6">
      <t>ホウジン</t>
    </rPh>
    <rPh sb="6" eb="8">
      <t>オオサカ</t>
    </rPh>
    <rPh sb="8" eb="10">
      <t>ダイガク</t>
    </rPh>
    <rPh sb="10" eb="13">
      <t>イガクブ</t>
    </rPh>
    <rPh sb="13" eb="15">
      <t>フゾク</t>
    </rPh>
    <rPh sb="15" eb="17">
      <t>ビョウイン</t>
    </rPh>
    <phoneticPr fontId="5"/>
  </si>
  <si>
    <t>国立大学法人東北大学</t>
    <rPh sb="0" eb="2">
      <t>コクリツ</t>
    </rPh>
    <rPh sb="2" eb="4">
      <t>ダイガク</t>
    </rPh>
    <rPh sb="4" eb="6">
      <t>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</si>
  <si>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</si>
  <si>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</si>
  <si>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国立大学法人京都大学</t>
    <rPh sb="0" eb="2">
      <t>コクリツ</t>
    </rPh>
    <rPh sb="2" eb="4">
      <t>ダイガク</t>
    </rPh>
    <rPh sb="4" eb="6">
      <t>ホウジン</t>
    </rPh>
    <rPh sb="6" eb="8">
      <t>キョウト</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</si>
  <si>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</si>
  <si>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国立大学法人九州大学</t>
    <rPh sb="0" eb="2">
      <t>コクリツ</t>
    </rPh>
    <rPh sb="2" eb="4">
      <t>ダイガク</t>
    </rPh>
    <rPh sb="4" eb="6">
      <t>ホウジン</t>
    </rPh>
    <rPh sb="6" eb="8">
      <t>キュウシュウ</t>
    </rPh>
    <rPh sb="8" eb="10">
      <t>ダイガク</t>
    </rPh>
    <phoneticPr fontId="5"/>
  </si>
  <si>
    <t>国立がん研究センター</t>
    <rPh sb="0" eb="2">
      <t>コクリツ</t>
    </rPh>
    <rPh sb="4" eb="6">
      <t>ケンキュウ</t>
    </rPh>
    <phoneticPr fontId="5"/>
  </si>
  <si>
    <t>国立大学法人岡山大学</t>
    <rPh sb="0" eb="2">
      <t>コクリツ</t>
    </rPh>
    <rPh sb="2" eb="4">
      <t>ダイガク</t>
    </rPh>
    <rPh sb="4" eb="6">
      <t>ホウジン</t>
    </rPh>
    <rPh sb="6" eb="8">
      <t>オカヤマ</t>
    </rPh>
    <rPh sb="8" eb="10">
      <t>ダイガク</t>
    </rPh>
    <phoneticPr fontId="5"/>
  </si>
  <si>
    <t>補助金等交付</t>
    <rPh sb="0" eb="3">
      <t>ホジョキン</t>
    </rPh>
    <rPh sb="3" eb="4">
      <t>トウ</t>
    </rPh>
    <rPh sb="4" eb="6">
      <t>コウフ</t>
    </rPh>
    <phoneticPr fontId="5"/>
  </si>
  <si>
    <t>臨床研究総合促進事業</t>
    <phoneticPr fontId="5"/>
  </si>
  <si>
    <t>-</t>
    <phoneticPr fontId="5"/>
  </si>
  <si>
    <t>－</t>
  </si>
  <si>
    <t>－</t>
    <phoneticPr fontId="5"/>
  </si>
  <si>
    <t>慶應義塾</t>
    <rPh sb="0" eb="2">
      <t>ケイオウ</t>
    </rPh>
    <rPh sb="2" eb="4">
      <t>ギジュク</t>
    </rPh>
    <phoneticPr fontId="5"/>
  </si>
  <si>
    <t>B.慶應義塾</t>
    <rPh sb="2" eb="4">
      <t>ケイオウ</t>
    </rPh>
    <rPh sb="4" eb="6">
      <t>ギジュク</t>
    </rPh>
    <phoneticPr fontId="5"/>
  </si>
  <si>
    <t>臨床研究法施行状況調査</t>
    <phoneticPr fontId="5"/>
  </si>
  <si>
    <t>340/869</t>
  </si>
  <si>
    <t>194/20</t>
  </si>
  <si>
    <t>厚労</t>
  </si>
  <si>
    <t>-</t>
    <phoneticPr fontId="5"/>
  </si>
  <si>
    <t>-</t>
    <phoneticPr fontId="5"/>
  </si>
  <si>
    <t>新型コロナウイルス感染症等の影響により予定通りに計画が進まなかったため。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</si>
</sst>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145677</xdr:colOff>
      <xdr:row>749</xdr:row>
      <xdr:rowOff>190500</xdr:rowOff>
    </xdr:from>
    <xdr:to>
      <xdr:col>35</xdr:col>
      <xdr:colOff>38100</xdr:colOff>
      <xdr:row>751</xdr:row>
      <xdr:rowOff>263337</xdr:rowOff>
    </xdr:to>
    <xdr:sp macro="" textlink="">
      <xdr:nvSpPr>
        <xdr:cNvPr id="2" name="正方形/長方形 1"/>
        <xdr:cNvSpPr/>
      </xdr:nvSpPr>
      <xdr:spPr>
        <a:xfrm>
          <a:off x="3346077" y="45424725"/>
          <a:ext cx="3692898" cy="7776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３３２百万円</a:t>
          </a:r>
          <a:endParaRPr kumimoji="1" lang="en-US" altLang="ja-JP" sz="1100">
            <a:solidFill>
              <a:sysClr val="windowText" lastClr="000000"/>
            </a:solidFill>
          </a:endParaRPr>
        </a:p>
      </xdr:txBody>
    </xdr:sp>
    <xdr:clientData/>
  </xdr:twoCellAnchor>
  <xdr:twoCellAnchor>
    <xdr:from>
      <xdr:col>25</xdr:col>
      <xdr:colOff>2803</xdr:colOff>
      <xdr:row>752</xdr:row>
      <xdr:rowOff>13766</xdr:rowOff>
    </xdr:from>
    <xdr:to>
      <xdr:col>25</xdr:col>
      <xdr:colOff>8404</xdr:colOff>
      <xdr:row>754</xdr:row>
      <xdr:rowOff>59391</xdr:rowOff>
    </xdr:to>
    <xdr:cxnSp macro="">
      <xdr:nvCxnSpPr>
        <xdr:cNvPr id="3" name="直線矢印コネクタ 2"/>
        <xdr:cNvCxnSpPr/>
      </xdr:nvCxnSpPr>
      <xdr:spPr>
        <a:xfrm>
          <a:off x="5003428" y="46305266"/>
          <a:ext cx="5601" cy="75047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177053</xdr:colOff>
      <xdr:row>754</xdr:row>
      <xdr:rowOff>244928</xdr:rowOff>
    </xdr:from>
    <xdr:to>
      <xdr:col>37</xdr:col>
      <xdr:colOff>123824</xdr:colOff>
      <xdr:row>757</xdr:row>
      <xdr:rowOff>113658</xdr:rowOff>
    </xdr:to>
    <xdr:sp macro="" textlink="">
      <xdr:nvSpPr>
        <xdr:cNvPr id="4" name="正方形/長方形 3"/>
        <xdr:cNvSpPr/>
      </xdr:nvSpPr>
      <xdr:spPr>
        <a:xfrm>
          <a:off x="2777378" y="47241278"/>
          <a:ext cx="4747371" cy="9260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事業実施団体（臨床研究中核病院）</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３３２百万円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en-US" altLang="ja-JP">
              <a:solidFill>
                <a:sysClr val="windowText" lastClr="000000"/>
              </a:solidFill>
              <a:effectLst/>
            </a:rPr>
            <a:t>※</a:t>
          </a:r>
          <a:r>
            <a:rPr lang="ja-JP" altLang="en-US">
              <a:solidFill>
                <a:sysClr val="windowText" lastClr="000000"/>
              </a:solidFill>
              <a:effectLst/>
            </a:rPr>
            <a:t>補助金額１位：国立大学法人大阪大学医学部付属病院　５０．９百万円）</a:t>
          </a:r>
          <a:endParaRPr lang="en-US" altLang="ja-JP">
            <a:solidFill>
              <a:sysClr val="windowText" lastClr="000000"/>
            </a:solidFill>
            <a:effectLst/>
          </a:endParaRPr>
        </a:p>
      </xdr:txBody>
    </xdr:sp>
    <xdr:clientData/>
  </xdr:twoCellAnchor>
  <xdr:twoCellAnchor>
    <xdr:from>
      <xdr:col>17</xdr:col>
      <xdr:colOff>85725</xdr:colOff>
      <xdr:row>762</xdr:row>
      <xdr:rowOff>190500</xdr:rowOff>
    </xdr:from>
    <xdr:to>
      <xdr:col>35</xdr:col>
      <xdr:colOff>85725</xdr:colOff>
      <xdr:row>764</xdr:row>
      <xdr:rowOff>317766</xdr:rowOff>
    </xdr:to>
    <xdr:sp macro="" textlink="">
      <xdr:nvSpPr>
        <xdr:cNvPr id="5" name="正方形/長方形 4"/>
        <xdr:cNvSpPr/>
      </xdr:nvSpPr>
      <xdr:spPr>
        <a:xfrm>
          <a:off x="3486150" y="50006250"/>
          <a:ext cx="3600450" cy="8321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twoCellAnchor>
    <xdr:from>
      <xdr:col>18</xdr:col>
      <xdr:colOff>201705</xdr:colOff>
      <xdr:row>764</xdr:row>
      <xdr:rowOff>438631</xdr:rowOff>
    </xdr:from>
    <xdr:to>
      <xdr:col>19</xdr:col>
      <xdr:colOff>3202</xdr:colOff>
      <xdr:row>765</xdr:row>
      <xdr:rowOff>638737</xdr:rowOff>
    </xdr:to>
    <xdr:cxnSp macro="">
      <xdr:nvCxnSpPr>
        <xdr:cNvPr id="6" name="直線矢印コネクタ 5"/>
        <xdr:cNvCxnSpPr/>
      </xdr:nvCxnSpPr>
      <xdr:spPr>
        <a:xfrm flipH="1">
          <a:off x="3802155" y="53264281"/>
          <a:ext cx="1522" cy="8668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753</xdr:row>
      <xdr:rowOff>56029</xdr:rowOff>
    </xdr:from>
    <xdr:to>
      <xdr:col>17</xdr:col>
      <xdr:colOff>168088</xdr:colOff>
      <xdr:row>753</xdr:row>
      <xdr:rowOff>342901</xdr:rowOff>
    </xdr:to>
    <xdr:sp macro="" textlink="">
      <xdr:nvSpPr>
        <xdr:cNvPr id="8" name="正方形/長方形 7"/>
        <xdr:cNvSpPr/>
      </xdr:nvSpPr>
      <xdr:spPr>
        <a:xfrm>
          <a:off x="1923490" y="40908754"/>
          <a:ext cx="1645023" cy="2868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p>
        <a:p>
          <a:pPr algn="ctr"/>
          <a:endParaRPr lang="ja-JP" altLang="ja-JP">
            <a:solidFill>
              <a:sysClr val="windowText" lastClr="000000"/>
            </a:solidFill>
            <a:effectLst/>
          </a:endParaRPr>
        </a:p>
      </xdr:txBody>
    </xdr:sp>
    <xdr:clientData/>
  </xdr:twoCellAnchor>
  <xdr:twoCellAnchor>
    <xdr:from>
      <xdr:col>19</xdr:col>
      <xdr:colOff>167139</xdr:colOff>
      <xdr:row>764</xdr:row>
      <xdr:rowOff>664047</xdr:rowOff>
    </xdr:from>
    <xdr:to>
      <xdr:col>33</xdr:col>
      <xdr:colOff>53837</xdr:colOff>
      <xdr:row>765</xdr:row>
      <xdr:rowOff>314325</xdr:rowOff>
    </xdr:to>
    <xdr:sp macro="" textlink="">
      <xdr:nvSpPr>
        <xdr:cNvPr id="9" name="正方形/長方形 8"/>
        <xdr:cNvSpPr/>
      </xdr:nvSpPr>
      <xdr:spPr>
        <a:xfrm>
          <a:off x="3967614" y="45393447"/>
          <a:ext cx="2687048" cy="3170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一般競争入札（最低価格落札方式）</a:t>
          </a:r>
          <a:r>
            <a:rPr kumimoji="1" lang="en-US" altLang="ja-JP" sz="1100">
              <a:solidFill>
                <a:schemeClr val="tx1"/>
              </a:solidFill>
            </a:rPr>
            <a:t>】</a:t>
          </a:r>
        </a:p>
        <a:p>
          <a:pPr algn="l"/>
          <a:endParaRPr lang="ja-JP" altLang="ja-JP">
            <a:solidFill>
              <a:sysClr val="windowText" lastClr="000000"/>
            </a:solidFill>
            <a:effectLst/>
          </a:endParaRPr>
        </a:p>
      </xdr:txBody>
    </xdr:sp>
    <xdr:clientData/>
  </xdr:twoCellAnchor>
  <xdr:twoCellAnchor>
    <xdr:from>
      <xdr:col>12</xdr:col>
      <xdr:colOff>19050</xdr:colOff>
      <xdr:row>767</xdr:row>
      <xdr:rowOff>280148</xdr:rowOff>
    </xdr:from>
    <xdr:to>
      <xdr:col>42</xdr:col>
      <xdr:colOff>90767</xdr:colOff>
      <xdr:row>770</xdr:row>
      <xdr:rowOff>0</xdr:rowOff>
    </xdr:to>
    <xdr:sp macro="" textlink="">
      <xdr:nvSpPr>
        <xdr:cNvPr id="10" name="正方形/長方形 9"/>
        <xdr:cNvSpPr/>
      </xdr:nvSpPr>
      <xdr:spPr>
        <a:xfrm>
          <a:off x="2419350" y="46333523"/>
          <a:ext cx="6072467" cy="7676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臨床研究中核病院における先進医療技術の審査状況及び臨床研究に携わる者の教育カリキュラムの調査・確認、手術・手技等の国内外の実態等に関する調査等を行う</a:t>
          </a:r>
          <a:endParaRPr lang="ja-JP" altLang="ja-JP">
            <a:solidFill>
              <a:sysClr val="windowText" lastClr="000000"/>
            </a:solidFill>
            <a:effectLst/>
          </a:endParaRPr>
        </a:p>
      </xdr:txBody>
    </xdr:sp>
    <xdr:clientData/>
  </xdr:twoCellAnchor>
  <xdr:twoCellAnchor>
    <xdr:from>
      <xdr:col>15</xdr:col>
      <xdr:colOff>107016</xdr:colOff>
      <xdr:row>757</xdr:row>
      <xdr:rowOff>175933</xdr:rowOff>
    </xdr:from>
    <xdr:to>
      <xdr:col>43</xdr:col>
      <xdr:colOff>84605</xdr:colOff>
      <xdr:row>760</xdr:row>
      <xdr:rowOff>175932</xdr:rowOff>
    </xdr:to>
    <xdr:sp macro="" textlink="">
      <xdr:nvSpPr>
        <xdr:cNvPr id="11" name="正方形/長方形 10"/>
        <xdr:cNvSpPr/>
      </xdr:nvSpPr>
      <xdr:spPr>
        <a:xfrm>
          <a:off x="3107391" y="48229558"/>
          <a:ext cx="5578289" cy="10572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臨床研究中核病院における先進医療の事前相談の対応及び当該事前相談を行う人材育成のためのプログラムを作成等を行う</a:t>
          </a:r>
          <a:endParaRPr lang="ja-JP" altLang="ja-JP">
            <a:solidFill>
              <a:sysClr val="windowText" lastClr="000000"/>
            </a:solidFill>
            <a:effectLst/>
          </a:endParaRPr>
        </a:p>
      </xdr:txBody>
    </xdr:sp>
    <xdr:clientData/>
  </xdr:twoCellAnchor>
  <xdr:twoCellAnchor>
    <xdr:from>
      <xdr:col>6</xdr:col>
      <xdr:colOff>179295</xdr:colOff>
      <xdr:row>760</xdr:row>
      <xdr:rowOff>201705</xdr:rowOff>
    </xdr:from>
    <xdr:to>
      <xdr:col>21</xdr:col>
      <xdr:colOff>11206</xdr:colOff>
      <xdr:row>762</xdr:row>
      <xdr:rowOff>134468</xdr:rowOff>
    </xdr:to>
    <xdr:sp macro="" textlink="">
      <xdr:nvSpPr>
        <xdr:cNvPr id="12" name="正方形/長方形 11"/>
        <xdr:cNvSpPr/>
      </xdr:nvSpPr>
      <xdr:spPr>
        <a:xfrm>
          <a:off x="1379445" y="51617655"/>
          <a:ext cx="2832286" cy="637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＜臨床研究法等施行状況調査事業＞</a:t>
          </a:r>
          <a:endParaRPr lang="ja-JP" altLang="ja-JP">
            <a:solidFill>
              <a:sysClr val="windowText" lastClr="000000"/>
            </a:solidFill>
            <a:effectLst/>
          </a:endParaRPr>
        </a:p>
      </xdr:txBody>
    </xdr:sp>
    <xdr:clientData/>
  </xdr:twoCellAnchor>
  <xdr:twoCellAnchor>
    <xdr:from>
      <xdr:col>6</xdr:col>
      <xdr:colOff>196105</xdr:colOff>
      <xdr:row>748</xdr:row>
      <xdr:rowOff>1601</xdr:rowOff>
    </xdr:from>
    <xdr:to>
      <xdr:col>20</xdr:col>
      <xdr:colOff>59233</xdr:colOff>
      <xdr:row>749</xdr:row>
      <xdr:rowOff>173999</xdr:rowOff>
    </xdr:to>
    <xdr:sp macro="" textlink="">
      <xdr:nvSpPr>
        <xdr:cNvPr id="13" name="正方形/長方形 12"/>
        <xdr:cNvSpPr/>
      </xdr:nvSpPr>
      <xdr:spPr>
        <a:xfrm>
          <a:off x="1420748" y="45082065"/>
          <a:ext cx="2720628" cy="5261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＜臨床研究総合促進事業＞</a:t>
          </a:r>
          <a:endParaRPr lang="ja-JP" altLang="ja-JP">
            <a:solidFill>
              <a:sysClr val="windowText" lastClr="000000"/>
            </a:solidFill>
            <a:effectLst/>
          </a:endParaRPr>
        </a:p>
      </xdr:txBody>
    </xdr:sp>
    <xdr:clientData/>
  </xdr:twoCellAnchor>
  <xdr:twoCellAnchor>
    <xdr:from>
      <xdr:col>17</xdr:col>
      <xdr:colOff>133350</xdr:colOff>
      <xdr:row>766</xdr:row>
      <xdr:rowOff>57150</xdr:rowOff>
    </xdr:from>
    <xdr:to>
      <xdr:col>36</xdr:col>
      <xdr:colOff>38100</xdr:colOff>
      <xdr:row>767</xdr:row>
      <xdr:rowOff>222516</xdr:rowOff>
    </xdr:to>
    <xdr:sp macro="" textlink="">
      <xdr:nvSpPr>
        <xdr:cNvPr id="14" name="正方形/長方形 13"/>
        <xdr:cNvSpPr/>
      </xdr:nvSpPr>
      <xdr:spPr>
        <a:xfrm>
          <a:off x="3533775" y="51911250"/>
          <a:ext cx="3705225" cy="8321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．学校法人慶應義塾</a:t>
          </a:r>
          <a:endParaRPr kumimoji="1" lang="en-US" altLang="ja-JP" sz="1100">
            <a:solidFill>
              <a:sysClr val="windowText" lastClr="000000"/>
            </a:solidFill>
          </a:endParaRPr>
        </a:p>
        <a:p>
          <a:pPr algn="ctr"/>
          <a:r>
            <a:rPr kumimoji="1" lang="ja-JP" altLang="en-US" sz="1100">
              <a:solidFill>
                <a:sysClr val="windowText" lastClr="000000"/>
              </a:solidFill>
            </a:rPr>
            <a:t>８．４百万円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Normal="75" zoomScaleSheetLayoutView="100" zoomScalePageLayoutView="85" workbookViewId="0">
      <selection activeCell="Q1143" sqref="Q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793</v>
      </c>
      <c r="AK2" s="941"/>
      <c r="AL2" s="941"/>
      <c r="AM2" s="941"/>
      <c r="AN2" s="98" t="s">
        <v>405</v>
      </c>
      <c r="AO2" s="941">
        <v>20</v>
      </c>
      <c r="AP2" s="941"/>
      <c r="AQ2" s="941"/>
      <c r="AR2" s="99" t="s">
        <v>708</v>
      </c>
      <c r="AS2" s="947">
        <v>144</v>
      </c>
      <c r="AT2" s="947"/>
      <c r="AU2" s="947"/>
      <c r="AV2" s="98" t="str">
        <f>IF(AW2="","","-")</f>
        <v/>
      </c>
      <c r="AW2" s="907"/>
      <c r="AX2" s="907"/>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712</v>
      </c>
      <c r="AR5" s="701"/>
      <c r="AS5" s="701"/>
      <c r="AT5" s="701"/>
      <c r="AU5" s="701"/>
      <c r="AV5" s="701"/>
      <c r="AW5" s="701"/>
      <c r="AX5" s="702"/>
    </row>
    <row r="6" spans="1:50" ht="24"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388</v>
      </c>
      <c r="Z7" s="440"/>
      <c r="AA7" s="440"/>
      <c r="AB7" s="440"/>
      <c r="AC7" s="440"/>
      <c r="AD7" s="920"/>
      <c r="AE7" s="908" t="s">
        <v>716</v>
      </c>
      <c r="AF7" s="909"/>
      <c r="AG7" s="909"/>
      <c r="AH7" s="909"/>
      <c r="AI7" s="909"/>
      <c r="AJ7" s="909"/>
      <c r="AK7" s="909"/>
      <c r="AL7" s="909"/>
      <c r="AM7" s="909"/>
      <c r="AN7" s="909"/>
      <c r="AO7" s="909"/>
      <c r="AP7" s="909"/>
      <c r="AQ7" s="909"/>
      <c r="AR7" s="909"/>
      <c r="AS7" s="909"/>
      <c r="AT7" s="909"/>
      <c r="AU7" s="909"/>
      <c r="AV7" s="909"/>
      <c r="AW7" s="909"/>
      <c r="AX7" s="910"/>
    </row>
    <row r="8" spans="1:50" ht="24"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14" customHeight="1" x14ac:dyDescent="0.15">
      <c r="A10" s="659" t="s">
        <v>30</v>
      </c>
      <c r="B10" s="660"/>
      <c r="C10" s="660"/>
      <c r="D10" s="660"/>
      <c r="E10" s="660"/>
      <c r="F10" s="660"/>
      <c r="G10" s="753" t="s">
        <v>759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18" customHeight="1" x14ac:dyDescent="0.15">
      <c r="A12" s="960" t="s">
        <v>24</v>
      </c>
      <c r="B12" s="961"/>
      <c r="C12" s="961"/>
      <c r="D12" s="961"/>
      <c r="E12" s="961"/>
      <c r="F12" s="962"/>
      <c r="G12" s="759"/>
      <c r="H12" s="760"/>
      <c r="I12" s="760"/>
      <c r="J12" s="760"/>
      <c r="K12" s="760"/>
      <c r="L12" s="760"/>
      <c r="M12" s="760"/>
      <c r="N12" s="760"/>
      <c r="O12" s="760"/>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1"/>
    </row>
    <row r="13" spans="1:50" ht="18" customHeight="1" x14ac:dyDescent="0.15">
      <c r="A13" s="613"/>
      <c r="B13" s="614"/>
      <c r="C13" s="614"/>
      <c r="D13" s="614"/>
      <c r="E13" s="614"/>
      <c r="F13" s="615"/>
      <c r="G13" s="722" t="s">
        <v>6</v>
      </c>
      <c r="H13" s="723"/>
      <c r="I13" s="763" t="s">
        <v>7</v>
      </c>
      <c r="J13" s="764"/>
      <c r="K13" s="764"/>
      <c r="L13" s="764"/>
      <c r="M13" s="764"/>
      <c r="N13" s="764"/>
      <c r="O13" s="765"/>
      <c r="P13" s="656" t="s">
        <v>716</v>
      </c>
      <c r="Q13" s="657"/>
      <c r="R13" s="657"/>
      <c r="S13" s="657"/>
      <c r="T13" s="657"/>
      <c r="U13" s="657"/>
      <c r="V13" s="658"/>
      <c r="W13" s="656">
        <v>536</v>
      </c>
      <c r="X13" s="657"/>
      <c r="Y13" s="657"/>
      <c r="Z13" s="657"/>
      <c r="AA13" s="657"/>
      <c r="AB13" s="657"/>
      <c r="AC13" s="658"/>
      <c r="AD13" s="656">
        <v>569</v>
      </c>
      <c r="AE13" s="657"/>
      <c r="AF13" s="657"/>
      <c r="AG13" s="657"/>
      <c r="AH13" s="657"/>
      <c r="AI13" s="657"/>
      <c r="AJ13" s="658"/>
      <c r="AK13" s="656">
        <v>540</v>
      </c>
      <c r="AL13" s="657"/>
      <c r="AM13" s="657"/>
      <c r="AN13" s="657"/>
      <c r="AO13" s="657"/>
      <c r="AP13" s="657"/>
      <c r="AQ13" s="658"/>
      <c r="AR13" s="916"/>
      <c r="AS13" s="917"/>
      <c r="AT13" s="917"/>
      <c r="AU13" s="917"/>
      <c r="AV13" s="917"/>
      <c r="AW13" s="917"/>
      <c r="AX13" s="918"/>
    </row>
    <row r="14" spans="1:50" ht="18"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794</v>
      </c>
      <c r="X14" s="657"/>
      <c r="Y14" s="657"/>
      <c r="Z14" s="657"/>
      <c r="AA14" s="657"/>
      <c r="AB14" s="657"/>
      <c r="AC14" s="658"/>
      <c r="AD14" s="656" t="s">
        <v>794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18"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794</v>
      </c>
      <c r="AE15" s="657"/>
      <c r="AF15" s="657"/>
      <c r="AG15" s="657"/>
      <c r="AH15" s="657"/>
      <c r="AI15" s="657"/>
      <c r="AJ15" s="658"/>
      <c r="AK15" s="656" t="s">
        <v>794</v>
      </c>
      <c r="AL15" s="657"/>
      <c r="AM15" s="657"/>
      <c r="AN15" s="657"/>
      <c r="AO15" s="657"/>
      <c r="AP15" s="657"/>
      <c r="AQ15" s="658"/>
      <c r="AR15" s="656"/>
      <c r="AS15" s="657"/>
      <c r="AT15" s="657"/>
      <c r="AU15" s="657"/>
      <c r="AV15" s="657"/>
      <c r="AW15" s="657"/>
      <c r="AX15" s="802"/>
    </row>
    <row r="16" spans="1:50" ht="18"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794</v>
      </c>
      <c r="X16" s="657"/>
      <c r="Y16" s="657"/>
      <c r="Z16" s="657"/>
      <c r="AA16" s="657"/>
      <c r="AB16" s="657"/>
      <c r="AC16" s="658"/>
      <c r="AD16" s="656" t="s">
        <v>794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18"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794</v>
      </c>
      <c r="X17" s="657"/>
      <c r="Y17" s="657"/>
      <c r="Z17" s="657"/>
      <c r="AA17" s="657"/>
      <c r="AB17" s="657"/>
      <c r="AC17" s="658"/>
      <c r="AD17" s="656" t="s">
        <v>794</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18"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536</v>
      </c>
      <c r="X18" s="875"/>
      <c r="Y18" s="875"/>
      <c r="Z18" s="875"/>
      <c r="AA18" s="875"/>
      <c r="AB18" s="875"/>
      <c r="AC18" s="876"/>
      <c r="AD18" s="874">
        <f>SUM(AD13:AJ17)</f>
        <v>569</v>
      </c>
      <c r="AE18" s="875"/>
      <c r="AF18" s="875"/>
      <c r="AG18" s="875"/>
      <c r="AH18" s="875"/>
      <c r="AI18" s="875"/>
      <c r="AJ18" s="876"/>
      <c r="AK18" s="874">
        <f>SUM(AK13:AQ17)</f>
        <v>540</v>
      </c>
      <c r="AL18" s="875"/>
      <c r="AM18" s="875"/>
      <c r="AN18" s="875"/>
      <c r="AO18" s="875"/>
      <c r="AP18" s="875"/>
      <c r="AQ18" s="876"/>
      <c r="AR18" s="874">
        <f>SUM(AR13:AX17)</f>
        <v>0</v>
      </c>
      <c r="AS18" s="875"/>
      <c r="AT18" s="875"/>
      <c r="AU18" s="875"/>
      <c r="AV18" s="875"/>
      <c r="AW18" s="875"/>
      <c r="AX18" s="877"/>
    </row>
    <row r="19" spans="1:50" ht="18" customHeight="1" x14ac:dyDescent="0.15">
      <c r="A19" s="613"/>
      <c r="B19" s="614"/>
      <c r="C19" s="614"/>
      <c r="D19" s="614"/>
      <c r="E19" s="614"/>
      <c r="F19" s="615"/>
      <c r="G19" s="872" t="s">
        <v>9</v>
      </c>
      <c r="H19" s="873"/>
      <c r="I19" s="873"/>
      <c r="J19" s="873"/>
      <c r="K19" s="873"/>
      <c r="L19" s="873"/>
      <c r="M19" s="873"/>
      <c r="N19" s="873"/>
      <c r="O19" s="873"/>
      <c r="P19" s="656" t="s">
        <v>716</v>
      </c>
      <c r="Q19" s="657"/>
      <c r="R19" s="657"/>
      <c r="S19" s="657"/>
      <c r="T19" s="657"/>
      <c r="U19" s="657"/>
      <c r="V19" s="658"/>
      <c r="W19" s="656">
        <v>467</v>
      </c>
      <c r="X19" s="657"/>
      <c r="Y19" s="657"/>
      <c r="Z19" s="657"/>
      <c r="AA19" s="657"/>
      <c r="AB19" s="657"/>
      <c r="AC19" s="658"/>
      <c r="AD19" s="656">
        <v>340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18"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f>IF(W18=0, "-", SUM(W19)/W18)</f>
        <v>0.87126865671641796</v>
      </c>
      <c r="X20" s="317"/>
      <c r="Y20" s="317"/>
      <c r="Z20" s="317"/>
      <c r="AA20" s="317"/>
      <c r="AB20" s="317"/>
      <c r="AC20" s="317"/>
      <c r="AD20" s="317">
        <f>IF(AD18=0, "-", SUM(AD19)/AD18)</f>
        <v>0.5975395430579965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f>IF(W19=0, "-", SUM(W19)/SUM(W13,W14))</f>
        <v>0.87126865671641796</v>
      </c>
      <c r="X21" s="317"/>
      <c r="Y21" s="317"/>
      <c r="Z21" s="317"/>
      <c r="AA21" s="317"/>
      <c r="AB21" s="317"/>
      <c r="AC21" s="317"/>
      <c r="AD21" s="317">
        <f>IF(AD19=0, "-", SUM(AD19)/SUM(AD13,AD14))</f>
        <v>0.5975395430579965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 customHeight="1" x14ac:dyDescent="0.15">
      <c r="A22" s="969" t="s">
        <v>706</v>
      </c>
      <c r="B22" s="970"/>
      <c r="C22" s="970"/>
      <c r="D22" s="970"/>
      <c r="E22" s="970"/>
      <c r="F22" s="971"/>
      <c r="G22" s="965" t="s">
        <v>333</v>
      </c>
      <c r="H22" s="223"/>
      <c r="I22" s="223"/>
      <c r="J22" s="223"/>
      <c r="K22" s="223"/>
      <c r="L22" s="223"/>
      <c r="M22" s="223"/>
      <c r="N22" s="223"/>
      <c r="O22" s="224"/>
      <c r="P22" s="930" t="s">
        <v>704</v>
      </c>
      <c r="Q22" s="223"/>
      <c r="R22" s="223"/>
      <c r="S22" s="223"/>
      <c r="T22" s="223"/>
      <c r="U22" s="223"/>
      <c r="V22" s="224"/>
      <c r="W22" s="930" t="s">
        <v>705</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18" customHeight="1" x14ac:dyDescent="0.15">
      <c r="A23" s="972"/>
      <c r="B23" s="973"/>
      <c r="C23" s="973"/>
      <c r="D23" s="973"/>
      <c r="E23" s="973"/>
      <c r="F23" s="974"/>
      <c r="G23" s="966" t="s">
        <v>718</v>
      </c>
      <c r="H23" s="967"/>
      <c r="I23" s="967"/>
      <c r="J23" s="967"/>
      <c r="K23" s="967"/>
      <c r="L23" s="967"/>
      <c r="M23" s="967"/>
      <c r="N23" s="967"/>
      <c r="O23" s="968"/>
      <c r="P23" s="916">
        <v>375</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18" customHeight="1" x14ac:dyDescent="0.15">
      <c r="A24" s="972"/>
      <c r="B24" s="973"/>
      <c r="C24" s="973"/>
      <c r="D24" s="973"/>
      <c r="E24" s="973"/>
      <c r="F24" s="974"/>
      <c r="G24" s="932" t="s">
        <v>719</v>
      </c>
      <c r="H24" s="933"/>
      <c r="I24" s="933"/>
      <c r="J24" s="933"/>
      <c r="K24" s="933"/>
      <c r="L24" s="933"/>
      <c r="M24" s="933"/>
      <c r="N24" s="933"/>
      <c r="O24" s="934"/>
      <c r="P24" s="656">
        <v>165</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18"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18"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18"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18"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18" customHeight="1" thickBot="1" x14ac:dyDescent="0.2">
      <c r="A29" s="975"/>
      <c r="B29" s="976"/>
      <c r="C29" s="976"/>
      <c r="D29" s="976"/>
      <c r="E29" s="976"/>
      <c r="F29" s="977"/>
      <c r="G29" s="938" t="s">
        <v>334</v>
      </c>
      <c r="H29" s="939"/>
      <c r="I29" s="939"/>
      <c r="J29" s="939"/>
      <c r="K29" s="939"/>
      <c r="L29" s="939"/>
      <c r="M29" s="939"/>
      <c r="N29" s="939"/>
      <c r="O29" s="940"/>
      <c r="P29" s="656">
        <f>AK13</f>
        <v>540</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389</v>
      </c>
      <c r="AF30" s="855"/>
      <c r="AG30" s="855"/>
      <c r="AH30" s="856"/>
      <c r="AI30" s="911" t="s">
        <v>411</v>
      </c>
      <c r="AJ30" s="911"/>
      <c r="AK30" s="911"/>
      <c r="AL30" s="854"/>
      <c r="AM30" s="911" t="s">
        <v>508</v>
      </c>
      <c r="AN30" s="911"/>
      <c r="AO30" s="911"/>
      <c r="AP30" s="854"/>
      <c r="AQ30" s="766" t="s">
        <v>232</v>
      </c>
      <c r="AR30" s="767"/>
      <c r="AS30" s="767"/>
      <c r="AT30" s="768"/>
      <c r="AU30" s="773" t="s">
        <v>134</v>
      </c>
      <c r="AV30" s="773"/>
      <c r="AW30" s="773"/>
      <c r="AX30" s="913"/>
    </row>
    <row r="31" spans="1:50" ht="18"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c r="AR31" s="202"/>
      <c r="AS31" s="137" t="s">
        <v>233</v>
      </c>
      <c r="AT31" s="138"/>
      <c r="AU31" s="201">
        <v>3</v>
      </c>
      <c r="AV31" s="201"/>
      <c r="AW31" s="393" t="s">
        <v>179</v>
      </c>
      <c r="AX31" s="394"/>
    </row>
    <row r="32" spans="1:50" ht="18" customHeight="1" x14ac:dyDescent="0.15">
      <c r="A32" s="398"/>
      <c r="B32" s="396"/>
      <c r="C32" s="396"/>
      <c r="D32" s="396"/>
      <c r="E32" s="396"/>
      <c r="F32" s="397"/>
      <c r="G32" s="564" t="s">
        <v>720</v>
      </c>
      <c r="H32" s="565"/>
      <c r="I32" s="565"/>
      <c r="J32" s="565"/>
      <c r="K32" s="565"/>
      <c r="L32" s="565"/>
      <c r="M32" s="565"/>
      <c r="N32" s="565"/>
      <c r="O32" s="566"/>
      <c r="P32" s="109" t="s">
        <v>721</v>
      </c>
      <c r="Q32" s="109"/>
      <c r="R32" s="109"/>
      <c r="S32" s="109"/>
      <c r="T32" s="109"/>
      <c r="U32" s="109"/>
      <c r="V32" s="109"/>
      <c r="W32" s="109"/>
      <c r="X32" s="110"/>
      <c r="Y32" s="471" t="s">
        <v>12</v>
      </c>
      <c r="Z32" s="531"/>
      <c r="AA32" s="532"/>
      <c r="AB32" s="461" t="s">
        <v>722</v>
      </c>
      <c r="AC32" s="461"/>
      <c r="AD32" s="461"/>
      <c r="AE32" s="219" t="s">
        <v>716</v>
      </c>
      <c r="AF32" s="220"/>
      <c r="AG32" s="220"/>
      <c r="AH32" s="220"/>
      <c r="AI32" s="219">
        <v>27</v>
      </c>
      <c r="AJ32" s="220"/>
      <c r="AK32" s="220"/>
      <c r="AL32" s="220"/>
      <c r="AM32" s="219">
        <v>35</v>
      </c>
      <c r="AN32" s="220"/>
      <c r="AO32" s="220"/>
      <c r="AP32" s="220"/>
      <c r="AQ32" s="337" t="s">
        <v>716</v>
      </c>
      <c r="AR32" s="209"/>
      <c r="AS32" s="209"/>
      <c r="AT32" s="338"/>
      <c r="AU32" s="220" t="s">
        <v>716</v>
      </c>
      <c r="AV32" s="220"/>
      <c r="AW32" s="220"/>
      <c r="AX32" s="222"/>
    </row>
    <row r="33" spans="1:51" ht="18"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722</v>
      </c>
      <c r="AC33" s="523"/>
      <c r="AD33" s="523"/>
      <c r="AE33" s="219" t="s">
        <v>716</v>
      </c>
      <c r="AF33" s="220"/>
      <c r="AG33" s="220"/>
      <c r="AH33" s="220"/>
      <c r="AI33" s="219">
        <v>20</v>
      </c>
      <c r="AJ33" s="220"/>
      <c r="AK33" s="220"/>
      <c r="AL33" s="220"/>
      <c r="AM33" s="219">
        <v>27</v>
      </c>
      <c r="AN33" s="220"/>
      <c r="AO33" s="220"/>
      <c r="AP33" s="220"/>
      <c r="AQ33" s="337" t="s">
        <v>716</v>
      </c>
      <c r="AR33" s="209"/>
      <c r="AS33" s="209"/>
      <c r="AT33" s="338"/>
      <c r="AU33" s="220">
        <v>27</v>
      </c>
      <c r="AV33" s="220"/>
      <c r="AW33" s="220"/>
      <c r="AX33" s="222"/>
    </row>
    <row r="34" spans="1:51" ht="18"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716</v>
      </c>
      <c r="AF34" s="220"/>
      <c r="AG34" s="220"/>
      <c r="AH34" s="220"/>
      <c r="AI34" s="219">
        <v>135</v>
      </c>
      <c r="AJ34" s="220"/>
      <c r="AK34" s="220"/>
      <c r="AL34" s="220"/>
      <c r="AM34" s="219">
        <v>129</v>
      </c>
      <c r="AN34" s="220"/>
      <c r="AO34" s="220"/>
      <c r="AP34" s="220"/>
      <c r="AQ34" s="337" t="s">
        <v>716</v>
      </c>
      <c r="AR34" s="209"/>
      <c r="AS34" s="209"/>
      <c r="AT34" s="338"/>
      <c r="AU34" s="220" t="s">
        <v>716</v>
      </c>
      <c r="AV34" s="220"/>
      <c r="AW34" s="220"/>
      <c r="AX34" s="222"/>
    </row>
    <row r="35" spans="1:51" ht="23.25" customHeight="1" x14ac:dyDescent="0.15">
      <c r="A35" s="229" t="s">
        <v>379</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389</v>
      </c>
      <c r="AF37" s="248"/>
      <c r="AG37" s="248"/>
      <c r="AH37" s="248"/>
      <c r="AI37" s="248" t="s">
        <v>411</v>
      </c>
      <c r="AJ37" s="248"/>
      <c r="AK37" s="248"/>
      <c r="AL37" s="248"/>
      <c r="AM37" s="248" t="s">
        <v>508</v>
      </c>
      <c r="AN37" s="248"/>
      <c r="AO37" s="248"/>
      <c r="AP37" s="248"/>
      <c r="AQ37" s="155" t="s">
        <v>232</v>
      </c>
      <c r="AR37" s="156"/>
      <c r="AS37" s="156"/>
      <c r="AT37" s="157"/>
      <c r="AU37" s="412" t="s">
        <v>134</v>
      </c>
      <c r="AV37" s="412"/>
      <c r="AW37" s="412"/>
      <c r="AX37" s="906"/>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v>3</v>
      </c>
      <c r="AV38" s="201"/>
      <c r="AW38" s="393" t="s">
        <v>179</v>
      </c>
      <c r="AX38" s="394"/>
      <c r="AY38">
        <f t="shared" ref="AY38:AY43" si="0">$AY$37</f>
        <v>1</v>
      </c>
    </row>
    <row r="39" spans="1:51" ht="23.25" customHeight="1" x14ac:dyDescent="0.15">
      <c r="A39" s="398"/>
      <c r="B39" s="396"/>
      <c r="C39" s="396"/>
      <c r="D39" s="396"/>
      <c r="E39" s="396"/>
      <c r="F39" s="397"/>
      <c r="G39" s="564" t="s">
        <v>724</v>
      </c>
      <c r="H39" s="565"/>
      <c r="I39" s="565"/>
      <c r="J39" s="565"/>
      <c r="K39" s="565"/>
      <c r="L39" s="565"/>
      <c r="M39" s="565"/>
      <c r="N39" s="565"/>
      <c r="O39" s="566"/>
      <c r="P39" s="109" t="s">
        <v>725</v>
      </c>
      <c r="Q39" s="109"/>
      <c r="R39" s="109"/>
      <c r="S39" s="109"/>
      <c r="T39" s="109"/>
      <c r="U39" s="109"/>
      <c r="V39" s="109"/>
      <c r="W39" s="109"/>
      <c r="X39" s="110"/>
      <c r="Y39" s="471" t="s">
        <v>12</v>
      </c>
      <c r="Z39" s="531"/>
      <c r="AA39" s="532"/>
      <c r="AB39" s="461" t="s">
        <v>726</v>
      </c>
      <c r="AC39" s="461"/>
      <c r="AD39" s="461"/>
      <c r="AE39" s="219" t="s">
        <v>716</v>
      </c>
      <c r="AF39" s="220"/>
      <c r="AG39" s="220"/>
      <c r="AH39" s="220"/>
      <c r="AI39" s="219">
        <v>9</v>
      </c>
      <c r="AJ39" s="220"/>
      <c r="AK39" s="220"/>
      <c r="AL39" s="220"/>
      <c r="AM39" s="219">
        <v>9</v>
      </c>
      <c r="AN39" s="220"/>
      <c r="AO39" s="220"/>
      <c r="AP39" s="220"/>
      <c r="AQ39" s="337" t="s">
        <v>716</v>
      </c>
      <c r="AR39" s="209"/>
      <c r="AS39" s="209"/>
      <c r="AT39" s="338"/>
      <c r="AU39" s="220" t="s">
        <v>716</v>
      </c>
      <c r="AV39" s="220"/>
      <c r="AW39" s="220"/>
      <c r="AX39" s="222"/>
      <c r="AY39">
        <f t="shared" si="0"/>
        <v>1</v>
      </c>
    </row>
    <row r="40" spans="1:51" ht="23.25"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t="s">
        <v>726</v>
      </c>
      <c r="AC40" s="523"/>
      <c r="AD40" s="523"/>
      <c r="AE40" s="219" t="s">
        <v>716</v>
      </c>
      <c r="AF40" s="220"/>
      <c r="AG40" s="220"/>
      <c r="AH40" s="220"/>
      <c r="AI40" s="219">
        <v>6</v>
      </c>
      <c r="AJ40" s="220"/>
      <c r="AK40" s="220"/>
      <c r="AL40" s="220"/>
      <c r="AM40" s="219">
        <v>9</v>
      </c>
      <c r="AN40" s="220"/>
      <c r="AO40" s="220"/>
      <c r="AP40" s="220"/>
      <c r="AQ40" s="337" t="s">
        <v>716</v>
      </c>
      <c r="AR40" s="209"/>
      <c r="AS40" s="209"/>
      <c r="AT40" s="338"/>
      <c r="AU40" s="220">
        <v>9</v>
      </c>
      <c r="AV40" s="220"/>
      <c r="AW40" s="220"/>
      <c r="AX40" s="222"/>
      <c r="AY40">
        <f t="shared" si="0"/>
        <v>1</v>
      </c>
    </row>
    <row r="41" spans="1:51" ht="23.25"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t="s">
        <v>716</v>
      </c>
      <c r="AF41" s="220"/>
      <c r="AG41" s="220"/>
      <c r="AH41" s="220"/>
      <c r="AI41" s="219">
        <v>100</v>
      </c>
      <c r="AJ41" s="220"/>
      <c r="AK41" s="220"/>
      <c r="AL41" s="220"/>
      <c r="AM41" s="219">
        <v>100</v>
      </c>
      <c r="AN41" s="220"/>
      <c r="AO41" s="220"/>
      <c r="AP41" s="220"/>
      <c r="AQ41" s="337" t="s">
        <v>716</v>
      </c>
      <c r="AR41" s="209"/>
      <c r="AS41" s="209"/>
      <c r="AT41" s="338"/>
      <c r="AU41" s="220" t="s">
        <v>716</v>
      </c>
      <c r="AV41" s="220"/>
      <c r="AW41" s="220"/>
      <c r="AX41" s="222"/>
      <c r="AY41">
        <f t="shared" si="0"/>
        <v>1</v>
      </c>
    </row>
    <row r="42" spans="1:51" ht="23.25" customHeight="1" x14ac:dyDescent="0.15">
      <c r="A42" s="229" t="s">
        <v>379</v>
      </c>
      <c r="B42" s="230"/>
      <c r="C42" s="230"/>
      <c r="D42" s="230"/>
      <c r="E42" s="230"/>
      <c r="F42" s="231"/>
      <c r="G42" s="235" t="s">
        <v>727</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0"/>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0"/>
        <v>1</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389</v>
      </c>
      <c r="AF44" s="248"/>
      <c r="AG44" s="248"/>
      <c r="AH44" s="248"/>
      <c r="AI44" s="248" t="s">
        <v>411</v>
      </c>
      <c r="AJ44" s="248"/>
      <c r="AK44" s="248"/>
      <c r="AL44" s="248"/>
      <c r="AM44" s="248" t="s">
        <v>508</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 t="shared" ref="AY45:AY50" si="1">$AY$44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si="1"/>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1"/>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1"/>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1"/>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1"/>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389</v>
      </c>
      <c r="AF51" s="248"/>
      <c r="AG51" s="248"/>
      <c r="AH51" s="248"/>
      <c r="AI51" s="248" t="s">
        <v>411</v>
      </c>
      <c r="AJ51" s="248"/>
      <c r="AK51" s="248"/>
      <c r="AL51" s="248"/>
      <c r="AM51" s="248" t="s">
        <v>508</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 t="shared" ref="AY52:AY57" si="2">$AY$51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si="2"/>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2"/>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2"/>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2"/>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2"/>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389</v>
      </c>
      <c r="AF58" s="248"/>
      <c r="AG58" s="248"/>
      <c r="AH58" s="248"/>
      <c r="AI58" s="248" t="s">
        <v>411</v>
      </c>
      <c r="AJ58" s="248"/>
      <c r="AK58" s="248"/>
      <c r="AL58" s="248"/>
      <c r="AM58" s="248" t="s">
        <v>508</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 t="shared" ref="AY59:AY64" si="3">$AY$58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si="3"/>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3"/>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3"/>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3"/>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3"/>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4">$AY$65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4"/>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4"/>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4"/>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4"/>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4"/>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$AY$73</f>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$AY$73</f>
        <v>0</v>
      </c>
    </row>
    <row r="78" spans="1:51" ht="69.75" hidden="1" customHeight="1" x14ac:dyDescent="0.15">
      <c r="A78" s="330" t="s">
        <v>382</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$AY$73</f>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5">$AY$80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5"/>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5"/>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389</v>
      </c>
      <c r="AF85" s="248"/>
      <c r="AG85" s="248"/>
      <c r="AH85" s="248"/>
      <c r="AI85" s="248" t="s">
        <v>411</v>
      </c>
      <c r="AJ85" s="248"/>
      <c r="AK85" s="248"/>
      <c r="AL85" s="248"/>
      <c r="AM85" s="248" t="s">
        <v>508</v>
      </c>
      <c r="AN85" s="248"/>
      <c r="AO85" s="248"/>
      <c r="AP85" s="248"/>
      <c r="AQ85" s="159" t="s">
        <v>232</v>
      </c>
      <c r="AR85" s="134"/>
      <c r="AS85" s="134"/>
      <c r="AT85" s="135"/>
      <c r="AU85" s="533" t="s">
        <v>134</v>
      </c>
      <c r="AV85" s="533"/>
      <c r="AW85" s="533"/>
      <c r="AX85" s="534"/>
      <c r="AY85">
        <f t="shared" si="5"/>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5"/>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5"/>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5"/>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5"/>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389</v>
      </c>
      <c r="AF90" s="248"/>
      <c r="AG90" s="248"/>
      <c r="AH90" s="248"/>
      <c r="AI90" s="248" t="s">
        <v>411</v>
      </c>
      <c r="AJ90" s="248"/>
      <c r="AK90" s="248"/>
      <c r="AL90" s="248"/>
      <c r="AM90" s="248" t="s">
        <v>508</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$AY$90</f>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$AY$90</f>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389</v>
      </c>
      <c r="AF95" s="248"/>
      <c r="AG95" s="248"/>
      <c r="AH95" s="248"/>
      <c r="AI95" s="248" t="s">
        <v>411</v>
      </c>
      <c r="AJ95" s="248"/>
      <c r="AK95" s="248"/>
      <c r="AL95" s="248"/>
      <c r="AM95" s="248" t="s">
        <v>508</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$AY$95</f>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$AY$95</f>
        <v>0</v>
      </c>
    </row>
    <row r="100" spans="1:60" ht="24.7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389</v>
      </c>
      <c r="AF100" s="540"/>
      <c r="AG100" s="540"/>
      <c r="AH100" s="541"/>
      <c r="AI100" s="539" t="s">
        <v>411</v>
      </c>
      <c r="AJ100" s="540"/>
      <c r="AK100" s="540"/>
      <c r="AL100" s="541"/>
      <c r="AM100" s="539" t="s">
        <v>508</v>
      </c>
      <c r="AN100" s="540"/>
      <c r="AO100" s="540"/>
      <c r="AP100" s="541"/>
      <c r="AQ100" s="318" t="s">
        <v>416</v>
      </c>
      <c r="AR100" s="319"/>
      <c r="AS100" s="319"/>
      <c r="AT100" s="320"/>
      <c r="AU100" s="318" t="s">
        <v>540</v>
      </c>
      <c r="AV100" s="319"/>
      <c r="AW100" s="319"/>
      <c r="AX100" s="321"/>
    </row>
    <row r="101" spans="1:60" ht="19.5" customHeight="1" x14ac:dyDescent="0.15">
      <c r="A101" s="419"/>
      <c r="B101" s="420"/>
      <c r="C101" s="420"/>
      <c r="D101" s="420"/>
      <c r="E101" s="420"/>
      <c r="F101" s="421"/>
      <c r="G101" s="109" t="s">
        <v>754</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728</v>
      </c>
      <c r="AC101" s="461"/>
      <c r="AD101" s="461"/>
      <c r="AE101" s="283" t="s">
        <v>716</v>
      </c>
      <c r="AF101" s="283"/>
      <c r="AG101" s="283"/>
      <c r="AH101" s="283"/>
      <c r="AI101" s="283">
        <v>856</v>
      </c>
      <c r="AJ101" s="283"/>
      <c r="AK101" s="283"/>
      <c r="AL101" s="283"/>
      <c r="AM101" s="283">
        <v>869</v>
      </c>
      <c r="AN101" s="283"/>
      <c r="AO101" s="283"/>
      <c r="AP101" s="283"/>
      <c r="AQ101" s="283"/>
      <c r="AR101" s="283"/>
      <c r="AS101" s="283"/>
      <c r="AT101" s="283"/>
      <c r="AU101" s="219"/>
      <c r="AV101" s="220"/>
      <c r="AW101" s="220"/>
      <c r="AX101" s="222"/>
    </row>
    <row r="102" spans="1:60" ht="19.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728</v>
      </c>
      <c r="AC102" s="461"/>
      <c r="AD102" s="461"/>
      <c r="AE102" s="283" t="s">
        <v>716</v>
      </c>
      <c r="AF102" s="283"/>
      <c r="AG102" s="283"/>
      <c r="AH102" s="283"/>
      <c r="AI102" s="283">
        <v>900</v>
      </c>
      <c r="AJ102" s="283"/>
      <c r="AK102" s="283"/>
      <c r="AL102" s="283"/>
      <c r="AM102" s="283">
        <v>856</v>
      </c>
      <c r="AN102" s="283"/>
      <c r="AO102" s="283"/>
      <c r="AP102" s="283"/>
      <c r="AQ102" s="283">
        <v>869</v>
      </c>
      <c r="AR102" s="283"/>
      <c r="AS102" s="283"/>
      <c r="AT102" s="283"/>
      <c r="AU102" s="226"/>
      <c r="AV102" s="227"/>
      <c r="AW102" s="227"/>
      <c r="AX102" s="322"/>
    </row>
    <row r="103" spans="1:60" ht="26.2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1</v>
      </c>
    </row>
    <row r="104" spans="1:60" ht="19.5" customHeight="1" x14ac:dyDescent="0.15">
      <c r="A104" s="419"/>
      <c r="B104" s="420"/>
      <c r="C104" s="420"/>
      <c r="D104" s="420"/>
      <c r="E104" s="420"/>
      <c r="F104" s="421"/>
      <c r="G104" s="109" t="s">
        <v>755</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726</v>
      </c>
      <c r="AC104" s="546"/>
      <c r="AD104" s="547"/>
      <c r="AE104" s="283" t="s">
        <v>716</v>
      </c>
      <c r="AF104" s="283"/>
      <c r="AG104" s="283"/>
      <c r="AH104" s="283"/>
      <c r="AI104" s="283">
        <v>56</v>
      </c>
      <c r="AJ104" s="283"/>
      <c r="AK104" s="283"/>
      <c r="AL104" s="283"/>
      <c r="AM104" s="283">
        <v>31</v>
      </c>
      <c r="AN104" s="283"/>
      <c r="AO104" s="283"/>
      <c r="AP104" s="283"/>
      <c r="AQ104" s="283" t="s">
        <v>756</v>
      </c>
      <c r="AR104" s="283"/>
      <c r="AS104" s="283"/>
      <c r="AT104" s="283"/>
      <c r="AU104" s="283"/>
      <c r="AV104" s="283"/>
      <c r="AW104" s="283"/>
      <c r="AX104" s="284"/>
      <c r="AY104">
        <f>$AY$103</f>
        <v>1</v>
      </c>
    </row>
    <row r="105" spans="1:60" ht="19.5"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t="s">
        <v>716</v>
      </c>
      <c r="AF105" s="283"/>
      <c r="AG105" s="283"/>
      <c r="AH105" s="283"/>
      <c r="AI105" s="283">
        <v>100</v>
      </c>
      <c r="AJ105" s="283"/>
      <c r="AK105" s="283"/>
      <c r="AL105" s="283"/>
      <c r="AM105" s="283">
        <v>100</v>
      </c>
      <c r="AN105" s="283"/>
      <c r="AO105" s="283"/>
      <c r="AP105" s="283"/>
      <c r="AQ105" s="283">
        <v>100</v>
      </c>
      <c r="AR105" s="283"/>
      <c r="AS105" s="283"/>
      <c r="AT105" s="283"/>
      <c r="AU105" s="283"/>
      <c r="AV105" s="283"/>
      <c r="AW105" s="283"/>
      <c r="AX105" s="284"/>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389</v>
      </c>
      <c r="AF115" s="248"/>
      <c r="AG115" s="248"/>
      <c r="AH115" s="248"/>
      <c r="AI115" s="248" t="s">
        <v>411</v>
      </c>
      <c r="AJ115" s="248"/>
      <c r="AK115" s="248"/>
      <c r="AL115" s="248"/>
      <c r="AM115" s="248" t="s">
        <v>508</v>
      </c>
      <c r="AN115" s="248"/>
      <c r="AO115" s="248"/>
      <c r="AP115" s="248"/>
      <c r="AQ115" s="590" t="s">
        <v>541</v>
      </c>
      <c r="AR115" s="591"/>
      <c r="AS115" s="591"/>
      <c r="AT115" s="591"/>
      <c r="AU115" s="591"/>
      <c r="AV115" s="591"/>
      <c r="AW115" s="591"/>
      <c r="AX115" s="592"/>
    </row>
    <row r="116" spans="1:51" ht="23.25"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t="s">
        <v>716</v>
      </c>
      <c r="AF116" s="283"/>
      <c r="AG116" s="283"/>
      <c r="AH116" s="283"/>
      <c r="AI116" s="283">
        <v>0.4</v>
      </c>
      <c r="AJ116" s="283"/>
      <c r="AK116" s="283"/>
      <c r="AL116" s="283"/>
      <c r="AM116" s="283">
        <v>0.4</v>
      </c>
      <c r="AN116" s="283"/>
      <c r="AO116" s="283"/>
      <c r="AP116" s="283"/>
      <c r="AQ116" s="219">
        <v>0.4</v>
      </c>
      <c r="AR116" s="220"/>
      <c r="AS116" s="220"/>
      <c r="AT116" s="220"/>
      <c r="AU116" s="220"/>
      <c r="AV116" s="220"/>
      <c r="AW116" s="220"/>
      <c r="AX116" s="222"/>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716</v>
      </c>
      <c r="AF117" s="551"/>
      <c r="AG117" s="551"/>
      <c r="AH117" s="551"/>
      <c r="AI117" s="551" t="s">
        <v>732</v>
      </c>
      <c r="AJ117" s="551"/>
      <c r="AK117" s="551"/>
      <c r="AL117" s="551"/>
      <c r="AM117" s="551" t="s">
        <v>760</v>
      </c>
      <c r="AN117" s="551"/>
      <c r="AO117" s="551"/>
      <c r="AP117" s="551"/>
      <c r="AQ117" s="551" t="s">
        <v>791</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389</v>
      </c>
      <c r="AF118" s="248"/>
      <c r="AG118" s="248"/>
      <c r="AH118" s="248"/>
      <c r="AI118" s="248" t="s">
        <v>411</v>
      </c>
      <c r="AJ118" s="248"/>
      <c r="AK118" s="248"/>
      <c r="AL118" s="248"/>
      <c r="AM118" s="248" t="s">
        <v>508</v>
      </c>
      <c r="AN118" s="248"/>
      <c r="AO118" s="248"/>
      <c r="AP118" s="248"/>
      <c r="AQ118" s="590" t="s">
        <v>541</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733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730</v>
      </c>
      <c r="AC119" s="463"/>
      <c r="AD119" s="464"/>
      <c r="AE119" s="283" t="s">
        <v>716</v>
      </c>
      <c r="AF119" s="283"/>
      <c r="AG119" s="283"/>
      <c r="AH119" s="283"/>
      <c r="AI119" s="283">
        <v>2.7</v>
      </c>
      <c r="AJ119" s="283"/>
      <c r="AK119" s="283"/>
      <c r="AL119" s="283"/>
      <c r="AM119" s="283">
        <v>9.6999999999999993</v>
      </c>
      <c r="AN119" s="283"/>
      <c r="AO119" s="283"/>
      <c r="AP119" s="283"/>
      <c r="AQ119" s="283">
        <v>9.6999999999999993</v>
      </c>
      <c r="AR119" s="283"/>
      <c r="AS119" s="283"/>
      <c r="AT119" s="283"/>
      <c r="AU119" s="283"/>
      <c r="AV119" s="283"/>
      <c r="AW119" s="283"/>
      <c r="AX119" s="284"/>
      <c r="AY119">
        <f>$AY$118</f>
        <v>1</v>
      </c>
    </row>
    <row r="120" spans="1:51" ht="46.5"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734</v>
      </c>
      <c r="AC120" s="473"/>
      <c r="AD120" s="474"/>
      <c r="AE120" s="551" t="s">
        <v>716</v>
      </c>
      <c r="AF120" s="551"/>
      <c r="AG120" s="551"/>
      <c r="AH120" s="551"/>
      <c r="AI120" s="551" t="s">
        <v>753</v>
      </c>
      <c r="AJ120" s="551"/>
      <c r="AK120" s="551"/>
      <c r="AL120" s="551"/>
      <c r="AM120" s="551" t="s">
        <v>757</v>
      </c>
      <c r="AN120" s="551"/>
      <c r="AO120" s="551"/>
      <c r="AP120" s="551"/>
      <c r="AQ120" s="551" t="s">
        <v>792</v>
      </c>
      <c r="AR120" s="551"/>
      <c r="AS120" s="551"/>
      <c r="AT120" s="551"/>
      <c r="AU120" s="551"/>
      <c r="AV120" s="551"/>
      <c r="AW120" s="551"/>
      <c r="AX120" s="552"/>
      <c r="AY120">
        <f>$AY$118</f>
        <v>1</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389</v>
      </c>
      <c r="AF121" s="248"/>
      <c r="AG121" s="248"/>
      <c r="AH121" s="248"/>
      <c r="AI121" s="248" t="s">
        <v>411</v>
      </c>
      <c r="AJ121" s="248"/>
      <c r="AK121" s="248"/>
      <c r="AL121" s="248"/>
      <c r="AM121" s="248" t="s">
        <v>508</v>
      </c>
      <c r="AN121" s="248"/>
      <c r="AO121" s="248"/>
      <c r="AP121" s="248"/>
      <c r="AQ121" s="590" t="s">
        <v>541</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389</v>
      </c>
      <c r="AF124" s="248"/>
      <c r="AG124" s="248"/>
      <c r="AH124" s="248"/>
      <c r="AI124" s="248" t="s">
        <v>411</v>
      </c>
      <c r="AJ124" s="248"/>
      <c r="AK124" s="248"/>
      <c r="AL124" s="248"/>
      <c r="AM124" s="248" t="s">
        <v>508</v>
      </c>
      <c r="AN124" s="248"/>
      <c r="AO124" s="248"/>
      <c r="AP124" s="248"/>
      <c r="AQ124" s="590" t="s">
        <v>541</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389</v>
      </c>
      <c r="AF127" s="248"/>
      <c r="AG127" s="248"/>
      <c r="AH127" s="248"/>
      <c r="AI127" s="248" t="s">
        <v>411</v>
      </c>
      <c r="AJ127" s="248"/>
      <c r="AK127" s="248"/>
      <c r="AL127" s="248"/>
      <c r="AM127" s="248" t="s">
        <v>508</v>
      </c>
      <c r="AN127" s="248"/>
      <c r="AO127" s="248"/>
      <c r="AP127" s="248"/>
      <c r="AQ127" s="590" t="s">
        <v>541</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24.75" customHeight="1" x14ac:dyDescent="0.15">
      <c r="A130" s="190" t="s">
        <v>404</v>
      </c>
      <c r="B130" s="187"/>
      <c r="C130" s="186" t="s">
        <v>236</v>
      </c>
      <c r="D130" s="187"/>
      <c r="E130" s="171" t="s">
        <v>265</v>
      </c>
      <c r="F130" s="172"/>
      <c r="G130" s="173" t="s">
        <v>735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24.75" customHeight="1" x14ac:dyDescent="0.15">
      <c r="A131" s="191"/>
      <c r="B131" s="188"/>
      <c r="C131" s="182"/>
      <c r="D131" s="188"/>
      <c r="E131" s="176" t="s">
        <v>264</v>
      </c>
      <c r="F131" s="177"/>
      <c r="G131" s="114" t="s">
        <v>736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737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726</v>
      </c>
      <c r="AC134" s="207"/>
      <c r="AD134" s="207"/>
      <c r="AE134" s="208">
        <v>1867637</v>
      </c>
      <c r="AF134" s="209"/>
      <c r="AG134" s="209"/>
      <c r="AH134" s="209"/>
      <c r="AI134" s="208">
        <v>4710655</v>
      </c>
      <c r="AJ134" s="209"/>
      <c r="AK134" s="209"/>
      <c r="AL134" s="209"/>
      <c r="AM134" s="208">
        <v>3783294</v>
      </c>
      <c r="AN134" s="209"/>
      <c r="AO134" s="209"/>
      <c r="AP134" s="209"/>
      <c r="AQ134" s="208" t="s">
        <v>716</v>
      </c>
      <c r="AR134" s="209"/>
      <c r="AS134" s="209"/>
      <c r="AT134" s="209"/>
      <c r="AU134" s="208" t="s">
        <v>716</v>
      </c>
      <c r="AV134" s="209"/>
      <c r="AW134" s="209"/>
      <c r="AX134" s="210"/>
      <c r="AY134">
        <f>$AY$132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726</v>
      </c>
      <c r="AC135" s="215"/>
      <c r="AD135" s="215"/>
      <c r="AE135" s="208">
        <v>1063838</v>
      </c>
      <c r="AF135" s="209"/>
      <c r="AG135" s="209"/>
      <c r="AH135" s="209"/>
      <c r="AI135" s="208">
        <v>1867637</v>
      </c>
      <c r="AJ135" s="209"/>
      <c r="AK135" s="209"/>
      <c r="AL135" s="209"/>
      <c r="AM135" s="208">
        <v>4710655</v>
      </c>
      <c r="AN135" s="209"/>
      <c r="AO135" s="209"/>
      <c r="AP135" s="209"/>
      <c r="AQ135" s="208" t="s">
        <v>716</v>
      </c>
      <c r="AR135" s="209"/>
      <c r="AS135" s="209"/>
      <c r="AT135" s="209"/>
      <c r="AU135" s="208">
        <v>4710655</v>
      </c>
      <c r="AV135" s="209"/>
      <c r="AW135" s="209"/>
      <c r="AX135" s="210"/>
      <c r="AY135">
        <f>$AY$132</f>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$AY$136</f>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$AY$140</f>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$AY$144</f>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$AY$148</f>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 t="shared" ref="AY153:AY158" si="6">$AY$152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si="6"/>
        <v>1</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6"/>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6"/>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6"/>
        <v>1</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6"/>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 t="shared" ref="AY160:AY165" si="7">$AY$159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si="7"/>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7"/>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7"/>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7"/>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7"/>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 t="shared" ref="AY167:AY172" si="8">$AY$166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si="8"/>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8"/>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8"/>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8"/>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8"/>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 t="shared" ref="AY174:AY179" si="9">$AY$173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si="9"/>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9"/>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9"/>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9"/>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9"/>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6" si="10">$AY$180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si="10"/>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10"/>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10"/>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10"/>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10"/>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$AY$192</f>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$AY$196</f>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$AY$200</f>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$AY$204</f>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$AY$208</f>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 t="shared" ref="AY213:AY218" si="11">$AY$212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si="11"/>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11"/>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11"/>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11"/>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11"/>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 t="shared" ref="AY220:AY225" si="12">$AY$219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si="12"/>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12"/>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12"/>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12"/>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12"/>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 t="shared" ref="AY227:AY232" si="13">$AY$226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si="13"/>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13"/>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13"/>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13"/>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13"/>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 t="shared" ref="AY234:AY239" si="14">$AY$233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si="14"/>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14"/>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14"/>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14"/>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14"/>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 t="shared" ref="AY241:AY246" si="15">$AY$240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si="15"/>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15"/>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15"/>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15"/>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15"/>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$AY$252</f>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$AY$256</f>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$AY$260</f>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$AY$264</f>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$AY$268</f>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 t="shared" ref="AY273:AY278" si="16">$AY$272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si="16"/>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16"/>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16"/>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16"/>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16"/>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 t="shared" ref="AY280:AY285" si="17">$AY$279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si="17"/>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17"/>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17"/>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17"/>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17"/>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 t="shared" ref="AY287:AY292" si="18">$AY$286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si="18"/>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18"/>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18"/>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18"/>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18"/>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 t="shared" ref="AY294:AY299" si="19">$AY$293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si="19"/>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19"/>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19"/>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19"/>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19"/>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 t="shared" ref="AY301:AY306" si="20">$AY$300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si="20"/>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20"/>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20"/>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20"/>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20"/>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$AY$312</f>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$AY$316</f>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$AY$320</f>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$AY$324</f>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$AY$328</f>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 t="shared" ref="AY333:AY338" si="21">$AY$332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si="21"/>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21"/>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21"/>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21"/>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21"/>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 t="shared" ref="AY340:AY345" si="22">$AY$339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si="22"/>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22"/>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22"/>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22"/>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22"/>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 t="shared" ref="AY347:AY352" si="23">$AY$346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si="23"/>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23"/>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23"/>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23"/>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23"/>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 t="shared" ref="AY354:AY359" si="24">$AY$353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si="24"/>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24"/>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24"/>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24"/>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24"/>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 t="shared" ref="AY361:AY366" si="25">$AY$360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si="25"/>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25"/>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25"/>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25"/>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25"/>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$AY$372</f>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$AY$376</f>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$AY$380</f>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$AY$384</f>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$AY$388</f>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 t="shared" ref="AY393:AY398" si="26">$AY$392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si="26"/>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26"/>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26"/>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26"/>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26"/>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 t="shared" ref="AY400:AY405" si="27">$AY$399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si="27"/>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27"/>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27"/>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27"/>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27"/>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 t="shared" ref="AY407:AY412" si="28">$AY$406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si="28"/>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28"/>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28"/>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28"/>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28"/>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 t="shared" ref="AY414:AY419" si="29">$AY$413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si="29"/>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29"/>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29"/>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29"/>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29"/>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 t="shared" ref="AY421:AY426" si="30">$AY$420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si="30"/>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30"/>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30"/>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30"/>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30"/>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670</v>
      </c>
      <c r="D430" s="928"/>
      <c r="E430" s="176" t="s">
        <v>398</v>
      </c>
      <c r="F430" s="894"/>
      <c r="G430" s="895" t="s">
        <v>252</v>
      </c>
      <c r="H430" s="127"/>
      <c r="I430" s="127"/>
      <c r="J430" s="896" t="s">
        <v>716</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t="s">
        <v>716</v>
      </c>
      <c r="AR432" s="202"/>
      <c r="AS432" s="137" t="s">
        <v>233</v>
      </c>
      <c r="AT432" s="138"/>
      <c r="AU432" s="202" t="s">
        <v>716</v>
      </c>
      <c r="AV432" s="202"/>
      <c r="AW432" s="137" t="s">
        <v>179</v>
      </c>
      <c r="AX432" s="197"/>
      <c r="AY432">
        <f>$AY$431</f>
        <v>1</v>
      </c>
    </row>
    <row r="433" spans="1:51" ht="18.75" customHeight="1" x14ac:dyDescent="0.15">
      <c r="A433" s="191"/>
      <c r="B433" s="188"/>
      <c r="C433" s="182"/>
      <c r="D433" s="188"/>
      <c r="E433" s="339"/>
      <c r="F433" s="340"/>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37" t="s">
        <v>716</v>
      </c>
      <c r="AF433" s="209"/>
      <c r="AG433" s="209"/>
      <c r="AH433" s="209"/>
      <c r="AI433" s="337" t="s">
        <v>716</v>
      </c>
      <c r="AJ433" s="209"/>
      <c r="AK433" s="209"/>
      <c r="AL433" s="209"/>
      <c r="AM433" s="337" t="s">
        <v>716</v>
      </c>
      <c r="AN433" s="209"/>
      <c r="AO433" s="209"/>
      <c r="AP433" s="209"/>
      <c r="AQ433" s="337" t="s">
        <v>716</v>
      </c>
      <c r="AR433" s="209"/>
      <c r="AS433" s="209"/>
      <c r="AT433" s="338"/>
      <c r="AU433" s="209" t="s">
        <v>716</v>
      </c>
      <c r="AV433" s="209"/>
      <c r="AW433" s="209"/>
      <c r="AX433" s="210"/>
      <c r="AY433">
        <f>$AY$431</f>
        <v>1</v>
      </c>
    </row>
    <row r="434" spans="1:51" ht="18.7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37" t="s">
        <v>716</v>
      </c>
      <c r="AF434" s="209"/>
      <c r="AG434" s="209"/>
      <c r="AH434" s="338"/>
      <c r="AI434" s="337" t="s">
        <v>716</v>
      </c>
      <c r="AJ434" s="209"/>
      <c r="AK434" s="209"/>
      <c r="AL434" s="209"/>
      <c r="AM434" s="337" t="s">
        <v>716</v>
      </c>
      <c r="AN434" s="209"/>
      <c r="AO434" s="209"/>
      <c r="AP434" s="209"/>
      <c r="AQ434" s="337" t="s">
        <v>716</v>
      </c>
      <c r="AR434" s="209"/>
      <c r="AS434" s="209"/>
      <c r="AT434" s="338"/>
      <c r="AU434" s="209" t="s">
        <v>716</v>
      </c>
      <c r="AV434" s="209"/>
      <c r="AW434" s="209"/>
      <c r="AX434" s="210"/>
      <c r="AY434">
        <f>$AY$431</f>
        <v>1</v>
      </c>
    </row>
    <row r="435" spans="1:51" ht="18.7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716</v>
      </c>
      <c r="AF435" s="209"/>
      <c r="AG435" s="209"/>
      <c r="AH435" s="338"/>
      <c r="AI435" s="337" t="s">
        <v>716</v>
      </c>
      <c r="AJ435" s="209"/>
      <c r="AK435" s="209"/>
      <c r="AL435" s="209"/>
      <c r="AM435" s="337" t="s">
        <v>716</v>
      </c>
      <c r="AN435" s="209"/>
      <c r="AO435" s="209"/>
      <c r="AP435" s="209"/>
      <c r="AQ435" s="337" t="s">
        <v>716</v>
      </c>
      <c r="AR435" s="209"/>
      <c r="AS435" s="209"/>
      <c r="AT435" s="338"/>
      <c r="AU435" s="209" t="s">
        <v>716</v>
      </c>
      <c r="AV435" s="209"/>
      <c r="AW435" s="209"/>
      <c r="AX435" s="210"/>
      <c r="AY435">
        <f>$AY$431</f>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$AY$436</f>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$AY$436</f>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$AY$441</f>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$AY$441</f>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$AY$446</f>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$AY$446</f>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$AY$451</f>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$AY$451</f>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t="s">
        <v>716</v>
      </c>
      <c r="AR457" s="202"/>
      <c r="AS457" s="137" t="s">
        <v>233</v>
      </c>
      <c r="AT457" s="138"/>
      <c r="AU457" s="202" t="s">
        <v>716</v>
      </c>
      <c r="AV457" s="202"/>
      <c r="AW457" s="137" t="s">
        <v>179</v>
      </c>
      <c r="AX457" s="197"/>
      <c r="AY457">
        <f>$AY$456</f>
        <v>1</v>
      </c>
    </row>
    <row r="458" spans="1:51" ht="18.75" customHeight="1" x14ac:dyDescent="0.15">
      <c r="A458" s="191"/>
      <c r="B458" s="188"/>
      <c r="C458" s="182"/>
      <c r="D458" s="188"/>
      <c r="E458" s="339"/>
      <c r="F458" s="340"/>
      <c r="G458" s="108" t="s">
        <v>716</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716</v>
      </c>
      <c r="AC458" s="215"/>
      <c r="AD458" s="215"/>
      <c r="AE458" s="337" t="s">
        <v>716</v>
      </c>
      <c r="AF458" s="209"/>
      <c r="AG458" s="209"/>
      <c r="AH458" s="209"/>
      <c r="AI458" s="337" t="s">
        <v>716</v>
      </c>
      <c r="AJ458" s="209"/>
      <c r="AK458" s="209"/>
      <c r="AL458" s="209"/>
      <c r="AM458" s="337" t="s">
        <v>716</v>
      </c>
      <c r="AN458" s="209"/>
      <c r="AO458" s="209"/>
      <c r="AP458" s="209"/>
      <c r="AQ458" s="337" t="s">
        <v>716</v>
      </c>
      <c r="AR458" s="209"/>
      <c r="AS458" s="209"/>
      <c r="AT458" s="338"/>
      <c r="AU458" s="209" t="s">
        <v>716</v>
      </c>
      <c r="AV458" s="209"/>
      <c r="AW458" s="209"/>
      <c r="AX458" s="210"/>
      <c r="AY458">
        <f>$AY$456</f>
        <v>1</v>
      </c>
    </row>
    <row r="459" spans="1:51" ht="18.7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716</v>
      </c>
      <c r="AC459" s="207"/>
      <c r="AD459" s="207"/>
      <c r="AE459" s="337" t="s">
        <v>716</v>
      </c>
      <c r="AF459" s="209"/>
      <c r="AG459" s="209"/>
      <c r="AH459" s="338"/>
      <c r="AI459" s="337" t="s">
        <v>716</v>
      </c>
      <c r="AJ459" s="209"/>
      <c r="AK459" s="209"/>
      <c r="AL459" s="209"/>
      <c r="AM459" s="337" t="s">
        <v>716</v>
      </c>
      <c r="AN459" s="209"/>
      <c r="AO459" s="209"/>
      <c r="AP459" s="209"/>
      <c r="AQ459" s="337" t="s">
        <v>716</v>
      </c>
      <c r="AR459" s="209"/>
      <c r="AS459" s="209"/>
      <c r="AT459" s="338"/>
      <c r="AU459" s="209" t="s">
        <v>716</v>
      </c>
      <c r="AV459" s="209"/>
      <c r="AW459" s="209"/>
      <c r="AX459" s="210"/>
      <c r="AY459">
        <f>$AY$456</f>
        <v>1</v>
      </c>
    </row>
    <row r="460" spans="1:51" ht="18.7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t="s">
        <v>716</v>
      </c>
      <c r="AF460" s="209"/>
      <c r="AG460" s="209"/>
      <c r="AH460" s="338"/>
      <c r="AI460" s="337" t="s">
        <v>716</v>
      </c>
      <c r="AJ460" s="209"/>
      <c r="AK460" s="209"/>
      <c r="AL460" s="209"/>
      <c r="AM460" s="337" t="s">
        <v>716</v>
      </c>
      <c r="AN460" s="209"/>
      <c r="AO460" s="209"/>
      <c r="AP460" s="209"/>
      <c r="AQ460" s="337" t="s">
        <v>716</v>
      </c>
      <c r="AR460" s="209"/>
      <c r="AS460" s="209"/>
      <c r="AT460" s="338"/>
      <c r="AU460" s="209" t="s">
        <v>716</v>
      </c>
      <c r="AV460" s="209"/>
      <c r="AW460" s="209"/>
      <c r="AX460" s="210"/>
      <c r="AY460">
        <f>$AY$456</f>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$AY$461</f>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$AY$461</f>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$AY$466</f>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$AY$466</f>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$AY$471</f>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$AY$471</f>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$AY$476</f>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$AY$476</f>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$AY$485</f>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$AY$485</f>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$AY$490</f>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$AY$490</f>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$AY$495</f>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$AY$495</f>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$AY$500</f>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$AY$500</f>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$AY$505</f>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$AY$505</f>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$AY$510</f>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$AY$510</f>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$AY$515</f>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$AY$515</f>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$AY$520</f>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$AY$520</f>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$AY$525</f>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$AY$525</f>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$AY$530</f>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$AY$530</f>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$AY$539</f>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$AY$539</f>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$AY$544</f>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$AY$544</f>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$AY$549</f>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$AY$549</f>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$AY$554</f>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$AY$554</f>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$AY$559</f>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$AY$559</f>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$AY$564</f>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$AY$564</f>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$AY$569</f>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$AY$569</f>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$AY$574</f>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$AY$574</f>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$AY$579</f>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$AY$579</f>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$AY$584</f>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$AY$584</f>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$AY$593</f>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$AY$593</f>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$AY$598</f>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$AY$598</f>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$AY$603</f>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$AY$603</f>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$AY$608</f>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$AY$608</f>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$AY$613</f>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$AY$613</f>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$AY$618</f>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$AY$618</f>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$AY$623</f>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$AY$623</f>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$AY$628</f>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$AY$628</f>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$AY$633</f>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$AY$633</f>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$AY$638</f>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$AY$638</f>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$AY$647</f>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$AY$647</f>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$AY$652</f>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$AY$652</f>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$AY$657</f>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$AY$657</f>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$AY$662</f>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$AY$662</f>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$AY$667</f>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$AY$667</f>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$AY$672</f>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$AY$672</f>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$AY$677</f>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$AY$677</f>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$AY$682</f>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$AY$682</f>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$AY$687</f>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$AY$687</f>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$AY$692</f>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$AY$692</f>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60"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739</v>
      </c>
      <c r="AE702" s="343"/>
      <c r="AF702" s="343"/>
      <c r="AG702" s="380" t="s">
        <v>740</v>
      </c>
      <c r="AH702" s="381"/>
      <c r="AI702" s="381"/>
      <c r="AJ702" s="381"/>
      <c r="AK702" s="381"/>
      <c r="AL702" s="381"/>
      <c r="AM702" s="381"/>
      <c r="AN702" s="381"/>
      <c r="AO702" s="381"/>
      <c r="AP702" s="381"/>
      <c r="AQ702" s="381"/>
      <c r="AR702" s="381"/>
      <c r="AS702" s="381"/>
      <c r="AT702" s="381"/>
      <c r="AU702" s="381"/>
      <c r="AV702" s="381"/>
      <c r="AW702" s="381"/>
      <c r="AX702" s="382"/>
    </row>
    <row r="703" spans="1:51" ht="30.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739</v>
      </c>
      <c r="AE703" s="324"/>
      <c r="AF703" s="324"/>
      <c r="AG703" s="105" t="s">
        <v>741</v>
      </c>
      <c r="AH703" s="106"/>
      <c r="AI703" s="106"/>
      <c r="AJ703" s="106"/>
      <c r="AK703" s="106"/>
      <c r="AL703" s="106"/>
      <c r="AM703" s="106"/>
      <c r="AN703" s="106"/>
      <c r="AO703" s="106"/>
      <c r="AP703" s="106"/>
      <c r="AQ703" s="106"/>
      <c r="AR703" s="106"/>
      <c r="AS703" s="106"/>
      <c r="AT703" s="106"/>
      <c r="AU703" s="106"/>
      <c r="AV703" s="106"/>
      <c r="AW703" s="106"/>
      <c r="AX703" s="107"/>
    </row>
    <row r="704" spans="1:51" ht="47.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739</v>
      </c>
      <c r="AE704" s="782"/>
      <c r="AF704" s="782"/>
      <c r="AG704" s="169" t="s">
        <v>742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739</v>
      </c>
      <c r="AE705" s="714"/>
      <c r="AF705" s="714"/>
      <c r="AG705" s="129" t="s">
        <v>745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743</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744</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19.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746</v>
      </c>
      <c r="AE708" s="604"/>
      <c r="AF708" s="604"/>
      <c r="AG708" s="741" t="s">
        <v>716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739</v>
      </c>
      <c r="AE709" s="324"/>
      <c r="AF709" s="324"/>
      <c r="AG709" s="105" t="s">
        <v>747</v>
      </c>
      <c r="AH709" s="106"/>
      <c r="AI709" s="106"/>
      <c r="AJ709" s="106"/>
      <c r="AK709" s="106"/>
      <c r="AL709" s="106"/>
      <c r="AM709" s="106"/>
      <c r="AN709" s="106"/>
      <c r="AO709" s="106"/>
      <c r="AP709" s="106"/>
      <c r="AQ709" s="106"/>
      <c r="AR709" s="106"/>
      <c r="AS709" s="106"/>
      <c r="AT709" s="106"/>
      <c r="AU709" s="106"/>
      <c r="AV709" s="106"/>
      <c r="AW709" s="106"/>
      <c r="AX709" s="107"/>
    </row>
    <row r="710" spans="1:50" ht="19.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746</v>
      </c>
      <c r="AE710" s="324"/>
      <c r="AF710" s="324"/>
      <c r="AG710" s="105" t="s">
        <v>716</v>
      </c>
      <c r="AH710" s="106"/>
      <c r="AI710" s="106"/>
      <c r="AJ710" s="106"/>
      <c r="AK710" s="106"/>
      <c r="AL710" s="106"/>
      <c r="AM710" s="106"/>
      <c r="AN710" s="106"/>
      <c r="AO710" s="106"/>
      <c r="AP710" s="106"/>
      <c r="AQ710" s="106"/>
      <c r="AR710" s="106"/>
      <c r="AS710" s="106"/>
      <c r="AT710" s="106"/>
      <c r="AU710" s="106"/>
      <c r="AV710" s="106"/>
      <c r="AW710" s="106"/>
      <c r="AX710" s="107"/>
    </row>
    <row r="711" spans="1:50" ht="30"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739</v>
      </c>
      <c r="AE711" s="324"/>
      <c r="AF711" s="324"/>
      <c r="AG711" s="105" t="s">
        <v>748</v>
      </c>
      <c r="AH711" s="106"/>
      <c r="AI711" s="106"/>
      <c r="AJ711" s="106"/>
      <c r="AK711" s="106"/>
      <c r="AL711" s="106"/>
      <c r="AM711" s="106"/>
      <c r="AN711" s="106"/>
      <c r="AO711" s="106"/>
      <c r="AP711" s="106"/>
      <c r="AQ711" s="106"/>
      <c r="AR711" s="106"/>
      <c r="AS711" s="106"/>
      <c r="AT711" s="106"/>
      <c r="AU711" s="106"/>
      <c r="AV711" s="106"/>
      <c r="AW711" s="106"/>
      <c r="AX711" s="107"/>
    </row>
    <row r="712" spans="1:50" ht="4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739</v>
      </c>
      <c r="AE712" s="782"/>
      <c r="AF712" s="782"/>
      <c r="AG712" s="806" t="s">
        <v>796</v>
      </c>
      <c r="AH712" s="807"/>
      <c r="AI712" s="807"/>
      <c r="AJ712" s="807"/>
      <c r="AK712" s="807"/>
      <c r="AL712" s="807"/>
      <c r="AM712" s="807"/>
      <c r="AN712" s="807"/>
      <c r="AO712" s="807"/>
      <c r="AP712" s="807"/>
      <c r="AQ712" s="807"/>
      <c r="AR712" s="807"/>
      <c r="AS712" s="807"/>
      <c r="AT712" s="807"/>
      <c r="AU712" s="807"/>
      <c r="AV712" s="807"/>
      <c r="AW712" s="807"/>
      <c r="AX712" s="808"/>
    </row>
    <row r="713" spans="1:50" ht="19.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746</v>
      </c>
      <c r="AE713" s="324"/>
      <c r="AF713" s="662"/>
      <c r="AG713" s="105" t="s">
        <v>716</v>
      </c>
      <c r="AH713" s="106"/>
      <c r="AI713" s="106"/>
      <c r="AJ713" s="106"/>
      <c r="AK713" s="106"/>
      <c r="AL713" s="106"/>
      <c r="AM713" s="106"/>
      <c r="AN713" s="106"/>
      <c r="AO713" s="106"/>
      <c r="AP713" s="106"/>
      <c r="AQ713" s="106"/>
      <c r="AR713" s="106"/>
      <c r="AS713" s="106"/>
      <c r="AT713" s="106"/>
      <c r="AU713" s="106"/>
      <c r="AV713" s="106"/>
      <c r="AW713" s="106"/>
      <c r="AX713" s="107"/>
    </row>
    <row r="714" spans="1:50" ht="19.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746</v>
      </c>
      <c r="AE714" s="804"/>
      <c r="AF714" s="805"/>
      <c r="AG714" s="735" t="s">
        <v>716</v>
      </c>
      <c r="AH714" s="736"/>
      <c r="AI714" s="736"/>
      <c r="AJ714" s="736"/>
      <c r="AK714" s="736"/>
      <c r="AL714" s="736"/>
      <c r="AM714" s="736"/>
      <c r="AN714" s="736"/>
      <c r="AO714" s="736"/>
      <c r="AP714" s="736"/>
      <c r="AQ714" s="736"/>
      <c r="AR714" s="736"/>
      <c r="AS714" s="736"/>
      <c r="AT714" s="736"/>
      <c r="AU714" s="736"/>
      <c r="AV714" s="736"/>
      <c r="AW714" s="736"/>
      <c r="AX714" s="737"/>
    </row>
    <row r="715" spans="1:50" ht="19.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739</v>
      </c>
      <c r="AE715" s="604"/>
      <c r="AF715" s="655"/>
      <c r="AG715" s="741" t="s">
        <v>749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739</v>
      </c>
      <c r="AE716" s="626"/>
      <c r="AF716" s="626"/>
      <c r="AG716" s="105" t="s">
        <v>750</v>
      </c>
      <c r="AH716" s="106"/>
      <c r="AI716" s="106"/>
      <c r="AJ716" s="106"/>
      <c r="AK716" s="106"/>
      <c r="AL716" s="106"/>
      <c r="AM716" s="106"/>
      <c r="AN716" s="106"/>
      <c r="AO716" s="106"/>
      <c r="AP716" s="106"/>
      <c r="AQ716" s="106"/>
      <c r="AR716" s="106"/>
      <c r="AS716" s="106"/>
      <c r="AT716" s="106"/>
      <c r="AU716" s="106"/>
      <c r="AV716" s="106"/>
      <c r="AW716" s="106"/>
      <c r="AX716" s="107"/>
    </row>
    <row r="717" spans="1:50" ht="19.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751</v>
      </c>
      <c r="AE717" s="324"/>
      <c r="AF717" s="324"/>
      <c r="AG717" s="105" t="s">
        <v>761</v>
      </c>
      <c r="AH717" s="106"/>
      <c r="AI717" s="106"/>
      <c r="AJ717" s="106"/>
      <c r="AK717" s="106"/>
      <c r="AL717" s="106"/>
      <c r="AM717" s="106"/>
      <c r="AN717" s="106"/>
      <c r="AO717" s="106"/>
      <c r="AP717" s="106"/>
      <c r="AQ717" s="106"/>
      <c r="AR717" s="106"/>
      <c r="AS717" s="106"/>
      <c r="AT717" s="106"/>
      <c r="AU717" s="106"/>
      <c r="AV717" s="106"/>
      <c r="AW717" s="106"/>
      <c r="AX717" s="107"/>
    </row>
    <row r="718" spans="1:50" ht="19.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746</v>
      </c>
      <c r="AE718" s="324"/>
      <c r="AF718" s="324"/>
      <c r="AG718" s="131" t="s">
        <v>716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9" t="s">
        <v>752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IF(OR(G722="　", G722=""), "", "-")</f>
        <v/>
      </c>
      <c r="J722" s="289"/>
      <c r="K722" s="289"/>
      <c r="L722" s="77" t="str">
        <f>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IF(OR(G723="　", G723=""), "", "-")</f>
        <v/>
      </c>
      <c r="J723" s="289"/>
      <c r="K723" s="289"/>
      <c r="L723" s="77" t="str">
        <f>IF(M723="","","-")</f>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IF(OR(G724="　", G724=""), "", "-")</f>
        <v/>
      </c>
      <c r="J724" s="289"/>
      <c r="K724" s="289"/>
      <c r="L724" s="77" t="str">
        <f>IF(M724="","","-")</f>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IF(OR(G725="　", G725=""), "", "-")</f>
        <v/>
      </c>
      <c r="J725" s="290"/>
      <c r="K725" s="290"/>
      <c r="L725" s="79" t="str">
        <f>IF(M725="","","-")</f>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48.75" customHeight="1" x14ac:dyDescent="0.15">
      <c r="A726" s="639" t="s">
        <v>48</v>
      </c>
      <c r="B726" s="798"/>
      <c r="C726" s="811" t="s">
        <v>53</v>
      </c>
      <c r="D726" s="833"/>
      <c r="E726" s="833"/>
      <c r="F726" s="834"/>
      <c r="G726" s="577" t="s">
        <v>758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48.75" customHeight="1" thickBot="1" x14ac:dyDescent="0.2">
      <c r="A727" s="799"/>
      <c r="B727" s="800"/>
      <c r="C727" s="747" t="s">
        <v>57</v>
      </c>
      <c r="D727" s="748"/>
      <c r="E727" s="748"/>
      <c r="F727" s="749"/>
      <c r="G727" s="575" t="s">
        <v>758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9"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9"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9"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671</v>
      </c>
      <c r="B737" s="212"/>
      <c r="C737" s="212"/>
      <c r="D737" s="213"/>
      <c r="E737" s="951" t="s">
        <v>716</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396</v>
      </c>
      <c r="B738" s="362"/>
      <c r="C738" s="362"/>
      <c r="D738" s="362"/>
      <c r="E738" s="951" t="s">
        <v>716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395</v>
      </c>
      <c r="B739" s="362"/>
      <c r="C739" s="362"/>
      <c r="D739" s="362"/>
      <c r="E739" s="951" t="s">
        <v>716</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394</v>
      </c>
      <c r="B740" s="362"/>
      <c r="C740" s="362"/>
      <c r="D740" s="362"/>
      <c r="E740" s="951" t="s">
        <v>716</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393</v>
      </c>
      <c r="B741" s="362"/>
      <c r="C741" s="362"/>
      <c r="D741" s="362"/>
      <c r="E741" s="951" t="s">
        <v>716</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392</v>
      </c>
      <c r="B742" s="362"/>
      <c r="C742" s="362"/>
      <c r="D742" s="362"/>
      <c r="E742" s="951" t="s">
        <v>716</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391</v>
      </c>
      <c r="B743" s="362"/>
      <c r="C743" s="362"/>
      <c r="D743" s="362"/>
      <c r="E743" s="951" t="s">
        <v>716</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390</v>
      </c>
      <c r="B744" s="362"/>
      <c r="C744" s="362"/>
      <c r="D744" s="362"/>
      <c r="E744" s="951" t="s">
        <v>716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389</v>
      </c>
      <c r="B745" s="362"/>
      <c r="C745" s="362"/>
      <c r="D745" s="362"/>
      <c r="E745" s="988" t="s">
        <v>738</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544</v>
      </c>
      <c r="B746" s="362"/>
      <c r="C746" s="362"/>
      <c r="D746" s="362"/>
      <c r="E746" s="957" t="s">
        <v>709</v>
      </c>
      <c r="F746" s="955"/>
      <c r="G746" s="955"/>
      <c r="H746" s="100" t="str">
        <f>IF(E746="","","-")</f>
        <v>-</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508</v>
      </c>
      <c r="B747" s="362"/>
      <c r="C747" s="362"/>
      <c r="D747" s="362"/>
      <c r="E747" s="957" t="s">
        <v>709</v>
      </c>
      <c r="F747" s="955"/>
      <c r="G747" s="955"/>
      <c r="H747" s="100" t="str">
        <f>IF(E747="","","-")</f>
        <v>-</v>
      </c>
      <c r="I747" s="955"/>
      <c r="J747" s="955"/>
      <c r="K747" s="100" t="str">
        <f>IF(I747="","","-")</f>
        <v/>
      </c>
      <c r="L747" s="956">
        <v>115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383</v>
      </c>
      <c r="B748" s="614"/>
      <c r="C748" s="614"/>
      <c r="D748" s="614"/>
      <c r="E748" s="614"/>
      <c r="F748" s="61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104"/>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789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763</v>
      </c>
      <c r="H789" s="670"/>
      <c r="I789" s="670"/>
      <c r="J789" s="670"/>
      <c r="K789" s="671"/>
      <c r="L789" s="663" t="s">
        <v>771</v>
      </c>
      <c r="M789" s="664"/>
      <c r="N789" s="664"/>
      <c r="O789" s="664"/>
      <c r="P789" s="664"/>
      <c r="Q789" s="664"/>
      <c r="R789" s="664"/>
      <c r="S789" s="664"/>
      <c r="T789" s="664"/>
      <c r="U789" s="664"/>
      <c r="V789" s="664"/>
      <c r="W789" s="664"/>
      <c r="X789" s="665"/>
      <c r="Y789" s="383">
        <v>46.7</v>
      </c>
      <c r="Z789" s="384"/>
      <c r="AA789" s="384"/>
      <c r="AB789" s="801"/>
      <c r="AC789" s="669" t="s">
        <v>763</v>
      </c>
      <c r="AD789" s="670"/>
      <c r="AE789" s="670"/>
      <c r="AF789" s="670"/>
      <c r="AG789" s="671"/>
      <c r="AH789" s="663" t="s">
        <v>767</v>
      </c>
      <c r="AI789" s="664"/>
      <c r="AJ789" s="664"/>
      <c r="AK789" s="664"/>
      <c r="AL789" s="664"/>
      <c r="AM789" s="664"/>
      <c r="AN789" s="664"/>
      <c r="AO789" s="664"/>
      <c r="AP789" s="664"/>
      <c r="AQ789" s="664"/>
      <c r="AR789" s="664"/>
      <c r="AS789" s="664"/>
      <c r="AT789" s="665"/>
      <c r="AU789" s="383">
        <v>4.0999999999999996</v>
      </c>
      <c r="AV789" s="384"/>
      <c r="AW789" s="384"/>
      <c r="AX789" s="385"/>
    </row>
    <row r="790" spans="1:51" ht="24.75" customHeight="1" x14ac:dyDescent="0.15">
      <c r="A790" s="630"/>
      <c r="B790" s="631"/>
      <c r="C790" s="631"/>
      <c r="D790" s="631"/>
      <c r="E790" s="631"/>
      <c r="F790" s="632"/>
      <c r="G790" s="605" t="s">
        <v>764</v>
      </c>
      <c r="H790" s="606"/>
      <c r="I790" s="606"/>
      <c r="J790" s="606"/>
      <c r="K790" s="607"/>
      <c r="L790" s="597" t="s">
        <v>772</v>
      </c>
      <c r="M790" s="598"/>
      <c r="N790" s="598"/>
      <c r="O790" s="598"/>
      <c r="P790" s="598"/>
      <c r="Q790" s="598"/>
      <c r="R790" s="598"/>
      <c r="S790" s="598"/>
      <c r="T790" s="598"/>
      <c r="U790" s="598"/>
      <c r="V790" s="598"/>
      <c r="W790" s="598"/>
      <c r="X790" s="599"/>
      <c r="Y790" s="600">
        <v>1.4</v>
      </c>
      <c r="Z790" s="601"/>
      <c r="AA790" s="601"/>
      <c r="AB790" s="611"/>
      <c r="AC790" s="605" t="s">
        <v>764</v>
      </c>
      <c r="AD790" s="606"/>
      <c r="AE790" s="606"/>
      <c r="AF790" s="606"/>
      <c r="AG790" s="607"/>
      <c r="AH790" s="597" t="s">
        <v>765</v>
      </c>
      <c r="AI790" s="598"/>
      <c r="AJ790" s="598"/>
      <c r="AK790" s="598"/>
      <c r="AL790" s="598"/>
      <c r="AM790" s="598"/>
      <c r="AN790" s="598"/>
      <c r="AO790" s="598"/>
      <c r="AP790" s="598"/>
      <c r="AQ790" s="598"/>
      <c r="AR790" s="598"/>
      <c r="AS790" s="598"/>
      <c r="AT790" s="599"/>
      <c r="AU790" s="600">
        <v>2.2999999999999998</v>
      </c>
      <c r="AV790" s="601"/>
      <c r="AW790" s="601"/>
      <c r="AX790" s="602"/>
    </row>
    <row r="791" spans="1:51" ht="24.75" customHeight="1" x14ac:dyDescent="0.15">
      <c r="A791" s="630"/>
      <c r="B791" s="631"/>
      <c r="C791" s="631"/>
      <c r="D791" s="631"/>
      <c r="E791" s="631"/>
      <c r="F791" s="632"/>
      <c r="G791" s="605" t="s">
        <v>768</v>
      </c>
      <c r="H791" s="606"/>
      <c r="I791" s="606"/>
      <c r="J791" s="606"/>
      <c r="K791" s="607"/>
      <c r="L791" s="597" t="s">
        <v>773</v>
      </c>
      <c r="M791" s="598"/>
      <c r="N791" s="598"/>
      <c r="O791" s="598"/>
      <c r="P791" s="598"/>
      <c r="Q791" s="598"/>
      <c r="R791" s="598"/>
      <c r="S791" s="598"/>
      <c r="T791" s="598"/>
      <c r="U791" s="598"/>
      <c r="V791" s="598"/>
      <c r="W791" s="598"/>
      <c r="X791" s="599"/>
      <c r="Y791" s="600">
        <v>2.8</v>
      </c>
      <c r="Z791" s="601"/>
      <c r="AA791" s="601"/>
      <c r="AB791" s="611"/>
      <c r="AC791" s="605" t="s">
        <v>768</v>
      </c>
      <c r="AD791" s="606"/>
      <c r="AE791" s="606"/>
      <c r="AF791" s="606"/>
      <c r="AG791" s="607"/>
      <c r="AH791" s="597" t="s">
        <v>770</v>
      </c>
      <c r="AI791" s="598"/>
      <c r="AJ791" s="598"/>
      <c r="AK791" s="598"/>
      <c r="AL791" s="598"/>
      <c r="AM791" s="598"/>
      <c r="AN791" s="598"/>
      <c r="AO791" s="598"/>
      <c r="AP791" s="598"/>
      <c r="AQ791" s="598"/>
      <c r="AR791" s="598"/>
      <c r="AS791" s="598"/>
      <c r="AT791" s="599"/>
      <c r="AU791" s="600">
        <v>1.2</v>
      </c>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t="s">
        <v>766</v>
      </c>
      <c r="AD792" s="606"/>
      <c r="AE792" s="606"/>
      <c r="AF792" s="606"/>
      <c r="AG792" s="607"/>
      <c r="AH792" s="597" t="s">
        <v>769</v>
      </c>
      <c r="AI792" s="598"/>
      <c r="AJ792" s="598"/>
      <c r="AK792" s="598"/>
      <c r="AL792" s="598"/>
      <c r="AM792" s="598"/>
      <c r="AN792" s="598"/>
      <c r="AO792" s="598"/>
      <c r="AP792" s="598"/>
      <c r="AQ792" s="598"/>
      <c r="AR792" s="598"/>
      <c r="AS792" s="598"/>
      <c r="AT792" s="599"/>
      <c r="AU792" s="600">
        <v>0.8</v>
      </c>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50.9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8.4</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31">$AY$800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31"/>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31"/>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31"/>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31"/>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31"/>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31"/>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31"/>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31"/>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31"/>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31"/>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32">$AY$813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32"/>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32"/>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32"/>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32"/>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32"/>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32"/>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32"/>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32"/>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32"/>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32"/>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33">$AY$826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33"/>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33"/>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33"/>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33"/>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33"/>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33"/>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33"/>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33"/>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33"/>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33"/>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8" customHeight="1" x14ac:dyDescent="0.15">
      <c r="A845" s="371">
        <v>1</v>
      </c>
      <c r="B845" s="371">
        <v>1</v>
      </c>
      <c r="C845" s="359" t="s">
        <v>774</v>
      </c>
      <c r="D845" s="344"/>
      <c r="E845" s="344"/>
      <c r="F845" s="344"/>
      <c r="G845" s="344"/>
      <c r="H845" s="344"/>
      <c r="I845" s="344"/>
      <c r="J845" s="345">
        <v>4120905002554</v>
      </c>
      <c r="K845" s="346"/>
      <c r="L845" s="346"/>
      <c r="M845" s="346"/>
      <c r="N845" s="346"/>
      <c r="O845" s="346"/>
      <c r="P845" s="360" t="s">
        <v>784</v>
      </c>
      <c r="Q845" s="347"/>
      <c r="R845" s="347"/>
      <c r="S845" s="347"/>
      <c r="T845" s="347"/>
      <c r="U845" s="347"/>
      <c r="V845" s="347"/>
      <c r="W845" s="347"/>
      <c r="X845" s="347"/>
      <c r="Y845" s="348">
        <v>50.9</v>
      </c>
      <c r="Z845" s="349"/>
      <c r="AA845" s="349"/>
      <c r="AB845" s="350"/>
      <c r="AC845" s="351" t="s">
        <v>783</v>
      </c>
      <c r="AD845" s="352"/>
      <c r="AE845" s="352"/>
      <c r="AF845" s="352"/>
      <c r="AG845" s="352"/>
      <c r="AH845" s="367" t="s">
        <v>785</v>
      </c>
      <c r="AI845" s="368"/>
      <c r="AJ845" s="368"/>
      <c r="AK845" s="368"/>
      <c r="AL845" s="355" t="s">
        <v>785</v>
      </c>
      <c r="AM845" s="356"/>
      <c r="AN845" s="356"/>
      <c r="AO845" s="357"/>
      <c r="AP845" s="358" t="s">
        <v>787</v>
      </c>
      <c r="AQ845" s="358"/>
      <c r="AR845" s="358"/>
      <c r="AS845" s="358"/>
      <c r="AT845" s="358"/>
      <c r="AU845" s="358"/>
      <c r="AV845" s="358"/>
      <c r="AW845" s="358"/>
      <c r="AX845" s="358"/>
    </row>
    <row r="846" spans="1:51" ht="30" customHeight="1" x14ac:dyDescent="0.15">
      <c r="A846" s="371">
        <v>2</v>
      </c>
      <c r="B846" s="371">
        <v>1</v>
      </c>
      <c r="C846" s="359" t="s">
        <v>775</v>
      </c>
      <c r="D846" s="344"/>
      <c r="E846" s="344"/>
      <c r="F846" s="344"/>
      <c r="G846" s="344"/>
      <c r="H846" s="344"/>
      <c r="I846" s="344"/>
      <c r="J846" s="345">
        <v>7370005002147</v>
      </c>
      <c r="K846" s="346"/>
      <c r="L846" s="346"/>
      <c r="M846" s="346"/>
      <c r="N846" s="346"/>
      <c r="O846" s="346"/>
      <c r="P846" s="347" t="s">
        <v>710</v>
      </c>
      <c r="Q846" s="347"/>
      <c r="R846" s="347"/>
      <c r="S846" s="347"/>
      <c r="T846" s="347"/>
      <c r="U846" s="347"/>
      <c r="V846" s="347"/>
      <c r="W846" s="347"/>
      <c r="X846" s="347"/>
      <c r="Y846" s="348">
        <v>50.9</v>
      </c>
      <c r="Z846" s="349"/>
      <c r="AA846" s="349"/>
      <c r="AB846" s="350"/>
      <c r="AC846" s="351" t="s">
        <v>783</v>
      </c>
      <c r="AD846" s="352"/>
      <c r="AE846" s="352"/>
      <c r="AF846" s="352"/>
      <c r="AG846" s="352"/>
      <c r="AH846" s="367" t="s">
        <v>716</v>
      </c>
      <c r="AI846" s="368"/>
      <c r="AJ846" s="368"/>
      <c r="AK846" s="368"/>
      <c r="AL846" s="355" t="s">
        <v>716</v>
      </c>
      <c r="AM846" s="356"/>
      <c r="AN846" s="356"/>
      <c r="AO846" s="357"/>
      <c r="AP846" s="358" t="s">
        <v>786</v>
      </c>
      <c r="AQ846" s="358"/>
      <c r="AR846" s="358"/>
      <c r="AS846" s="358"/>
      <c r="AT846" s="358"/>
      <c r="AU846" s="358"/>
      <c r="AV846" s="358"/>
      <c r="AW846" s="358"/>
      <c r="AX846" s="358"/>
      <c r="AY846">
        <f>COUNTA($C$846)</f>
        <v>1</v>
      </c>
    </row>
    <row r="847" spans="1:51" ht="30" customHeight="1" x14ac:dyDescent="0.15">
      <c r="A847" s="371">
        <v>3</v>
      </c>
      <c r="B847" s="371">
        <v>1</v>
      </c>
      <c r="C847" s="359" t="s">
        <v>776</v>
      </c>
      <c r="D847" s="344"/>
      <c r="E847" s="344"/>
      <c r="F847" s="344"/>
      <c r="G847" s="344"/>
      <c r="H847" s="344"/>
      <c r="I847" s="344"/>
      <c r="J847" s="345">
        <v>5010005007398</v>
      </c>
      <c r="K847" s="346"/>
      <c r="L847" s="346"/>
      <c r="M847" s="346"/>
      <c r="N847" s="346"/>
      <c r="O847" s="346"/>
      <c r="P847" s="360" t="s">
        <v>710</v>
      </c>
      <c r="Q847" s="347"/>
      <c r="R847" s="347"/>
      <c r="S847" s="347"/>
      <c r="T847" s="347"/>
      <c r="U847" s="347"/>
      <c r="V847" s="347"/>
      <c r="W847" s="347"/>
      <c r="X847" s="347"/>
      <c r="Y847" s="348">
        <v>48.4</v>
      </c>
      <c r="Z847" s="349"/>
      <c r="AA847" s="349"/>
      <c r="AB847" s="350"/>
      <c r="AC847" s="351" t="s">
        <v>783</v>
      </c>
      <c r="AD847" s="352"/>
      <c r="AE847" s="352"/>
      <c r="AF847" s="352"/>
      <c r="AG847" s="352"/>
      <c r="AH847" s="353" t="s">
        <v>716</v>
      </c>
      <c r="AI847" s="354"/>
      <c r="AJ847" s="354"/>
      <c r="AK847" s="354"/>
      <c r="AL847" s="355" t="s">
        <v>716</v>
      </c>
      <c r="AM847" s="356"/>
      <c r="AN847" s="356"/>
      <c r="AO847" s="357"/>
      <c r="AP847" s="358" t="s">
        <v>786</v>
      </c>
      <c r="AQ847" s="358"/>
      <c r="AR847" s="358"/>
      <c r="AS847" s="358"/>
      <c r="AT847" s="358"/>
      <c r="AU847" s="358"/>
      <c r="AV847" s="358"/>
      <c r="AW847" s="358"/>
      <c r="AX847" s="358"/>
      <c r="AY847">
        <f>COUNTA($C$847)</f>
        <v>1</v>
      </c>
    </row>
    <row r="848" spans="1:51" ht="48" customHeight="1" x14ac:dyDescent="0.15">
      <c r="A848" s="371">
        <v>4</v>
      </c>
      <c r="B848" s="371">
        <v>1</v>
      </c>
      <c r="C848" s="359" t="s">
        <v>777</v>
      </c>
      <c r="D848" s="344"/>
      <c r="E848" s="344"/>
      <c r="F848" s="344"/>
      <c r="G848" s="344"/>
      <c r="H848" s="344"/>
      <c r="I848" s="344"/>
      <c r="J848" s="345">
        <v>6010005015219</v>
      </c>
      <c r="K848" s="346"/>
      <c r="L848" s="346"/>
      <c r="M848" s="346"/>
      <c r="N848" s="346"/>
      <c r="O848" s="346"/>
      <c r="P848" s="360" t="s">
        <v>710</v>
      </c>
      <c r="Q848" s="347"/>
      <c r="R848" s="347"/>
      <c r="S848" s="347"/>
      <c r="T848" s="347"/>
      <c r="U848" s="347"/>
      <c r="V848" s="347"/>
      <c r="W848" s="347"/>
      <c r="X848" s="347"/>
      <c r="Y848" s="348">
        <v>29.9</v>
      </c>
      <c r="Z848" s="349"/>
      <c r="AA848" s="349"/>
      <c r="AB848" s="350"/>
      <c r="AC848" s="351" t="s">
        <v>783</v>
      </c>
      <c r="AD848" s="352"/>
      <c r="AE848" s="352"/>
      <c r="AF848" s="352"/>
      <c r="AG848" s="352"/>
      <c r="AH848" s="353" t="s">
        <v>716</v>
      </c>
      <c r="AI848" s="354"/>
      <c r="AJ848" s="354"/>
      <c r="AK848" s="354"/>
      <c r="AL848" s="355" t="s">
        <v>716</v>
      </c>
      <c r="AM848" s="356"/>
      <c r="AN848" s="356"/>
      <c r="AO848" s="357"/>
      <c r="AP848" s="358" t="s">
        <v>786</v>
      </c>
      <c r="AQ848" s="358"/>
      <c r="AR848" s="358"/>
      <c r="AS848" s="358"/>
      <c r="AT848" s="358"/>
      <c r="AU848" s="358"/>
      <c r="AV848" s="358"/>
      <c r="AW848" s="358"/>
      <c r="AX848" s="358"/>
      <c r="AY848">
        <f>COUNTA($C$848)</f>
        <v>1</v>
      </c>
    </row>
    <row r="849" spans="1:51" ht="30" customHeight="1" x14ac:dyDescent="0.15">
      <c r="A849" s="371">
        <v>5</v>
      </c>
      <c r="B849" s="371">
        <v>1</v>
      </c>
      <c r="C849" s="359" t="s">
        <v>778</v>
      </c>
      <c r="D849" s="344"/>
      <c r="E849" s="344"/>
      <c r="F849" s="344"/>
      <c r="G849" s="344"/>
      <c r="H849" s="344"/>
      <c r="I849" s="344"/>
      <c r="J849" s="345">
        <v>3130005005532</v>
      </c>
      <c r="K849" s="346"/>
      <c r="L849" s="346"/>
      <c r="M849" s="346"/>
      <c r="N849" s="346"/>
      <c r="O849" s="346"/>
      <c r="P849" s="347" t="s">
        <v>710</v>
      </c>
      <c r="Q849" s="347"/>
      <c r="R849" s="347"/>
      <c r="S849" s="347"/>
      <c r="T849" s="347"/>
      <c r="U849" s="347"/>
      <c r="V849" s="347"/>
      <c r="W849" s="347"/>
      <c r="X849" s="347"/>
      <c r="Y849" s="348">
        <v>24.4</v>
      </c>
      <c r="Z849" s="349"/>
      <c r="AA849" s="349"/>
      <c r="AB849" s="350"/>
      <c r="AC849" s="351" t="s">
        <v>783</v>
      </c>
      <c r="AD849" s="352"/>
      <c r="AE849" s="352"/>
      <c r="AF849" s="352"/>
      <c r="AG849" s="352"/>
      <c r="AH849" s="353" t="s">
        <v>716</v>
      </c>
      <c r="AI849" s="354"/>
      <c r="AJ849" s="354"/>
      <c r="AK849" s="354"/>
      <c r="AL849" s="355" t="s">
        <v>716</v>
      </c>
      <c r="AM849" s="356"/>
      <c r="AN849" s="356"/>
      <c r="AO849" s="357"/>
      <c r="AP849" s="358" t="s">
        <v>786</v>
      </c>
      <c r="AQ849" s="358"/>
      <c r="AR849" s="358"/>
      <c r="AS849" s="358"/>
      <c r="AT849" s="358"/>
      <c r="AU849" s="358"/>
      <c r="AV849" s="358"/>
      <c r="AW849" s="358"/>
      <c r="AX849" s="358"/>
      <c r="AY849">
        <f>COUNTA($C$849)</f>
        <v>1</v>
      </c>
    </row>
    <row r="850" spans="1:51" ht="30" customHeight="1" x14ac:dyDescent="0.15">
      <c r="A850" s="371">
        <v>6</v>
      </c>
      <c r="B850" s="371">
        <v>1</v>
      </c>
      <c r="C850" s="359" t="s">
        <v>779</v>
      </c>
      <c r="D850" s="344"/>
      <c r="E850" s="344"/>
      <c r="F850" s="344"/>
      <c r="G850" s="344"/>
      <c r="H850" s="344"/>
      <c r="I850" s="344"/>
      <c r="J850" s="345">
        <v>6430005004014</v>
      </c>
      <c r="K850" s="346"/>
      <c r="L850" s="346"/>
      <c r="M850" s="346"/>
      <c r="N850" s="346"/>
      <c r="O850" s="346"/>
      <c r="P850" s="347" t="s">
        <v>710</v>
      </c>
      <c r="Q850" s="347"/>
      <c r="R850" s="347"/>
      <c r="S850" s="347"/>
      <c r="T850" s="347"/>
      <c r="U850" s="347"/>
      <c r="V850" s="347"/>
      <c r="W850" s="347"/>
      <c r="X850" s="347"/>
      <c r="Y850" s="348">
        <v>22.4</v>
      </c>
      <c r="Z850" s="349"/>
      <c r="AA850" s="349"/>
      <c r="AB850" s="350"/>
      <c r="AC850" s="351" t="s">
        <v>783</v>
      </c>
      <c r="AD850" s="352"/>
      <c r="AE850" s="352"/>
      <c r="AF850" s="352"/>
      <c r="AG850" s="352"/>
      <c r="AH850" s="353" t="s">
        <v>716</v>
      </c>
      <c r="AI850" s="354"/>
      <c r="AJ850" s="354"/>
      <c r="AK850" s="354"/>
      <c r="AL850" s="355" t="s">
        <v>716</v>
      </c>
      <c r="AM850" s="356"/>
      <c r="AN850" s="356"/>
      <c r="AO850" s="357"/>
      <c r="AP850" s="358" t="s">
        <v>786</v>
      </c>
      <c r="AQ850" s="358"/>
      <c r="AR850" s="358"/>
      <c r="AS850" s="358"/>
      <c r="AT850" s="358"/>
      <c r="AU850" s="358"/>
      <c r="AV850" s="358"/>
      <c r="AW850" s="358"/>
      <c r="AX850" s="358"/>
      <c r="AY850">
        <f>COUNTA($C$850)</f>
        <v>1</v>
      </c>
    </row>
    <row r="851" spans="1:51" ht="30" customHeight="1" x14ac:dyDescent="0.15">
      <c r="A851" s="371">
        <v>7</v>
      </c>
      <c r="B851" s="371">
        <v>1</v>
      </c>
      <c r="C851" s="359" t="s">
        <v>788</v>
      </c>
      <c r="D851" s="344"/>
      <c r="E851" s="344"/>
      <c r="F851" s="344"/>
      <c r="G851" s="344"/>
      <c r="H851" s="344"/>
      <c r="I851" s="344"/>
      <c r="J851" s="345">
        <v>4010405001654</v>
      </c>
      <c r="K851" s="346"/>
      <c r="L851" s="346"/>
      <c r="M851" s="346"/>
      <c r="N851" s="346"/>
      <c r="O851" s="346"/>
      <c r="P851" s="347" t="s">
        <v>710</v>
      </c>
      <c r="Q851" s="347"/>
      <c r="R851" s="347"/>
      <c r="S851" s="347"/>
      <c r="T851" s="347"/>
      <c r="U851" s="347"/>
      <c r="V851" s="347"/>
      <c r="W851" s="347"/>
      <c r="X851" s="347"/>
      <c r="Y851" s="348">
        <v>20.9</v>
      </c>
      <c r="Z851" s="349"/>
      <c r="AA851" s="349"/>
      <c r="AB851" s="350"/>
      <c r="AC851" s="351" t="s">
        <v>783</v>
      </c>
      <c r="AD851" s="352"/>
      <c r="AE851" s="352"/>
      <c r="AF851" s="352"/>
      <c r="AG851" s="352"/>
      <c r="AH851" s="353" t="s">
        <v>716</v>
      </c>
      <c r="AI851" s="354"/>
      <c r="AJ851" s="354"/>
      <c r="AK851" s="354"/>
      <c r="AL851" s="355" t="s">
        <v>716</v>
      </c>
      <c r="AM851" s="356"/>
      <c r="AN851" s="356"/>
      <c r="AO851" s="357"/>
      <c r="AP851" s="358" t="s">
        <v>786</v>
      </c>
      <c r="AQ851" s="358"/>
      <c r="AR851" s="358"/>
      <c r="AS851" s="358"/>
      <c r="AT851" s="358"/>
      <c r="AU851" s="358"/>
      <c r="AV851" s="358"/>
      <c r="AW851" s="358"/>
      <c r="AX851" s="358"/>
      <c r="AY851">
        <f>COUNTA($C$851)</f>
        <v>1</v>
      </c>
    </row>
    <row r="852" spans="1:51" ht="30" customHeight="1" x14ac:dyDescent="0.15">
      <c r="A852" s="371">
        <v>8</v>
      </c>
      <c r="B852" s="371">
        <v>1</v>
      </c>
      <c r="C852" s="359" t="s">
        <v>780</v>
      </c>
      <c r="D852" s="344"/>
      <c r="E852" s="344"/>
      <c r="F852" s="344"/>
      <c r="G852" s="344"/>
      <c r="H852" s="344"/>
      <c r="I852" s="344"/>
      <c r="J852" s="345">
        <v>3290005003743</v>
      </c>
      <c r="K852" s="346"/>
      <c r="L852" s="346"/>
      <c r="M852" s="346"/>
      <c r="N852" s="346"/>
      <c r="O852" s="346"/>
      <c r="P852" s="347" t="s">
        <v>710</v>
      </c>
      <c r="Q852" s="347"/>
      <c r="R852" s="347"/>
      <c r="S852" s="347"/>
      <c r="T852" s="347"/>
      <c r="U852" s="347"/>
      <c r="V852" s="347"/>
      <c r="W852" s="347"/>
      <c r="X852" s="347"/>
      <c r="Y852" s="348">
        <v>20.399999999999999</v>
      </c>
      <c r="Z852" s="349"/>
      <c r="AA852" s="349"/>
      <c r="AB852" s="350"/>
      <c r="AC852" s="351" t="s">
        <v>783</v>
      </c>
      <c r="AD852" s="352"/>
      <c r="AE852" s="352"/>
      <c r="AF852" s="352"/>
      <c r="AG852" s="352"/>
      <c r="AH852" s="353" t="s">
        <v>716</v>
      </c>
      <c r="AI852" s="354"/>
      <c r="AJ852" s="354"/>
      <c r="AK852" s="354"/>
      <c r="AL852" s="355" t="s">
        <v>716</v>
      </c>
      <c r="AM852" s="356"/>
      <c r="AN852" s="356"/>
      <c r="AO852" s="357"/>
      <c r="AP852" s="358" t="s">
        <v>786</v>
      </c>
      <c r="AQ852" s="358"/>
      <c r="AR852" s="358"/>
      <c r="AS852" s="358"/>
      <c r="AT852" s="358"/>
      <c r="AU852" s="358"/>
      <c r="AV852" s="358"/>
      <c r="AW852" s="358"/>
      <c r="AX852" s="358"/>
      <c r="AY852">
        <f>COUNTA($C$852)</f>
        <v>1</v>
      </c>
    </row>
    <row r="853" spans="1:51" ht="30" customHeight="1" x14ac:dyDescent="0.15">
      <c r="A853" s="371">
        <v>9</v>
      </c>
      <c r="B853" s="371">
        <v>1</v>
      </c>
      <c r="C853" s="359" t="s">
        <v>781</v>
      </c>
      <c r="D853" s="344"/>
      <c r="E853" s="344"/>
      <c r="F853" s="344"/>
      <c r="G853" s="344"/>
      <c r="H853" s="344"/>
      <c r="I853" s="344"/>
      <c r="J853" s="345">
        <v>6010005015219</v>
      </c>
      <c r="K853" s="346"/>
      <c r="L853" s="346"/>
      <c r="M853" s="346"/>
      <c r="N853" s="346"/>
      <c r="O853" s="346"/>
      <c r="P853" s="347" t="s">
        <v>710</v>
      </c>
      <c r="Q853" s="347"/>
      <c r="R853" s="347"/>
      <c r="S853" s="347"/>
      <c r="T853" s="347"/>
      <c r="U853" s="347"/>
      <c r="V853" s="347"/>
      <c r="W853" s="347"/>
      <c r="X853" s="347"/>
      <c r="Y853" s="348">
        <v>17.399999999999999</v>
      </c>
      <c r="Z853" s="349"/>
      <c r="AA853" s="349"/>
      <c r="AB853" s="350"/>
      <c r="AC853" s="351" t="s">
        <v>783</v>
      </c>
      <c r="AD853" s="352"/>
      <c r="AE853" s="352"/>
      <c r="AF853" s="352"/>
      <c r="AG853" s="352"/>
      <c r="AH853" s="353" t="s">
        <v>716</v>
      </c>
      <c r="AI853" s="354"/>
      <c r="AJ853" s="354"/>
      <c r="AK853" s="354"/>
      <c r="AL853" s="355" t="s">
        <v>716</v>
      </c>
      <c r="AM853" s="356"/>
      <c r="AN853" s="356"/>
      <c r="AO853" s="357"/>
      <c r="AP853" s="358" t="s">
        <v>786</v>
      </c>
      <c r="AQ853" s="358"/>
      <c r="AR853" s="358"/>
      <c r="AS853" s="358"/>
      <c r="AT853" s="358"/>
      <c r="AU853" s="358"/>
      <c r="AV853" s="358"/>
      <c r="AW853" s="358"/>
      <c r="AX853" s="358"/>
      <c r="AY853">
        <f>COUNTA($C$853)</f>
        <v>1</v>
      </c>
    </row>
    <row r="854" spans="1:51" ht="30" customHeight="1" x14ac:dyDescent="0.15">
      <c r="A854" s="371">
        <v>10</v>
      </c>
      <c r="B854" s="371">
        <v>1</v>
      </c>
      <c r="C854" s="359" t="s">
        <v>782</v>
      </c>
      <c r="D854" s="344"/>
      <c r="E854" s="344"/>
      <c r="F854" s="344"/>
      <c r="G854" s="344"/>
      <c r="H854" s="344"/>
      <c r="I854" s="344"/>
      <c r="J854" s="345">
        <v>2260005002575</v>
      </c>
      <c r="K854" s="346"/>
      <c r="L854" s="346"/>
      <c r="M854" s="346"/>
      <c r="N854" s="346"/>
      <c r="O854" s="346"/>
      <c r="P854" s="347" t="s">
        <v>710</v>
      </c>
      <c r="Q854" s="347"/>
      <c r="R854" s="347"/>
      <c r="S854" s="347"/>
      <c r="T854" s="347"/>
      <c r="U854" s="347"/>
      <c r="V854" s="347"/>
      <c r="W854" s="347"/>
      <c r="X854" s="347"/>
      <c r="Y854" s="348">
        <v>17.100000000000001</v>
      </c>
      <c r="Z854" s="349"/>
      <c r="AA854" s="349"/>
      <c r="AB854" s="350"/>
      <c r="AC854" s="351" t="s">
        <v>783</v>
      </c>
      <c r="AD854" s="352"/>
      <c r="AE854" s="352"/>
      <c r="AF854" s="352"/>
      <c r="AG854" s="352"/>
      <c r="AH854" s="353" t="s">
        <v>716</v>
      </c>
      <c r="AI854" s="354"/>
      <c r="AJ854" s="354"/>
      <c r="AK854" s="354"/>
      <c r="AL854" s="355" t="s">
        <v>716</v>
      </c>
      <c r="AM854" s="356"/>
      <c r="AN854" s="356"/>
      <c r="AO854" s="357"/>
      <c r="AP854" s="358" t="s">
        <v>786</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$AY$875</f>
        <v>1</v>
      </c>
    </row>
    <row r="878" spans="1:51" ht="30" customHeight="1" x14ac:dyDescent="0.15">
      <c r="A878" s="371">
        <v>1</v>
      </c>
      <c r="B878" s="371">
        <v>1</v>
      </c>
      <c r="C878" s="359" t="s">
        <v>788</v>
      </c>
      <c r="D878" s="344"/>
      <c r="E878" s="344"/>
      <c r="F878" s="344"/>
      <c r="G878" s="344"/>
      <c r="H878" s="344"/>
      <c r="I878" s="344"/>
      <c r="J878" s="345">
        <v>4010405001654</v>
      </c>
      <c r="K878" s="346"/>
      <c r="L878" s="346"/>
      <c r="M878" s="346"/>
      <c r="N878" s="346"/>
      <c r="O878" s="346"/>
      <c r="P878" s="360" t="s">
        <v>790</v>
      </c>
      <c r="Q878" s="347"/>
      <c r="R878" s="347"/>
      <c r="S878" s="347"/>
      <c r="T878" s="347"/>
      <c r="U878" s="347"/>
      <c r="V878" s="347"/>
      <c r="W878" s="347"/>
      <c r="X878" s="347"/>
      <c r="Y878" s="348">
        <v>8.4</v>
      </c>
      <c r="Z878" s="349"/>
      <c r="AA878" s="349"/>
      <c r="AB878" s="350"/>
      <c r="AC878" s="351" t="s">
        <v>371</v>
      </c>
      <c r="AD878" s="352"/>
      <c r="AE878" s="352"/>
      <c r="AF878" s="352"/>
      <c r="AG878" s="352"/>
      <c r="AH878" s="367">
        <v>2</v>
      </c>
      <c r="AI878" s="368"/>
      <c r="AJ878" s="368"/>
      <c r="AK878" s="368"/>
      <c r="AL878" s="355">
        <v>84.5</v>
      </c>
      <c r="AM878" s="356"/>
      <c r="AN878" s="356"/>
      <c r="AO878" s="357"/>
      <c r="AP878" s="358" t="s">
        <v>786</v>
      </c>
      <c r="AQ878" s="358"/>
      <c r="AR878" s="358"/>
      <c r="AS878" s="358"/>
      <c r="AT878" s="358"/>
      <c r="AU878" s="358"/>
      <c r="AV878" s="358"/>
      <c r="AW878" s="358"/>
      <c r="AX878" s="358"/>
      <c r="AY878">
        <f>$AY$875</f>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$AY$908</f>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$AY$941</f>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$AY$974</f>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$AY$1007</f>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$AY$1040</f>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$AY$1073</f>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795</v>
      </c>
      <c r="F1110" s="370"/>
      <c r="G1110" s="370"/>
      <c r="H1110" s="370"/>
      <c r="I1110" s="370"/>
      <c r="J1110" s="345" t="s">
        <v>795</v>
      </c>
      <c r="K1110" s="346"/>
      <c r="L1110" s="346"/>
      <c r="M1110" s="346"/>
      <c r="N1110" s="346"/>
      <c r="O1110" s="346"/>
      <c r="P1110" s="360" t="s">
        <v>795</v>
      </c>
      <c r="Q1110" s="347"/>
      <c r="R1110" s="347"/>
      <c r="S1110" s="347"/>
      <c r="T1110" s="347"/>
      <c r="U1110" s="347"/>
      <c r="V1110" s="347"/>
      <c r="W1110" s="347"/>
      <c r="X1110" s="347"/>
      <c r="Y1110" s="348" t="s">
        <v>795</v>
      </c>
      <c r="Z1110" s="349"/>
      <c r="AA1110" s="349"/>
      <c r="AB1110" s="350"/>
      <c r="AC1110" s="351"/>
      <c r="AD1110" s="352"/>
      <c r="AE1110" s="352"/>
      <c r="AF1110" s="352"/>
      <c r="AG1110" s="352"/>
      <c r="AH1110" s="353" t="s">
        <v>795</v>
      </c>
      <c r="AI1110" s="354"/>
      <c r="AJ1110" s="354"/>
      <c r="AK1110" s="354"/>
      <c r="AL1110" s="355" t="s">
        <v>795</v>
      </c>
      <c r="AM1110" s="356"/>
      <c r="AN1110" s="356"/>
      <c r="AO1110" s="357"/>
      <c r="AP1110" s="358" t="s">
        <v>795</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90">
    <cfRule type="expression" dxfId="2793" priority="13891">
      <formula>IF(RIGHT(TEXT(Y790,"0.#"),1)=".",FALSE,TRUE)</formula>
    </cfRule>
    <cfRule type="expression" dxfId="2792" priority="13892">
      <formula>IF(RIGHT(TEXT(Y790,"0.#"),1)=".",TRUE,FALSE)</formula>
    </cfRule>
  </conditionalFormatting>
  <conditionalFormatting sqref="Y799">
    <cfRule type="expression" dxfId="2791" priority="13887">
      <formula>IF(RIGHT(TEXT(Y799,"0.#"),1)=".",FALSE,TRUE)</formula>
    </cfRule>
    <cfRule type="expression" dxfId="2790" priority="13888">
      <formula>IF(RIGHT(TEXT(Y799,"0.#"),1)=".",TRUE,FALSE)</formula>
    </cfRule>
  </conditionalFormatting>
  <conditionalFormatting sqref="Y830:Y837 Y828 Y817:Y824 Y815 Y804:Y811 Y802">
    <cfRule type="expression" dxfId="2789" priority="13669">
      <formula>IF(RIGHT(TEXT(Y802,"0.#"),1)=".",FALSE,TRUE)</formula>
    </cfRule>
    <cfRule type="expression" dxfId="2788" priority="13670">
      <formula>IF(RIGHT(TEXT(Y802,"0.#"),1)=".",TRUE,FALSE)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91:Y798 Y789">
    <cfRule type="expression" dxfId="2781" priority="13693">
      <formula>IF(RIGHT(TEXT(Y789,"0.#"),1)=".",FALSE,TRUE)</formula>
    </cfRule>
    <cfRule type="expression" dxfId="2780" priority="13694">
      <formula>IF(RIGHT(TEXT(Y789,"0.#"),1)=".",TRUE,FALSE)</formula>
    </cfRule>
  </conditionalFormatting>
  <conditionalFormatting sqref="AU790">
    <cfRule type="expression" dxfId="2779" priority="13691">
      <formula>IF(RIGHT(TEXT(AU790,"0.#"),1)=".",FALSE,TRUE)</formula>
    </cfRule>
    <cfRule type="expression" dxfId="2778" priority="13692">
      <formula>IF(RIGHT(TEXT(AU790,"0.#"),1)=".",TRUE,FALSE)</formula>
    </cfRule>
  </conditionalFormatting>
  <conditionalFormatting sqref="AU799">
    <cfRule type="expression" dxfId="2777" priority="13689">
      <formula>IF(RIGHT(TEXT(AU799,"0.#"),1)=".",FALSE,TRUE)</formula>
    </cfRule>
    <cfRule type="expression" dxfId="2776" priority="13690">
      <formula>IF(RIGHT(TEXT(AU799,"0.#"),1)=".",TRUE,FALSE)</formula>
    </cfRule>
  </conditionalFormatting>
  <conditionalFormatting sqref="AU791:AU798 AU789">
    <cfRule type="expression" dxfId="2775" priority="13687">
      <formula>IF(RIGHT(TEXT(AU789,"0.#"),1)=".",FALSE,TRUE)</formula>
    </cfRule>
    <cfRule type="expression" dxfId="2774" priority="13688">
      <formula>IF(RIGHT(TEXT(AU789,"0.#"),1)=".",TRUE,FALSE)</formula>
    </cfRule>
  </conditionalFormatting>
  <conditionalFormatting sqref="Y829 Y816 Y803">
    <cfRule type="expression" dxfId="2773" priority="13673">
      <formula>IF(RIGHT(TEXT(Y803,"0.#"),1)=".",FALSE,TRUE)</formula>
    </cfRule>
    <cfRule type="expression" dxfId="2772" priority="13674">
      <formula>IF(RIGHT(TEXT(Y803,"0.#"),1)=".",TRUE,FALSE)</formula>
    </cfRule>
  </conditionalFormatting>
  <conditionalFormatting sqref="Y838 Y825 Y812">
    <cfRule type="expression" dxfId="2771" priority="13671">
      <formula>IF(RIGHT(TEXT(Y812,"0.#"),1)=".",FALSE,TRUE)</formula>
    </cfRule>
    <cfRule type="expression" dxfId="2770" priority="13672">
      <formula>IF(RIGHT(TEXT(Y812,"0.#"),1)=".",TRUE,FALSE)</formula>
    </cfRule>
  </conditionalFormatting>
  <conditionalFormatting sqref="AU829 AU816 AU803">
    <cfRule type="expression" dxfId="2769" priority="13667">
      <formula>IF(RIGHT(TEXT(AU803,"0.#"),1)=".",FALSE,TRUE)</formula>
    </cfRule>
    <cfRule type="expression" dxfId="2768" priority="13668">
      <formula>IF(RIGHT(TEXT(AU803,"0.#"),1)=".",TRUE,FALSE)</formula>
    </cfRule>
  </conditionalFormatting>
  <conditionalFormatting sqref="AU838 AU825 AU812">
    <cfRule type="expression" dxfId="2767" priority="13665">
      <formula>IF(RIGHT(TEXT(AU812,"0.#"),1)=".",FALSE,TRUE)</formula>
    </cfRule>
    <cfRule type="expression" dxfId="2766" priority="13666">
      <formula>IF(RIGHT(TEXT(AU812,"0.#"),1)=".",TRUE,FALSE)</formula>
    </cfRule>
  </conditionalFormatting>
  <conditionalFormatting sqref="AU830:AU837 AU828 AU817:AU824 AU815 AU804:AU811 AU802">
    <cfRule type="expression" dxfId="2765" priority="13663">
      <formula>IF(RIGHT(TEXT(AU802,"0.#"),1)=".",FALSE,TRUE)</formula>
    </cfRule>
    <cfRule type="expression" dxfId="2764" priority="13664">
      <formula>IF(RIGHT(TEXT(AU802,"0.#"),1)=".",TRUE,FALSE)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M34">
    <cfRule type="expression" dxfId="2757" priority="13463">
      <formula>IF(RIGHT(TEXT(AM34,"0.#"),1)=".",FALSE,TRUE)</formula>
    </cfRule>
    <cfRule type="expression" dxfId="2756" priority="13464">
      <formula>IF(RIGHT(TEXT(AM34,"0.#"),1)=".",TRUE,FALSE)</formula>
    </cfRule>
  </conditionalFormatting>
  <conditionalFormatting sqref="AE33">
    <cfRule type="expression" dxfId="2755" priority="13477">
      <formula>IF(RIGHT(TEXT(AE33,"0.#"),1)=".",FALSE,TRUE)</formula>
    </cfRule>
    <cfRule type="expression" dxfId="2754" priority="13478">
      <formula>IF(RIGHT(TEXT(AE33,"0.#"),1)=".",TRUE,FALSE)</formula>
    </cfRule>
  </conditionalFormatting>
  <conditionalFormatting sqref="AE34">
    <cfRule type="expression" dxfId="2753" priority="13475">
      <formula>IF(RIGHT(TEXT(AE34,"0.#"),1)=".",FALSE,TRUE)</formula>
    </cfRule>
    <cfRule type="expression" dxfId="2752" priority="13476">
      <formula>IF(RIGHT(TEXT(AE34,"0.#"),1)=".",TRUE,FALSE)</formula>
    </cfRule>
  </conditionalFormatting>
  <conditionalFormatting sqref="AI34">
    <cfRule type="expression" dxfId="2751" priority="13473">
      <formula>IF(RIGHT(TEXT(AI34,"0.#"),1)=".",FALSE,TRUE)</formula>
    </cfRule>
    <cfRule type="expression" dxfId="2750" priority="13474">
      <formula>IF(RIGHT(TEXT(AI34,"0.#"),1)=".",TRUE,FALSE)</formula>
    </cfRule>
  </conditionalFormatting>
  <conditionalFormatting sqref="AI33">
    <cfRule type="expression" dxfId="2749" priority="13471">
      <formula>IF(RIGHT(TEXT(AI33,"0.#"),1)=".",FALSE,TRUE)</formula>
    </cfRule>
    <cfRule type="expression" dxfId="2748" priority="13472">
      <formula>IF(RIGHT(TEXT(AI33,"0.#"),1)=".",TRUE,FALSE)</formula>
    </cfRule>
  </conditionalFormatting>
  <conditionalFormatting sqref="AI32">
    <cfRule type="expression" dxfId="2747" priority="13469">
      <formula>IF(RIGHT(TEXT(AI32,"0.#"),1)=".",FALSE,TRUE)</formula>
    </cfRule>
    <cfRule type="expression" dxfId="2746" priority="13470">
      <formula>IF(RIGHT(TEXT(AI32,"0.#"),1)=".",TRUE,FALSE)</formula>
    </cfRule>
  </conditionalFormatting>
  <conditionalFormatting sqref="AM32">
    <cfRule type="expression" dxfId="2745" priority="13467">
      <formula>IF(RIGHT(TEXT(AM32,"0.#"),1)=".",FALSE,TRUE)</formula>
    </cfRule>
    <cfRule type="expression" dxfId="2744" priority="13468">
      <formula>IF(RIGHT(TEXT(AM32,"0.#"),1)=".",TRUE,FALSE)</formula>
    </cfRule>
  </conditionalFormatting>
  <conditionalFormatting sqref="AM33">
    <cfRule type="expression" dxfId="2743" priority="13465">
      <formula>IF(RIGHT(TEXT(AM33,"0.#"),1)=".",FALSE,TRUE)</formula>
    </cfRule>
    <cfRule type="expression" dxfId="2742" priority="13466">
      <formula>IF(RIGHT(TEXT(AM33,"0.#"),1)=".",TRUE,FALSE)</formula>
    </cfRule>
  </conditionalFormatting>
  <conditionalFormatting sqref="AQ32:AQ34">
    <cfRule type="expression" dxfId="2741" priority="13457">
      <formula>IF(RIGHT(TEXT(AQ32,"0.#"),1)=".",FALSE,TRUE)</formula>
    </cfRule>
    <cfRule type="expression" dxfId="2740" priority="13458">
      <formula>IF(RIGHT(TEXT(AQ32,"0.#"),1)=".",TRUE,FALSE)</formula>
    </cfRule>
  </conditionalFormatting>
  <conditionalFormatting sqref="AU32:AU34">
    <cfRule type="expression" dxfId="2739" priority="13455">
      <formula>IF(RIGHT(TEXT(AU32,"0.#"),1)=".",FALSE,TRUE)</formula>
    </cfRule>
    <cfRule type="expression" dxfId="2738" priority="13456">
      <formula>IF(RIGHT(TEXT(AU32,"0.#"),1)=".",TRUE,FALSE)</formula>
    </cfRule>
  </conditionalFormatting>
  <conditionalFormatting sqref="AE53">
    <cfRule type="expression" dxfId="2737" priority="13389">
      <formula>IF(RIGHT(TEXT(AE53,"0.#"),1)=".",FALSE,TRUE)</formula>
    </cfRule>
    <cfRule type="expression" dxfId="2736" priority="13390">
      <formula>IF(RIGHT(TEXT(AE53,"0.#"),1)=".",TRUE,FALSE)</formula>
    </cfRule>
  </conditionalFormatting>
  <conditionalFormatting sqref="AE54">
    <cfRule type="expression" dxfId="2735" priority="13387">
      <formula>IF(RIGHT(TEXT(AE54,"0.#"),1)=".",FALSE,TRUE)</formula>
    </cfRule>
    <cfRule type="expression" dxfId="2734" priority="13388">
      <formula>IF(RIGHT(TEXT(AE54,"0.#"),1)=".",TRUE,FALSE)</formula>
    </cfRule>
  </conditionalFormatting>
  <conditionalFormatting sqref="AI54">
    <cfRule type="expression" dxfId="2733" priority="13381">
      <formula>IF(RIGHT(TEXT(AI54,"0.#"),1)=".",FALSE,TRUE)</formula>
    </cfRule>
    <cfRule type="expression" dxfId="2732" priority="13382">
      <formula>IF(RIGHT(TEXT(AI54,"0.#"),1)=".",TRUE,FALSE)</formula>
    </cfRule>
  </conditionalFormatting>
  <conditionalFormatting sqref="AI53">
    <cfRule type="expression" dxfId="2731" priority="13379">
      <formula>IF(RIGHT(TEXT(AI53,"0.#"),1)=".",FALSE,TRUE)</formula>
    </cfRule>
    <cfRule type="expression" dxfId="2730" priority="13380">
      <formula>IF(RIGHT(TEXT(AI53,"0.#"),1)=".",TRUE,FALSE)</formula>
    </cfRule>
  </conditionalFormatting>
  <conditionalFormatting sqref="AM53">
    <cfRule type="expression" dxfId="2729" priority="13377">
      <formula>IF(RIGHT(TEXT(AM53,"0.#"),1)=".",FALSE,TRUE)</formula>
    </cfRule>
    <cfRule type="expression" dxfId="2728" priority="13378">
      <formula>IF(RIGHT(TEXT(AM53,"0.#"),1)=".",TRUE,FALSE)</formula>
    </cfRule>
  </conditionalFormatting>
  <conditionalFormatting sqref="AM54">
    <cfRule type="expression" dxfId="2727" priority="13375">
      <formula>IF(RIGHT(TEXT(AM54,"0.#"),1)=".",FALSE,TRUE)</formula>
    </cfRule>
    <cfRule type="expression" dxfId="2726" priority="13376">
      <formula>IF(RIGHT(TEXT(AM54,"0.#"),1)=".",TRUE,FALSE)</formula>
    </cfRule>
  </conditionalFormatting>
  <conditionalFormatting sqref="AM55">
    <cfRule type="expression" dxfId="2725" priority="13373">
      <formula>IF(RIGHT(TEXT(AM55,"0.#"),1)=".",FALSE,TRUE)</formula>
    </cfRule>
    <cfRule type="expression" dxfId="2724" priority="13374">
      <formula>IF(RIGHT(TEXT(AM55,"0.#"),1)=".",TRUE,FALSE)</formula>
    </cfRule>
  </conditionalFormatting>
  <conditionalFormatting sqref="AE60">
    <cfRule type="expression" dxfId="2723" priority="13359">
      <formula>IF(RIGHT(TEXT(AE60,"0.#"),1)=".",FALSE,TRUE)</formula>
    </cfRule>
    <cfRule type="expression" dxfId="2722" priority="13360">
      <formula>IF(RIGHT(TEXT(AE60,"0.#"),1)=".",TRUE,FALSE)</formula>
    </cfRule>
  </conditionalFormatting>
  <conditionalFormatting sqref="AE61">
    <cfRule type="expression" dxfId="2721" priority="13357">
      <formula>IF(RIGHT(TEXT(AE61,"0.#"),1)=".",FALSE,TRUE)</formula>
    </cfRule>
    <cfRule type="expression" dxfId="2720" priority="13358">
      <formula>IF(RIGHT(TEXT(AE61,"0.#"),1)=".",TRUE,FALSE)</formula>
    </cfRule>
  </conditionalFormatting>
  <conditionalFormatting sqref="AE62">
    <cfRule type="expression" dxfId="2719" priority="13355">
      <formula>IF(RIGHT(TEXT(AE62,"0.#"),1)=".",FALSE,TRUE)</formula>
    </cfRule>
    <cfRule type="expression" dxfId="2718" priority="13356">
      <formula>IF(RIGHT(TEXT(AE62,"0.#"),1)=".",TRUE,FALSE)</formula>
    </cfRule>
  </conditionalFormatting>
  <conditionalFormatting sqref="AI62">
    <cfRule type="expression" dxfId="2717" priority="13353">
      <formula>IF(RIGHT(TEXT(AI62,"0.#"),1)=".",FALSE,TRUE)</formula>
    </cfRule>
    <cfRule type="expression" dxfId="2716" priority="13354">
      <formula>IF(RIGHT(TEXT(AI62,"0.#"),1)=".",TRUE,FALSE)</formula>
    </cfRule>
  </conditionalFormatting>
  <conditionalFormatting sqref="AI61">
    <cfRule type="expression" dxfId="2715" priority="13351">
      <formula>IF(RIGHT(TEXT(AI61,"0.#"),1)=".",FALSE,TRUE)</formula>
    </cfRule>
    <cfRule type="expression" dxfId="2714" priority="13352">
      <formula>IF(RIGHT(TEXT(AI61,"0.#"),1)=".",TRUE,FALSE)</formula>
    </cfRule>
  </conditionalFormatting>
  <conditionalFormatting sqref="AI60">
    <cfRule type="expression" dxfId="2713" priority="13349">
      <formula>IF(RIGHT(TEXT(AI60,"0.#"),1)=".",FALSE,TRUE)</formula>
    </cfRule>
    <cfRule type="expression" dxfId="2712" priority="13350">
      <formula>IF(RIGHT(TEXT(AI60,"0.#"),1)=".",TRUE,FALSE)</formula>
    </cfRule>
  </conditionalFormatting>
  <conditionalFormatting sqref="AM60">
    <cfRule type="expression" dxfId="2711" priority="13347">
      <formula>IF(RIGHT(TEXT(AM60,"0.#"),1)=".",FALSE,TRUE)</formula>
    </cfRule>
    <cfRule type="expression" dxfId="2710" priority="13348">
      <formula>IF(RIGHT(TEXT(AM60,"0.#"),1)=".",TRUE,FALSE)</formula>
    </cfRule>
  </conditionalFormatting>
  <conditionalFormatting sqref="AM61">
    <cfRule type="expression" dxfId="2709" priority="13345">
      <formula>IF(RIGHT(TEXT(AM61,"0.#"),1)=".",FALSE,TRUE)</formula>
    </cfRule>
    <cfRule type="expression" dxfId="2708" priority="13346">
      <formula>IF(RIGHT(TEXT(AM61,"0.#"),1)=".",TRUE,FALSE)</formula>
    </cfRule>
  </conditionalFormatting>
  <conditionalFormatting sqref="AM62">
    <cfRule type="expression" dxfId="2707" priority="13343">
      <formula>IF(RIGHT(TEXT(AM62,"0.#"),1)=".",FALSE,TRUE)</formula>
    </cfRule>
    <cfRule type="expression" dxfId="2706" priority="13344">
      <formula>IF(RIGHT(TEXT(AM62,"0.#"),1)=".",TRUE,FALSE)</formula>
    </cfRule>
  </conditionalFormatting>
  <conditionalFormatting sqref="AE87">
    <cfRule type="expression" dxfId="2705" priority="13329">
      <formula>IF(RIGHT(TEXT(AE87,"0.#"),1)=".",FALSE,TRUE)</formula>
    </cfRule>
    <cfRule type="expression" dxfId="2704" priority="13330">
      <formula>IF(RIGHT(TEXT(AE87,"0.#"),1)=".",TRUE,FALSE)</formula>
    </cfRule>
  </conditionalFormatting>
  <conditionalFormatting sqref="AE88">
    <cfRule type="expression" dxfId="2703" priority="13327">
      <formula>IF(RIGHT(TEXT(AE88,"0.#"),1)=".",FALSE,TRUE)</formula>
    </cfRule>
    <cfRule type="expression" dxfId="2702" priority="13328">
      <formula>IF(RIGHT(TEXT(AE88,"0.#"),1)=".",TRUE,FALSE)</formula>
    </cfRule>
  </conditionalFormatting>
  <conditionalFormatting sqref="AE89">
    <cfRule type="expression" dxfId="2701" priority="13325">
      <formula>IF(RIGHT(TEXT(AE89,"0.#"),1)=".",FALSE,TRUE)</formula>
    </cfRule>
    <cfRule type="expression" dxfId="2700" priority="13326">
      <formula>IF(RIGHT(TEXT(AE89,"0.#"),1)=".",TRUE,FALSE)</formula>
    </cfRule>
  </conditionalFormatting>
  <conditionalFormatting sqref="AI89">
    <cfRule type="expression" dxfId="2699" priority="13323">
      <formula>IF(RIGHT(TEXT(AI89,"0.#"),1)=".",FALSE,TRUE)</formula>
    </cfRule>
    <cfRule type="expression" dxfId="2698" priority="13324">
      <formula>IF(RIGHT(TEXT(AI89,"0.#"),1)=".",TRUE,FALSE)</formula>
    </cfRule>
  </conditionalFormatting>
  <conditionalFormatting sqref="AI88">
    <cfRule type="expression" dxfId="2697" priority="13321">
      <formula>IF(RIGHT(TEXT(AI88,"0.#"),1)=".",FALSE,TRUE)</formula>
    </cfRule>
    <cfRule type="expression" dxfId="2696" priority="13322">
      <formula>IF(RIGHT(TEXT(AI88,"0.#"),1)=".",TRUE,FALSE)</formula>
    </cfRule>
  </conditionalFormatting>
  <conditionalFormatting sqref="AI87">
    <cfRule type="expression" dxfId="2695" priority="13319">
      <formula>IF(RIGHT(TEXT(AI87,"0.#"),1)=".",FALSE,TRUE)</formula>
    </cfRule>
    <cfRule type="expression" dxfId="2694" priority="13320">
      <formula>IF(RIGHT(TEXT(AI87,"0.#"),1)=".",TRUE,FALSE)</formula>
    </cfRule>
  </conditionalFormatting>
  <conditionalFormatting sqref="AM88">
    <cfRule type="expression" dxfId="2693" priority="13315">
      <formula>IF(RIGHT(TEXT(AM88,"0.#"),1)=".",FALSE,TRUE)</formula>
    </cfRule>
    <cfRule type="expression" dxfId="2692" priority="13316">
      <formula>IF(RIGHT(TEXT(AM88,"0.#"),1)=".",TRUE,FALSE)</formula>
    </cfRule>
  </conditionalFormatting>
  <conditionalFormatting sqref="AM89">
    <cfRule type="expression" dxfId="2691" priority="13313">
      <formula>IF(RIGHT(TEXT(AM89,"0.#"),1)=".",FALSE,TRUE)</formula>
    </cfRule>
    <cfRule type="expression" dxfId="2690" priority="13314">
      <formula>IF(RIGHT(TEXT(AM89,"0.#"),1)=".",TRUE,FALSE)</formula>
    </cfRule>
  </conditionalFormatting>
  <conditionalFormatting sqref="AE92">
    <cfRule type="expression" dxfId="2689" priority="13299">
      <formula>IF(RIGHT(TEXT(AE92,"0.#"),1)=".",FALSE,TRUE)</formula>
    </cfRule>
    <cfRule type="expression" dxfId="2688" priority="13300">
      <formula>IF(RIGHT(TEXT(AE92,"0.#"),1)=".",TRUE,FALSE)</formula>
    </cfRule>
  </conditionalFormatting>
  <conditionalFormatting sqref="AE93">
    <cfRule type="expression" dxfId="2687" priority="13297">
      <formula>IF(RIGHT(TEXT(AE93,"0.#"),1)=".",FALSE,TRUE)</formula>
    </cfRule>
    <cfRule type="expression" dxfId="2686" priority="13298">
      <formula>IF(RIGHT(TEXT(AE93,"0.#"),1)=".",TRUE,FALSE)</formula>
    </cfRule>
  </conditionalFormatting>
  <conditionalFormatting sqref="AE94">
    <cfRule type="expression" dxfId="2685" priority="13295">
      <formula>IF(RIGHT(TEXT(AE94,"0.#"),1)=".",FALSE,TRUE)</formula>
    </cfRule>
    <cfRule type="expression" dxfId="2684" priority="13296">
      <formula>IF(RIGHT(TEXT(AE94,"0.#"),1)=".",TRUE,FALSE)</formula>
    </cfRule>
  </conditionalFormatting>
  <conditionalFormatting sqref="AI94">
    <cfRule type="expression" dxfId="2683" priority="13293">
      <formula>IF(RIGHT(TEXT(AI94,"0.#"),1)=".",FALSE,TRUE)</formula>
    </cfRule>
    <cfRule type="expression" dxfId="2682" priority="13294">
      <formula>IF(RIGHT(TEXT(AI94,"0.#"),1)=".",TRUE,FALSE)</formula>
    </cfRule>
  </conditionalFormatting>
  <conditionalFormatting sqref="AI93">
    <cfRule type="expression" dxfId="2681" priority="13291">
      <formula>IF(RIGHT(TEXT(AI93,"0.#"),1)=".",FALSE,TRUE)</formula>
    </cfRule>
    <cfRule type="expression" dxfId="2680" priority="13292">
      <formula>IF(RIGHT(TEXT(AI93,"0.#"),1)=".",TRUE,FALSE)</formula>
    </cfRule>
  </conditionalFormatting>
  <conditionalFormatting sqref="AI92">
    <cfRule type="expression" dxfId="2679" priority="13289">
      <formula>IF(RIGHT(TEXT(AI92,"0.#"),1)=".",FALSE,TRUE)</formula>
    </cfRule>
    <cfRule type="expression" dxfId="2678" priority="13290">
      <formula>IF(RIGHT(TEXT(AI92,"0.#"),1)=".",TRUE,FALSE)</formula>
    </cfRule>
  </conditionalFormatting>
  <conditionalFormatting sqref="AM92">
    <cfRule type="expression" dxfId="2677" priority="13287">
      <formula>IF(RIGHT(TEXT(AM92,"0.#"),1)=".",FALSE,TRUE)</formula>
    </cfRule>
    <cfRule type="expression" dxfId="2676" priority="13288">
      <formula>IF(RIGHT(TEXT(AM92,"0.#"),1)=".",TRUE,FALSE)</formula>
    </cfRule>
  </conditionalFormatting>
  <conditionalFormatting sqref="AM93">
    <cfRule type="expression" dxfId="2675" priority="13285">
      <formula>IF(RIGHT(TEXT(AM93,"0.#"),1)=".",FALSE,TRUE)</formula>
    </cfRule>
    <cfRule type="expression" dxfId="2674" priority="13286">
      <formula>IF(RIGHT(TEXT(AM93,"0.#"),1)=".",TRUE,FALSE)</formula>
    </cfRule>
  </conditionalFormatting>
  <conditionalFormatting sqref="AM94">
    <cfRule type="expression" dxfId="2673" priority="13283">
      <formula>IF(RIGHT(TEXT(AM94,"0.#"),1)=".",FALSE,TRUE)</formula>
    </cfRule>
    <cfRule type="expression" dxfId="2672" priority="13284">
      <formula>IF(RIGHT(TEXT(AM94,"0.#"),1)=".",TRUE,FALSE)</formula>
    </cfRule>
  </conditionalFormatting>
  <conditionalFormatting sqref="AE97">
    <cfRule type="expression" dxfId="2671" priority="13269">
      <formula>IF(RIGHT(TEXT(AE97,"0.#"),1)=".",FALSE,TRUE)</formula>
    </cfRule>
    <cfRule type="expression" dxfId="2670" priority="13270">
      <formula>IF(RIGHT(TEXT(AE97,"0.#"),1)=".",TRUE,FALSE)</formula>
    </cfRule>
  </conditionalFormatting>
  <conditionalFormatting sqref="AE98">
    <cfRule type="expression" dxfId="2669" priority="13267">
      <formula>IF(RIGHT(TEXT(AE98,"0.#"),1)=".",FALSE,TRUE)</formula>
    </cfRule>
    <cfRule type="expression" dxfId="2668" priority="13268">
      <formula>IF(RIGHT(TEXT(AE98,"0.#"),1)=".",TRUE,FALSE)</formula>
    </cfRule>
  </conditionalFormatting>
  <conditionalFormatting sqref="AE99">
    <cfRule type="expression" dxfId="2667" priority="13265">
      <formula>IF(RIGHT(TEXT(AE99,"0.#"),1)=".",FALSE,TRUE)</formula>
    </cfRule>
    <cfRule type="expression" dxfId="2666" priority="13266">
      <formula>IF(RIGHT(TEXT(AE99,"0.#"),1)=".",TRUE,FALSE)</formula>
    </cfRule>
  </conditionalFormatting>
  <conditionalFormatting sqref="AI99">
    <cfRule type="expression" dxfId="2665" priority="13263">
      <formula>IF(RIGHT(TEXT(AI99,"0.#"),1)=".",FALSE,TRUE)</formula>
    </cfRule>
    <cfRule type="expression" dxfId="2664" priority="13264">
      <formula>IF(RIGHT(TEXT(AI99,"0.#"),1)=".",TRUE,FALSE)</formula>
    </cfRule>
  </conditionalFormatting>
  <conditionalFormatting sqref="AI98">
    <cfRule type="expression" dxfId="2663" priority="13261">
      <formula>IF(RIGHT(TEXT(AI98,"0.#"),1)=".",FALSE,TRUE)</formula>
    </cfRule>
    <cfRule type="expression" dxfId="2662" priority="13262">
      <formula>IF(RIGHT(TEXT(AI98,"0.#"),1)=".",TRUE,FALSE)</formula>
    </cfRule>
  </conditionalFormatting>
  <conditionalFormatting sqref="AI97">
    <cfRule type="expression" dxfId="2661" priority="13259">
      <formula>IF(RIGHT(TEXT(AI97,"0.#"),1)=".",FALSE,TRUE)</formula>
    </cfRule>
    <cfRule type="expression" dxfId="2660" priority="13260">
      <formula>IF(RIGHT(TEXT(AI97,"0.#"),1)=".",TRUE,FALSE)</formula>
    </cfRule>
  </conditionalFormatting>
  <conditionalFormatting sqref="AM97">
    <cfRule type="expression" dxfId="2659" priority="13257">
      <formula>IF(RIGHT(TEXT(AM97,"0.#"),1)=".",FALSE,TRUE)</formula>
    </cfRule>
    <cfRule type="expression" dxfId="2658" priority="13258">
      <formula>IF(RIGHT(TEXT(AM97,"0.#"),1)=".",TRUE,FALSE)</formula>
    </cfRule>
  </conditionalFormatting>
  <conditionalFormatting sqref="AM98">
    <cfRule type="expression" dxfId="2657" priority="13255">
      <formula>IF(RIGHT(TEXT(AM98,"0.#"),1)=".",FALSE,TRUE)</formula>
    </cfRule>
    <cfRule type="expression" dxfId="2656" priority="13256">
      <formula>IF(RIGHT(TEXT(AM98,"0.#"),1)=".",TRUE,FALSE)</formula>
    </cfRule>
  </conditionalFormatting>
  <conditionalFormatting sqref="AM99">
    <cfRule type="expression" dxfId="2655" priority="13253">
      <formula>IF(RIGHT(TEXT(AM99,"0.#"),1)=".",FALSE,TRUE)</formula>
    </cfRule>
    <cfRule type="expression" dxfId="2654" priority="13254">
      <formula>IF(RIGHT(TEXT(AM99,"0.#"),1)=".",TRUE,FALSE)</formula>
    </cfRule>
  </conditionalFormatting>
  <conditionalFormatting sqref="AI101">
    <cfRule type="expression" dxfId="2653" priority="13239">
      <formula>IF(RIGHT(TEXT(AI101,"0.#"),1)=".",FALSE,TRUE)</formula>
    </cfRule>
    <cfRule type="expression" dxfId="2652" priority="13240">
      <formula>IF(RIGHT(TEXT(AI101,"0.#"),1)=".",TRUE,FALSE)</formula>
    </cfRule>
  </conditionalFormatting>
  <conditionalFormatting sqref="AM101">
    <cfRule type="expression" dxfId="2651" priority="13237">
      <formula>IF(RIGHT(TEXT(AM101,"0.#"),1)=".",FALSE,TRUE)</formula>
    </cfRule>
    <cfRule type="expression" dxfId="2650" priority="13238">
      <formula>IF(RIGHT(TEXT(AM101,"0.#"),1)=".",TRUE,FALSE)</formula>
    </cfRule>
  </conditionalFormatting>
  <conditionalFormatting sqref="AE102">
    <cfRule type="expression" dxfId="2649" priority="13235">
      <formula>IF(RIGHT(TEXT(AE102,"0.#"),1)=".",FALSE,TRUE)</formula>
    </cfRule>
    <cfRule type="expression" dxfId="2648" priority="13236">
      <formula>IF(RIGHT(TEXT(AE102,"0.#"),1)=".",TRUE,FALSE)</formula>
    </cfRule>
  </conditionalFormatting>
  <conditionalFormatting sqref="AI102">
    <cfRule type="expression" dxfId="2647" priority="13233">
      <formula>IF(RIGHT(TEXT(AI102,"0.#"),1)=".",FALSE,TRUE)</formula>
    </cfRule>
    <cfRule type="expression" dxfId="2646" priority="13234">
      <formula>IF(RIGHT(TEXT(AI102,"0.#"),1)=".",TRUE,FALSE)</formula>
    </cfRule>
  </conditionalFormatting>
  <conditionalFormatting sqref="AM102">
    <cfRule type="expression" dxfId="2645" priority="13231">
      <formula>IF(RIGHT(TEXT(AM102,"0.#"),1)=".",FALSE,TRUE)</formula>
    </cfRule>
    <cfRule type="expression" dxfId="2644" priority="13232">
      <formula>IF(RIGHT(TEXT(AM102,"0.#"),1)=".",TRUE,FALSE)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M435">
    <cfRule type="expression" dxfId="713" priority="9">
      <formula>IF(RIGHT(TEXT(AM435,"0.#"),1)=".",FALSE,TRUE)</formula>
    </cfRule>
    <cfRule type="expression" dxfId="712" priority="10">
      <formula>IF(RIGHT(TEXT(AM435,"0.#"),1)=".",TRUE,FALSE)</formula>
    </cfRule>
  </conditionalFormatting>
  <conditionalFormatting sqref="AM433">
    <cfRule type="expression" dxfId="711" priority="13">
      <formula>IF(RIGHT(TEXT(AM433,"0.#"),1)=".",FALSE,TRUE)</formula>
    </cfRule>
    <cfRule type="expression" dxfId="710" priority="14">
      <formula>IF(RIGHT(TEXT(AM433,"0.#"),1)=".",TRUE,FALSE)</formula>
    </cfRule>
  </conditionalFormatting>
  <conditionalFormatting sqref="AM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389</v>
      </c>
      <c r="AF2" s="1027"/>
      <c r="AG2" s="1027"/>
      <c r="AH2" s="1027"/>
      <c r="AI2" s="1027" t="s">
        <v>411</v>
      </c>
      <c r="AJ2" s="1027"/>
      <c r="AK2" s="1027"/>
      <c r="AL2" s="557"/>
      <c r="AM2" s="1027" t="s">
        <v>508</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 t="shared" ref="AY3:AY8" si="0">$AY$2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si="0"/>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 t="shared" si="0"/>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389</v>
      </c>
      <c r="AF9" s="1027"/>
      <c r="AG9" s="1027"/>
      <c r="AH9" s="1027"/>
      <c r="AI9" s="1027" t="s">
        <v>411</v>
      </c>
      <c r="AJ9" s="1027"/>
      <c r="AK9" s="1027"/>
      <c r="AL9" s="557"/>
      <c r="AM9" s="1027" t="s">
        <v>508</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 t="shared" ref="AY10:AY15" si="1">$AY$9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si="1"/>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389</v>
      </c>
      <c r="AF16" s="1027"/>
      <c r="AG16" s="1027"/>
      <c r="AH16" s="1027"/>
      <c r="AI16" s="1027" t="s">
        <v>411</v>
      </c>
      <c r="AJ16" s="1027"/>
      <c r="AK16" s="1027"/>
      <c r="AL16" s="557"/>
      <c r="AM16" s="1027" t="s">
        <v>508</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 t="shared" ref="AY17:AY22" si="2">$AY$16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si="2"/>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389</v>
      </c>
      <c r="AF23" s="1027"/>
      <c r="AG23" s="1027"/>
      <c r="AH23" s="1027"/>
      <c r="AI23" s="1027" t="s">
        <v>411</v>
      </c>
      <c r="AJ23" s="1027"/>
      <c r="AK23" s="1027"/>
      <c r="AL23" s="557"/>
      <c r="AM23" s="1027" t="s">
        <v>508</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 t="shared" ref="AY24:AY29" si="3">$AY$23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si="3"/>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389</v>
      </c>
      <c r="AF30" s="1027"/>
      <c r="AG30" s="1027"/>
      <c r="AH30" s="1027"/>
      <c r="AI30" s="1027" t="s">
        <v>411</v>
      </c>
      <c r="AJ30" s="1027"/>
      <c r="AK30" s="1027"/>
      <c r="AL30" s="557"/>
      <c r="AM30" s="1027" t="s">
        <v>508</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 t="shared" ref="AY31:AY36" si="4">$AY$30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si="4"/>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389</v>
      </c>
      <c r="AF37" s="1027"/>
      <c r="AG37" s="1027"/>
      <c r="AH37" s="1027"/>
      <c r="AI37" s="1027" t="s">
        <v>411</v>
      </c>
      <c r="AJ37" s="1027"/>
      <c r="AK37" s="1027"/>
      <c r="AL37" s="557"/>
      <c r="AM37" s="1027" t="s">
        <v>508</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 t="shared" ref="AY38:AY43" si="5">$AY$37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si="5"/>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389</v>
      </c>
      <c r="AF44" s="1027"/>
      <c r="AG44" s="1027"/>
      <c r="AH44" s="1027"/>
      <c r="AI44" s="1027" t="s">
        <v>411</v>
      </c>
      <c r="AJ44" s="1027"/>
      <c r="AK44" s="1027"/>
      <c r="AL44" s="557"/>
      <c r="AM44" s="1027" t="s">
        <v>508</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 t="shared" ref="AY45:AY50" si="6">$AY$44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si="6"/>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389</v>
      </c>
      <c r="AF51" s="1027"/>
      <c r="AG51" s="1027"/>
      <c r="AH51" s="1027"/>
      <c r="AI51" s="1027" t="s">
        <v>411</v>
      </c>
      <c r="AJ51" s="1027"/>
      <c r="AK51" s="1027"/>
      <c r="AL51" s="557"/>
      <c r="AM51" s="1027" t="s">
        <v>508</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 t="shared" ref="AY52:AY57" si="7">$AY$51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si="7"/>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389</v>
      </c>
      <c r="AF58" s="1027"/>
      <c r="AG58" s="1027"/>
      <c r="AH58" s="1027"/>
      <c r="AI58" s="1027" t="s">
        <v>411</v>
      </c>
      <c r="AJ58" s="1027"/>
      <c r="AK58" s="1027"/>
      <c r="AL58" s="557"/>
      <c r="AM58" s="1027" t="s">
        <v>508</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 t="shared" ref="AY59:AY64" si="8">$AY$58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si="8"/>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389</v>
      </c>
      <c r="AF65" s="1027"/>
      <c r="AG65" s="1027"/>
      <c r="AH65" s="1027"/>
      <c r="AI65" s="1027" t="s">
        <v>411</v>
      </c>
      <c r="AJ65" s="1027"/>
      <c r="AK65" s="1027"/>
      <c r="AL65" s="557"/>
      <c r="AM65" s="1027" t="s">
        <v>508</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 t="shared" ref="AY66:AY71" si="9">$AY$65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si="9"/>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$AY$67</f>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$AY$100</f>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$AY$133</f>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$AY$166</f>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$AY$199</f>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$AY$265</f>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$AY$298</f>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$AY$331</f>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$AY$364</f>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$AY$397</f>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$AY$430</f>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$AY$463</f>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$AY$496</f>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$AY$529</f>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$AY$562</f>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$AY$595</f>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$AY$628</f>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$AY$661</f>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$AY$694</f>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$AY$727</f>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$AY$760</f>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$AY$793</f>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$AY$826</f>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$AY$859</f>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$AY$892</f>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$AY$925</f>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$AY$958</f>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$AY$991</f>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$AY$1024</f>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$AY$1057</f>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$AY$1090</f>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$AY$1123</f>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$AY$1156</f>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$AY$1189</f>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$AY$1222</f>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$AY$1255</f>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$AY$1288</f>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克也(kondou-katsuya.ti1)</dc:creator>
  <cp:lastModifiedBy>山内 優也(yamauchi-yuuya)</cp:lastModifiedBy>
  <cp:lastPrinted>2021-03-08T07:58:12Z</cp:lastPrinted>
  <dcterms:created xsi:type="dcterms:W3CDTF">2012-03-13T00:50:25Z</dcterms:created>
  <dcterms:modified xsi:type="dcterms:W3CDTF">2021-06-03T08:39:45Z</dcterms:modified>
</cp:coreProperties>
</file>