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<sst xmlns="http://schemas.openxmlformats.org/spreadsheetml/2006/main" count="3047" uniqueCount="772">
  <si>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</si>
  <si>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</si>
  <si>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</si>
  <si>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</si>
  <si>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</si>
  <si>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</si>
  <si>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</si>
  <si>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</si>
  <si>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</si>
  <si>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</si>
  <si>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</si>
  <si>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</si>
  <si>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</si>
  <si>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</si>
  <si>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</si>
  <si>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</si>
  <si>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</si>
  <si>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</si>
  <si>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</si>
  <si>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</si>
  <si>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</si>
  <si>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</si>
  <si>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</si>
  <si>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</si>
  <si>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</si>
  <si>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</si>
  <si>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</si>
  <si>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</si>
  <si>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</si>
  <si>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</si>
  <si>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</si>
  <si>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</si>
  <si>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</si>
  <si>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</si>
  <si>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</si>
  <si>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</si>
  <si>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</si>
  <si>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</si>
  <si>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</si>
  <si>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</si>
  <si>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</si>
  <si>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</si>
  <si>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</si>
  <si>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</si>
  <si>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</si>
  <si>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</si>
  <si>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</si>
  <si>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</si>
  <si>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</si>
  <si>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</si>
  <si>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</si>
  <si>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</si>
  <si>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</si>
  <si>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</si>
  <si>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</si>
  <si>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</si>
  <si>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</si>
  <si>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</si>
  <si>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</si>
  <si>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</si>
  <si>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</si>
  <si>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</si>
  <si>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</si>
  <si>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</si>
  <si>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</si>
  <si>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</si>
  <si>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</si>
  <si>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</si>
  <si>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</si>
  <si>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</si>
  <si>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</si>
  <si>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</si>
  <si>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</si>
  <si>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</si>
  <si>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</si>
  <si>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</si>
  <si>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</si>
  <si>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</si>
  <si>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</si>
  <si>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</si>
  <si>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</si>
  <si>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</si>
  <si>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</si>
  <si>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</si>
  <si>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</si>
  <si>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</si>
  <si>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</si>
  <si>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</si>
  <si>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</si>
  <si>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</si>
  <si>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</si>
  <si>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</si>
  <si>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</si>
  <si>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</si>
  <si>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</si>
  <si>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</si>
  <si>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</si>
  <si>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</si>
  <si>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</si>
  <si>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</si>
  <si>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</si>
  <si>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</si>
  <si>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</si>
  <si>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</si>
  <si>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</si>
  <si>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</si>
  <si>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</si>
  <si>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</si>
  <si>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</si>
  <si>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</si>
  <si>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</si>
  <si>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</si>
  <si>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</si>
  <si>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</si>
  <si>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</si>
  <si>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</si>
  <si>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</si>
  <si>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</si>
  <si>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</si>
  <si>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</si>
  <si>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</si>
  <si>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</si>
  <si>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</si>
  <si>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</si>
  <si>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</si>
  <si>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</si>
  <si>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</si>
  <si>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</si>
  <si>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</si>
  <si>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</si>
  <si>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</si>
  <si>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</si>
  <si>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</si>
  <si>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</si>
  <si>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</si>
  <si>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</si>
  <si>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</si>
  <si>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</si>
  <si>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</si>
  <si>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</si>
  <si>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</si>
  <si>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</si>
  <si>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</si>
  <si>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</si>
  <si>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</si>
  <si>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</si>
  <si>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</si>
  <si>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</si>
  <si>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</si>
  <si>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</si>
  <si>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</si>
  <si>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</si>
  <si>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</si>
  <si>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</si>
  <si>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</si>
  <si>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</si>
  <si>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</si>
  <si>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</si>
  <si>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</si>
  <si>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</si>
  <si>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</si>
  <si>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</si>
  <si>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</si>
  <si>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</si>
  <si>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</si>
  <si>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</si>
  <si>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</si>
  <si>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</si>
  <si>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</si>
  <si>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</si>
  <si>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</si>
  <si>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</si>
  <si>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</si>
  <si>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</si>
  <si>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</si>
  <si>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</si>
  <si>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</si>
  <si>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</si>
  <si>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</si>
  <si>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</si>
  <si>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</si>
  <si>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</si>
  <si>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</si>
  <si>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</si>
  <si>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</si>
  <si>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</si>
  <si>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</si>
  <si>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</si>
  <si>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</si>
  <si>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</si>
  <si>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</si>
  <si>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</si>
  <si>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</si>
  <si>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</si>
  <si>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</si>
  <si>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</si>
  <si>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</si>
  <si>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</si>
  <si>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</si>
  <si>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</si>
  <si>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</si>
  <si>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</si>
  <si>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</si>
  <si>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</si>
  <si>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</si>
  <si>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</si>
  <si>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</si>
  <si>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</si>
  <si>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</si>
  <si>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</si>
  <si>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</si>
  <si>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</si>
  <si>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</si>
  <si>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</si>
  <si>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</si>
  <si>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</si>
  <si>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</si>
  <si>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</si>
  <si>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</si>
  <si>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</si>
  <si>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</si>
  <si>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</si>
  <si>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</si>
  <si>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</si>
  <si>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</si>
  <si>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</si>
  <si>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</si>
  <si>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</si>
  <si>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</si>
  <si>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</si>
  <si>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</si>
  <si>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</si>
  <si>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</si>
  <si>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</si>
  <si>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</si>
  <si>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</si>
  <si>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</si>
  <si>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</si>
  <si>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</si>
  <si>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</si>
  <si>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</si>
  <si>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</si>
  <si>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</si>
  <si>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</si>
  <si>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</si>
  <si>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</si>
  <si>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</si>
  <si>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</si>
  <si>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</si>
  <si>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</si>
  <si>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</si>
  <si>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</si>
  <si>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</si>
  <si>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</si>
  <si>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</si>
  <si>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</si>
  <si>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</si>
  <si>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</si>
  <si>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</si>
  <si>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</si>
  <si>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</si>
  <si>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</si>
  <si>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</si>
  <si>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</si>
  <si>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</si>
  <si>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</si>
  <si>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</si>
  <si>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</si>
  <si>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</si>
  <si>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</si>
  <si>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</si>
  <si>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</si>
  <si>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</si>
  <si>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</si>
  <si>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</si>
  <si>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</si>
  <si>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</si>
  <si>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</si>
  <si>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</si>
  <si>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</si>
  <si>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</si>
  <si>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</si>
  <si>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</si>
  <si>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</si>
  <si>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</si>
  <si>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</si>
  <si>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</si>
  <si>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</si>
  <si>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</si>
  <si>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</si>
  <si>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</si>
  <si>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</si>
  <si>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</si>
  <si>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</si>
  <si>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</si>
  <si>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</si>
  <si>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</si>
  <si>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</si>
  <si>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</si>
  <si>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</si>
  <si>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</si>
  <si>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</si>
  <si>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</si>
  <si>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</si>
  <si>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</si>
  <si>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</si>
  <si>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</si>
  <si>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</si>
  <si>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</si>
  <si>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</si>
  <si>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</si>
  <si>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</si>
  <si>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</si>
  <si>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</si>
  <si>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</si>
  <si>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</si>
  <si>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</si>
  <si>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</si>
  <si>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</si>
  <si>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</si>
  <si>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</si>
  <si>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</si>
  <si>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</si>
  <si>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</si>
  <si>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</si>
  <si>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</si>
  <si>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</si>
  <si>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</si>
  <si>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</si>
  <si>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</si>
  <si>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</si>
  <si>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</si>
  <si>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</si>
  <si>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</si>
  <si>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</si>
  <si>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</si>
  <si>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</si>
  <si>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</si>
  <si>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</si>
  <si>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</si>
  <si>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</si>
  <si>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</si>
  <si>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</si>
  <si>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</si>
  <si>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</si>
  <si>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</si>
  <si>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</si>
  <si>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</si>
  <si>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</si>
  <si>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</si>
  <si>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</si>
  <si>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</si>
  <si>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</si>
  <si>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</si>
  <si>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</si>
  <si>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</si>
  <si>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</si>
  <si>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</si>
  <si>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</si>
  <si>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</si>
  <si>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</si>
  <si>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</si>
  <si>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</si>
  <si>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</si>
  <si>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</si>
  <si>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</si>
  <si>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</si>
  <si>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</si>
  <si>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</si>
  <si>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</si>
  <si>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</si>
  <si>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</si>
  <si>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</si>
  <si>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</si>
  <si>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</si>
  <si>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</si>
  <si>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</si>
  <si>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</si>
  <si>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</si>
  <si>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</si>
  <si>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</si>
  <si>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</si>
  <si>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</si>
  <si>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</si>
  <si>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</si>
  <si>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</si>
  <si>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</si>
  <si>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</si>
  <si>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</si>
  <si>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</si>
  <si>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</si>
  <si>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</si>
  <si>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</si>
  <si>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</si>
  <si>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</si>
  <si>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</si>
  <si>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</si>
  <si>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</si>
  <si>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</si>
  <si>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</si>
  <si>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</si>
  <si>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</si>
  <si>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</si>
  <si>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</si>
  <si>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</si>
  <si>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</si>
  <si>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</si>
  <si>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</si>
  <si>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</si>
  <si>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</si>
  <si>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</si>
  <si>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</si>
  <si>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</si>
  <si>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</si>
  <si>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</si>
  <si>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</si>
  <si>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</si>
  <si>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</si>
  <si>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</si>
  <si>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</si>
  <si>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</si>
  <si>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</si>
  <si>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</si>
  <si>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</si>
  <si>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</si>
  <si>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</si>
  <si>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</si>
  <si>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</si>
  <si>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</si>
  <si>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</si>
  <si>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</si>
  <si>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</si>
  <si>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</si>
  <si>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</si>
  <si>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</si>
  <si>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</si>
  <si>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</si>
  <si>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</si>
  <si>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</si>
  <si>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</si>
  <si>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</si>
  <si>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</si>
  <si>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</si>
  <si>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</si>
  <si>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</si>
  <si>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</si>
  <si>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</si>
  <si>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</si>
  <si>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</si>
  <si>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</si>
  <si>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</si>
  <si>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</si>
  <si>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</si>
  <si>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</si>
  <si>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</si>
  <si>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</si>
  <si>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</si>
  <si>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</si>
  <si>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</si>
  <si>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</si>
  <si>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</si>
  <si>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</si>
  <si>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</si>
  <si>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</si>
  <si>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</si>
  <si>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</si>
  <si>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</si>
  <si>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</si>
  <si>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</si>
  <si>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</si>
  <si>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</si>
  <si>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</si>
  <si>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</si>
  <si>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</si>
  <si>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</si>
  <si>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</si>
  <si>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</si>
  <si>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</si>
  <si>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</si>
  <si>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</si>
  <si>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</si>
  <si>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</si>
  <si>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</si>
  <si>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</si>
  <si>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</si>
  <si>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</si>
  <si>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</si>
  <si>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</si>
  <si>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</si>
  <si>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</si>
  <si>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</si>
  <si>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</si>
  <si>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</si>
  <si>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</si>
  <si>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</si>
  <si>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</si>
  <si>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</si>
  <si>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</si>
  <si>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</si>
  <si>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</si>
  <si>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</si>
  <si>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</si>
  <si>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</si>
  <si>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</si>
  <si>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</si>
  <si>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</si>
  <si>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</si>
  <si>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</si>
  <si>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</si>
  <si>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</si>
  <si>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</si>
  <si>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</si>
  <si>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</si>
  <si>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</si>
  <si>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</si>
  <si>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</si>
  <si>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</si>
  <si>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</si>
  <si>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</si>
  <si>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</si>
  <si>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</si>
  <si>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</si>
  <si>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</si>
  <si>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</si>
  <si>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</si>
  <si>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</si>
  <si>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</si>
  <si>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</si>
  <si>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</si>
  <si>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</si>
  <si>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</si>
  <si>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</si>
  <si>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</si>
  <si>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</si>
  <si>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</si>
  <si>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</si>
  <si>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</si>
  <si>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</si>
  <si>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</si>
  <si>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</si>
  <si>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</si>
  <si>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</si>
  <si>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</si>
  <si>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</si>
  <si>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</si>
  <si>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</si>
  <si>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</si>
  <si>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</si>
  <si>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</si>
  <si>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</si>
  <si>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</si>
  <si>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</si>
  <si>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</si>
  <si>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</si>
  <si>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</si>
  <si>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</si>
  <si>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</si>
  <si>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</si>
  <si>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</si>
  <si>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</si>
  <si>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</si>
  <si>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</si>
  <si>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</si>
  <si>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</si>
  <si>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</si>
  <si>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</si>
  <si>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</si>
  <si>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</si>
  <si>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</si>
  <si>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</si>
  <si>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</si>
  <si>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</si>
  <si>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</si>
  <si>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</si>
  <si>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</si>
  <si>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</si>
  <si>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</si>
  <si>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</si>
  <si>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</si>
  <si>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</si>
  <si>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</si>
  <si>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</si>
  <si>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</si>
  <si>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</si>
  <si>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</si>
  <si>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</si>
  <si>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</si>
  <si>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</si>
  <si>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</si>
  <si>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</si>
  <si>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</si>
  <si>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</si>
  <si>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</si>
  <si>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</si>
  <si>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</si>
  <si>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</si>
  <si>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</si>
  <si>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</si>
  <si>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</si>
  <si>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</si>
  <si>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</si>
  <si>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</si>
  <si>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</si>
  <si>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</si>
  <si>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</si>
  <si>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</si>
  <si>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</si>
  <si>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</si>
  <si>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</si>
  <si>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</si>
  <si>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</si>
  <si>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</si>
  <si>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</si>
  <si>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</si>
  <si>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</si>
  <si>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</si>
  <si>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</si>
  <si>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</si>
  <si>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</si>
  <si>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</si>
  <si>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</si>
  <si>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</si>
  <si>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</si>
  <si>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</si>
  <si>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</si>
  <si>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</si>
  <si>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</si>
  <si>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</si>
  <si>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</si>
  <si>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</si>
  <si>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</si>
  <si>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</si>
  <si>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</si>
  <si>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</si>
  <si>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</si>
  <si>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</si>
  <si>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</si>
  <si>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</si>
  <si>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</si>
  <si>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</si>
  <si>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</si>
  <si>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</si>
  <si>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</si>
  <si>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</si>
  <si>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</si>
  <si>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</si>
  <si>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</si>
  <si>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</si>
  <si>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</si>
  <si>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</si>
  <si>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</si>
  <si>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</si>
  <si>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</si>
  <si>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</si>
  <si>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</si>
  <si>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</si>
  <si>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</si>
  <si>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</si>
  <si>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</si>
  <si>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</si>
  <si>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</si>
  <si>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</si>
  <si>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</si>
  <si>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</si>
  <si>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</si>
  <si>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</si>
  <si>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</si>
  <si>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</si>
  <si>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</si>
  <si>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</si>
  <si>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</si>
  <si>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</si>
  <si>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</si>
  <si>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</si>
  <si>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</si>
  <si>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</si>
  <si>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</si>
  <si>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</si>
  <si>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</si>
  <si>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</si>
  <si>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</si>
  <si>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</si>
  <si>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</si>
  <si>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</si>
  <si>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</si>
  <si>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</si>
  <si>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</si>
  <si>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</si>
  <si>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</si>
  <si>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</si>
  <si>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</si>
  <si>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</si>
  <si>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</si>
  <si>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</si>
  <si>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</si>
  <si>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</si>
  <si>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</si>
  <si>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</si>
  <si>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</si>
  <si>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</si>
  <si>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</si>
  <si>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</si>
  <si>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</si>
  <si>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</si>
  <si>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</si>
  <si>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</si>
  <si>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</si>
  <si>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</si>
  <si>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</si>
  <si>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</si>
  <si>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</si>
  <si>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オンライン診療研修の推進事業</t>
  </si>
  <si>
    <t>医政局</t>
  </si>
  <si>
    <t>令和元年度</t>
  </si>
  <si>
    <t>終了予定なし</t>
  </si>
  <si>
    <t>医事課</t>
  </si>
  <si>
    <t>-</t>
  </si>
  <si>
    <t xml:space="preserve">オンライン診療の適切な実施に関する指針(平成30年３月 厚生労働省) </t>
  </si>
  <si>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</si>
  <si>
    <t>平成30年３月に発出された「オンライン診療の適切な実施に関する指針」を踏まえた、オンライン診療の実施に必要な知識の習得が可能な研修を実施する。</t>
  </si>
  <si>
    <t>医療提供体制確保対策等委託費</t>
  </si>
  <si>
    <t>オンライン診療を実施する医師の関連知識の習得</t>
  </si>
  <si>
    <t>研修の受講者数</t>
  </si>
  <si>
    <t>担当課による集計</t>
  </si>
  <si>
    <t>件</t>
  </si>
  <si>
    <t>単位当たりコスト＝X／Y
X：予算執行額
Y：研修の受講者数　　　　　　　　　　　　　</t>
    <phoneticPr fontId="5"/>
  </si>
  <si>
    <t>12,578/1</t>
  </si>
  <si>
    <t>施策大目標１　地域において必要な医療を提供できる体制を整備すること</t>
  </si>
  <si>
    <t>日常生活圏の中で良質かつ適切な医療が効率的に提供できる体制を整備すること（施策目標Ⅰ－１－１）</t>
  </si>
  <si>
    <t>遠隔医療従事者研修事業</t>
  </si>
  <si>
    <t>新31-0015</t>
  </si>
  <si>
    <t>○</t>
  </si>
  <si>
    <t>課長：山本　英紀</t>
    <rPh sb="3" eb="5">
      <t>ヤマモト</t>
    </rPh>
    <rPh sb="6" eb="8">
      <t>ヒデノリ</t>
    </rPh>
    <phoneticPr fontId="5"/>
  </si>
  <si>
    <t>指針に則った適切なオンライン診療が行われるよう研修等を行うことは、適切なオンライン診療の推進の一環として求められている。</t>
    <rPh sb="0" eb="2">
      <t>シシン</t>
    </rPh>
    <rPh sb="3" eb="4">
      <t>ノット</t>
    </rPh>
    <rPh sb="6" eb="8">
      <t>テキセツ</t>
    </rPh>
    <rPh sb="14" eb="16">
      <t>シンリョウ</t>
    </rPh>
    <rPh sb="17" eb="18">
      <t>オコナ</t>
    </rPh>
    <rPh sb="23" eb="25">
      <t>ケンシュウ</t>
    </rPh>
    <rPh sb="25" eb="26">
      <t>トウ</t>
    </rPh>
    <rPh sb="27" eb="28">
      <t>オコナ</t>
    </rPh>
    <phoneticPr fontId="5"/>
  </si>
  <si>
    <t>オンライン診療の適切な実施に関する指針において、厚生労働省が研修を実施する旨明記している上に、国が策定した指針に基づいた研修等を行うことは、引き続き、国が実施すべき事業である。</t>
    <rPh sb="5" eb="7">
      <t>シンリョウ</t>
    </rPh>
    <rPh sb="8" eb="10">
      <t>テキセツ</t>
    </rPh>
    <rPh sb="11" eb="13">
      <t>ジッシ</t>
    </rPh>
    <rPh sb="14" eb="15">
      <t>カン</t>
    </rPh>
    <rPh sb="17" eb="19">
      <t>シシン</t>
    </rPh>
    <rPh sb="24" eb="26">
      <t>コウセイ</t>
    </rPh>
    <rPh sb="26" eb="29">
      <t>ロウドウショウ</t>
    </rPh>
    <rPh sb="30" eb="32">
      <t>ケンシュウ</t>
    </rPh>
    <rPh sb="33" eb="35">
      <t>ジッシ</t>
    </rPh>
    <rPh sb="37" eb="38">
      <t>ムネ</t>
    </rPh>
    <rPh sb="38" eb="40">
      <t>メイキ</t>
    </rPh>
    <rPh sb="44" eb="45">
      <t>ウエ</t>
    </rPh>
    <rPh sb="47" eb="48">
      <t>クニ</t>
    </rPh>
    <rPh sb="49" eb="51">
      <t>サクテイ</t>
    </rPh>
    <rPh sb="53" eb="55">
      <t>シシン</t>
    </rPh>
    <rPh sb="56" eb="57">
      <t>モト</t>
    </rPh>
    <rPh sb="60" eb="62">
      <t>ケンシュウ</t>
    </rPh>
    <rPh sb="62" eb="63">
      <t>トウ</t>
    </rPh>
    <rPh sb="64" eb="65">
      <t>オコナ</t>
    </rPh>
    <phoneticPr fontId="5"/>
  </si>
  <si>
    <t>指針に則った適切なオンライン診療が行われるよう研修等を行うことは、適切なオンライン診療の推進の一環として優先度が高い事業である。</t>
  </si>
  <si>
    <t>遠隔医療従事者研修事業は、遠隔医療の実施を予定している医師等に対し、遠隔医療の機能や運用するためのポイントなどについての研修を実施するものであり、当該事業は、オンライン診療の指針に則った適切なオンライン診療が行われるよう研修を行うものである。</t>
    <rPh sb="73" eb="75">
      <t>トウガイ</t>
    </rPh>
    <rPh sb="75" eb="77">
      <t>ジギョウ</t>
    </rPh>
    <rPh sb="113" eb="114">
      <t>オコナ</t>
    </rPh>
    <phoneticPr fontId="5"/>
  </si>
  <si>
    <t>オンライン診療の適切な実施に関する指針に基づく研修の実施は重要な施策であり、引き続き実施してまいりたい。</t>
    <rPh sb="5" eb="7">
      <t>シンリョウ</t>
    </rPh>
    <rPh sb="8" eb="10">
      <t>テキセツ</t>
    </rPh>
    <rPh sb="11" eb="13">
      <t>ジッシ</t>
    </rPh>
    <rPh sb="14" eb="15">
      <t>カン</t>
    </rPh>
    <rPh sb="17" eb="19">
      <t>シシン</t>
    </rPh>
    <rPh sb="20" eb="21">
      <t>モト</t>
    </rPh>
    <rPh sb="23" eb="25">
      <t>ケンシュウ</t>
    </rPh>
    <rPh sb="26" eb="28">
      <t>ジッシ</t>
    </rPh>
    <rPh sb="29" eb="31">
      <t>ジュウヨウ</t>
    </rPh>
    <rPh sb="32" eb="34">
      <t>セサク</t>
    </rPh>
    <rPh sb="38" eb="39">
      <t>ヒ</t>
    </rPh>
    <rPh sb="40" eb="41">
      <t>ツヅ</t>
    </rPh>
    <rPh sb="42" eb="44">
      <t>ジッシ</t>
    </rPh>
    <phoneticPr fontId="5"/>
  </si>
  <si>
    <t>-</t>
    <phoneticPr fontId="5"/>
  </si>
  <si>
    <t>令和2年度は令和元年度及び目標値を大きく上回る結果となった。また、研修受講者向けのアンケートにより、需要の分析等を行い、より実効性の高い事業となるよう努めてまいりたい。</t>
    <rPh sb="0" eb="2">
      <t>レイワ</t>
    </rPh>
    <rPh sb="3" eb="5">
      <t>ネンド</t>
    </rPh>
    <rPh sb="6" eb="8">
      <t>レイワ</t>
    </rPh>
    <rPh sb="8" eb="10">
      <t>ガンネン</t>
    </rPh>
    <rPh sb="10" eb="11">
      <t>ド</t>
    </rPh>
    <rPh sb="11" eb="12">
      <t>オヨ</t>
    </rPh>
    <rPh sb="13" eb="16">
      <t>モクヒョウチ</t>
    </rPh>
    <rPh sb="17" eb="18">
      <t>オオ</t>
    </rPh>
    <rPh sb="20" eb="22">
      <t>ウワマワ</t>
    </rPh>
    <rPh sb="23" eb="25">
      <t>ケッカ</t>
    </rPh>
    <rPh sb="33" eb="35">
      <t>ケンシュウ</t>
    </rPh>
    <rPh sb="35" eb="38">
      <t>ジュコウシャ</t>
    </rPh>
    <rPh sb="38" eb="39">
      <t>ム</t>
    </rPh>
    <rPh sb="50" eb="52">
      <t>ジュヨウ</t>
    </rPh>
    <rPh sb="53" eb="55">
      <t>ブンセキ</t>
    </rPh>
    <rPh sb="55" eb="56">
      <t>トウ</t>
    </rPh>
    <rPh sb="57" eb="58">
      <t>オコナ</t>
    </rPh>
    <rPh sb="62" eb="65">
      <t>ジッコウセイ</t>
    </rPh>
    <rPh sb="66" eb="67">
      <t>タカ</t>
    </rPh>
    <rPh sb="68" eb="70">
      <t>ジギョウ</t>
    </rPh>
    <rPh sb="75" eb="76">
      <t>ツト</t>
    </rPh>
    <phoneticPr fontId="5"/>
  </si>
  <si>
    <t>公益社団法人日本医師会</t>
    <rPh sb="0" eb="2">
      <t>コウエキ</t>
    </rPh>
    <rPh sb="2" eb="6">
      <t>シャダンホウジン</t>
    </rPh>
    <rPh sb="6" eb="8">
      <t>ニホン</t>
    </rPh>
    <rPh sb="8" eb="11">
      <t>イシカイ</t>
    </rPh>
    <phoneticPr fontId="5"/>
  </si>
  <si>
    <t>オンライン診療の実施に必要な知識の習得が可能な研修会等の実施</t>
    <phoneticPr fontId="5"/>
  </si>
  <si>
    <t>株式会社アミュレット</t>
    <rPh sb="0" eb="4">
      <t>カブシキガイシャ</t>
    </rPh>
    <phoneticPr fontId="5"/>
  </si>
  <si>
    <t>委託費</t>
    <rPh sb="0" eb="3">
      <t>イタクヒ</t>
    </rPh>
    <phoneticPr fontId="5"/>
  </si>
  <si>
    <t>サイト構築費等</t>
    <rPh sb="3" eb="6">
      <t>コウチクヒ</t>
    </rPh>
    <rPh sb="6" eb="7">
      <t>トウ</t>
    </rPh>
    <phoneticPr fontId="5"/>
  </si>
  <si>
    <t>諸謝金</t>
    <rPh sb="0" eb="1">
      <t>ショ</t>
    </rPh>
    <rPh sb="1" eb="3">
      <t>シャキン</t>
    </rPh>
    <phoneticPr fontId="5"/>
  </si>
  <si>
    <t>外部団体所属委員会委員報酬、テキスト執筆協力費</t>
    <rPh sb="0" eb="2">
      <t>ガイブ</t>
    </rPh>
    <rPh sb="2" eb="4">
      <t>ダンタイ</t>
    </rPh>
    <rPh sb="4" eb="6">
      <t>ショゾク</t>
    </rPh>
    <rPh sb="6" eb="9">
      <t>イインカイ</t>
    </rPh>
    <rPh sb="9" eb="11">
      <t>イイン</t>
    </rPh>
    <rPh sb="11" eb="13">
      <t>ホウシュウ</t>
    </rPh>
    <rPh sb="18" eb="20">
      <t>シッピツ</t>
    </rPh>
    <rPh sb="20" eb="22">
      <t>キョウリョク</t>
    </rPh>
    <rPh sb="22" eb="23">
      <t>ヒ</t>
    </rPh>
    <phoneticPr fontId="5"/>
  </si>
  <si>
    <t>旅費</t>
    <rPh sb="0" eb="2">
      <t>リョヒ</t>
    </rPh>
    <phoneticPr fontId="5"/>
  </si>
  <si>
    <t>職員旅費</t>
    <rPh sb="0" eb="2">
      <t>ショクイン</t>
    </rPh>
    <rPh sb="2" eb="4">
      <t>リョヒ</t>
    </rPh>
    <phoneticPr fontId="5"/>
  </si>
  <si>
    <t>会議費、消耗品費等</t>
    <rPh sb="0" eb="3">
      <t>カイギヒ</t>
    </rPh>
    <rPh sb="4" eb="7">
      <t>ショウモウヒン</t>
    </rPh>
    <rPh sb="7" eb="8">
      <t>ヒ</t>
    </rPh>
    <rPh sb="8" eb="9">
      <t>ナド</t>
    </rPh>
    <phoneticPr fontId="5"/>
  </si>
  <si>
    <t>A.公益社団法人日本医師会</t>
    <phoneticPr fontId="5"/>
  </si>
  <si>
    <t>B.株式会社アミュレット</t>
    <phoneticPr fontId="5"/>
  </si>
  <si>
    <t>20,092/19,896</t>
    <phoneticPr fontId="5"/>
  </si>
  <si>
    <t>20,092/10,000</t>
    <phoneticPr fontId="5"/>
  </si>
  <si>
    <t>△</t>
  </si>
  <si>
    <t>有</t>
  </si>
  <si>
    <t>無</t>
  </si>
  <si>
    <t>実施にあたり、募集団体をＨＰに掲載して広く公募し、評価委員会にて事業者の選定を行っており、競争性の確保は図っているが、令和元年度は一者応札となった。今後も関係団体を中心に、声かけなどを検討する。</t>
    <rPh sb="59" eb="61">
      <t>レイワ</t>
    </rPh>
    <rPh sb="61" eb="62">
      <t>ガン</t>
    </rPh>
    <phoneticPr fontId="5"/>
  </si>
  <si>
    <t>‐</t>
  </si>
  <si>
    <t>経費削減に努めており、受益者との負担関係は妥当である。</t>
  </si>
  <si>
    <t>合理的かつ必要な経費に限られているため、単位あたりのコスト水準は妥当である。</t>
  </si>
  <si>
    <t>必要最低限の経費のみの予算計上している。</t>
  </si>
  <si>
    <t>事業の実施に必要最低限の経費のみを対象としている。</t>
  </si>
  <si>
    <t>成果実績は成果目標を大きく上回る結果となった。</t>
    <rPh sb="0" eb="2">
      <t>セイカ</t>
    </rPh>
    <rPh sb="2" eb="4">
      <t>ジッセキ</t>
    </rPh>
    <rPh sb="5" eb="7">
      <t>セイカ</t>
    </rPh>
    <rPh sb="7" eb="9">
      <t>モクヒョウ</t>
    </rPh>
    <rPh sb="10" eb="11">
      <t>オオ</t>
    </rPh>
    <rPh sb="13" eb="15">
      <t>ウワマワ</t>
    </rPh>
    <rPh sb="16" eb="18">
      <t>ケッカ</t>
    </rPh>
    <phoneticPr fontId="5"/>
  </si>
  <si>
    <t>活動実績は成果目標を大きく上回る結果となった。</t>
    <rPh sb="0" eb="2">
      <t>カツドウ</t>
    </rPh>
    <rPh sb="2" eb="4">
      <t>ジッセキ</t>
    </rPh>
    <rPh sb="5" eb="7">
      <t>セイカ</t>
    </rPh>
    <rPh sb="7" eb="9">
      <t>モクヒョウ</t>
    </rPh>
    <rPh sb="10" eb="11">
      <t>オオ</t>
    </rPh>
    <rPh sb="13" eb="15">
      <t>ウワマワ</t>
    </rPh>
    <rPh sb="16" eb="18">
      <t>ケッカ</t>
    </rPh>
    <phoneticPr fontId="5"/>
  </si>
  <si>
    <t>厚生労働省
4.8百万円</t>
    <rPh sb="0" eb="2">
      <t>コウセイ</t>
    </rPh>
    <rPh sb="2" eb="5">
      <t>ロウドウショウ</t>
    </rPh>
    <rPh sb="9" eb="10">
      <t>ヒャク</t>
    </rPh>
    <rPh sb="10" eb="12">
      <t>マンエン</t>
    </rPh>
    <phoneticPr fontId="5"/>
  </si>
  <si>
    <t>A.公益社団法人日本医師会
4.8百万円</t>
    <rPh sb="2" eb="4">
      <t>コウエキ</t>
    </rPh>
    <rPh sb="4" eb="6">
      <t>シャダン</t>
    </rPh>
    <rPh sb="6" eb="8">
      <t>ホウジン</t>
    </rPh>
    <rPh sb="8" eb="10">
      <t>ニホン</t>
    </rPh>
    <rPh sb="10" eb="13">
      <t>イシカイ</t>
    </rPh>
    <rPh sb="17" eb="18">
      <t>ヒャク</t>
    </rPh>
    <rPh sb="18" eb="20">
      <t>マンエン</t>
    </rPh>
    <phoneticPr fontId="5"/>
  </si>
  <si>
    <t>B.株式会社アミュレット
1.9百万円</t>
    <rPh sb="2" eb="6">
      <t>カブシキガイシャ</t>
    </rPh>
    <rPh sb="16" eb="17">
      <t>ヒャク</t>
    </rPh>
    <rPh sb="17" eb="19">
      <t>マンエン</t>
    </rPh>
    <phoneticPr fontId="5"/>
  </si>
  <si>
    <t>厚労</t>
  </si>
  <si>
    <t>-</t>
    <phoneticPr fontId="5"/>
  </si>
  <si>
    <t>-</t>
    <phoneticPr fontId="5"/>
  </si>
  <si>
    <t>令和2年度についても研修プログラム等を予定していたが、新型コロナウイルス感染症の影響などにより、研修プログラムの検討を行うことが困難であったため、執行率が低下した。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</si>
</sst>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751</xdr:row>
      <xdr:rowOff>68036</xdr:rowOff>
    </xdr:from>
    <xdr:to>
      <xdr:col>26</xdr:col>
      <xdr:colOff>0</xdr:colOff>
      <xdr:row>753</xdr:row>
      <xdr:rowOff>299357</xdr:rowOff>
    </xdr:to>
    <xdr:cxnSp macro="">
      <xdr:nvCxnSpPr>
        <xdr:cNvPr id="2" name="直線矢印コネクタ 1"/>
        <xdr:cNvCxnSpPr/>
      </xdr:nvCxnSpPr>
      <xdr:spPr>
        <a:xfrm>
          <a:off x="5306786" y="35147250"/>
          <a:ext cx="0" cy="585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68035</xdr:colOff>
      <xdr:row>758</xdr:row>
      <xdr:rowOff>204109</xdr:rowOff>
    </xdr:from>
    <xdr:to>
      <xdr:col>38</xdr:col>
      <xdr:colOff>13607</xdr:colOff>
      <xdr:row>760</xdr:row>
      <xdr:rowOff>176893</xdr:rowOff>
    </xdr:to>
    <xdr:sp macro="" textlink="">
      <xdr:nvSpPr>
        <xdr:cNvPr id="3" name="大かっこ 2"/>
        <xdr:cNvSpPr/>
      </xdr:nvSpPr>
      <xdr:spPr>
        <a:xfrm>
          <a:off x="2925535" y="36344680"/>
          <a:ext cx="4844143" cy="680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sz="1200">
              <a:effectLst/>
            </a:rPr>
            <a:t>【</a:t>
          </a:r>
          <a:r>
            <a:rPr lang="ja-JP" altLang="en-US" sz="1200">
              <a:effectLst/>
            </a:rPr>
            <a:t>事業概要</a:t>
          </a:r>
          <a:r>
            <a:rPr lang="en-US" altLang="ja-JP" sz="1200">
              <a:effectLst/>
            </a:rPr>
            <a:t>】</a:t>
          </a:r>
        </a:p>
        <a:p>
          <a:pPr algn="l" eaLnBrk="1" fontAlgn="auto" latinLnBrk="0" hangingPunct="1">
            <a:lnSpc>
              <a:spcPts val="1100"/>
            </a:lnSpc>
          </a:pPr>
          <a:r>
            <a:rPr lang="ja-JP" altLang="en-US" sz="1200">
              <a:effectLst/>
            </a:rPr>
            <a:t>オンライン診療の実施に必要な知識の習得が可能な研修会等の実施</a:t>
          </a:r>
          <a:endParaRPr lang="en-US" altLang="ja-JP" sz="1200">
            <a:effectLst/>
          </a:endParaRPr>
        </a:p>
      </xdr:txBody>
    </xdr:sp>
    <xdr:clientData/>
  </xdr:twoCellAnchor>
  <xdr:twoCellAnchor>
    <xdr:from>
      <xdr:col>27</xdr:col>
      <xdr:colOff>86178</xdr:colOff>
      <xdr:row>752</xdr:row>
      <xdr:rowOff>288472</xdr:rowOff>
    </xdr:from>
    <xdr:to>
      <xdr:col>44</xdr:col>
      <xdr:colOff>62151</xdr:colOff>
      <xdr:row>753</xdr:row>
      <xdr:rowOff>312057</xdr:rowOff>
    </xdr:to>
    <xdr:sp macro="" textlink="">
      <xdr:nvSpPr>
        <xdr:cNvPr id="4" name="テキスト ボックス 3"/>
        <xdr:cNvSpPr txBox="1"/>
      </xdr:nvSpPr>
      <xdr:spPr>
        <a:xfrm>
          <a:off x="5597071" y="35721472"/>
          <a:ext cx="3445794" cy="377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委託（一般競争入札総合評価落札方式）</a:t>
          </a:r>
          <a:r>
            <a:rPr kumimoji="1" lang="en-US" altLang="ja-JP" sz="1400"/>
            <a:t>】</a:t>
          </a:r>
          <a:endParaRPr kumimoji="1" lang="ja-JP" altLang="en-US" sz="1100"/>
        </a:p>
      </xdr:txBody>
    </xdr:sp>
    <xdr:clientData/>
  </xdr:twoCellAnchor>
  <xdr:twoCellAnchor>
    <xdr:from>
      <xdr:col>26</xdr:col>
      <xdr:colOff>4045</xdr:colOff>
      <xdr:row>763</xdr:row>
      <xdr:rowOff>13607</xdr:rowOff>
    </xdr:from>
    <xdr:to>
      <xdr:col>26</xdr:col>
      <xdr:colOff>4045</xdr:colOff>
      <xdr:row>764</xdr:row>
      <xdr:rowOff>290184</xdr:rowOff>
    </xdr:to>
    <xdr:cxnSp macro="">
      <xdr:nvCxnSpPr>
        <xdr:cNvPr id="5" name="直線矢印コネクタ 4"/>
        <xdr:cNvCxnSpPr/>
      </xdr:nvCxnSpPr>
      <xdr:spPr>
        <a:xfrm>
          <a:off x="5310831" y="37215536"/>
          <a:ext cx="0" cy="6303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51486</xdr:colOff>
      <xdr:row>763</xdr:row>
      <xdr:rowOff>167331</xdr:rowOff>
    </xdr:from>
    <xdr:to>
      <xdr:col>35</xdr:col>
      <xdr:colOff>64359</xdr:colOff>
      <xdr:row>764</xdr:row>
      <xdr:rowOff>184665</xdr:rowOff>
    </xdr:to>
    <xdr:sp macro="" textlink="">
      <xdr:nvSpPr>
        <xdr:cNvPr id="6" name="テキスト ボックス 5"/>
        <xdr:cNvSpPr txBox="1"/>
      </xdr:nvSpPr>
      <xdr:spPr>
        <a:xfrm>
          <a:off x="5452161" y="47592306"/>
          <a:ext cx="1813098" cy="36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委託（随意契約）</a:t>
          </a:r>
          <a:r>
            <a:rPr kumimoji="1" lang="en-US" altLang="ja-JP" sz="1400"/>
            <a:t>】</a:t>
          </a:r>
          <a:endParaRPr kumimoji="1" lang="ja-JP" altLang="en-US" sz="1100"/>
        </a:p>
      </xdr:txBody>
    </xdr:sp>
    <xdr:clientData/>
  </xdr:twoCellAnchor>
  <xdr:twoCellAnchor>
    <xdr:from>
      <xdr:col>14</xdr:col>
      <xdr:colOff>68036</xdr:colOff>
      <xdr:row>767</xdr:row>
      <xdr:rowOff>141588</xdr:rowOff>
    </xdr:from>
    <xdr:to>
      <xdr:col>37</xdr:col>
      <xdr:colOff>176893</xdr:colOff>
      <xdr:row>771</xdr:row>
      <xdr:rowOff>163286</xdr:rowOff>
    </xdr:to>
    <xdr:sp macro="" textlink="">
      <xdr:nvSpPr>
        <xdr:cNvPr id="7" name="大かっこ 6"/>
        <xdr:cNvSpPr/>
      </xdr:nvSpPr>
      <xdr:spPr>
        <a:xfrm>
          <a:off x="2925536" y="39370981"/>
          <a:ext cx="4803321" cy="620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2" zoomScale="70" zoomScaleNormal="75" zoomScaleSheetLayoutView="70" zoomScalePageLayoutView="85" workbookViewId="0">
      <selection activeCell="BH705" sqref="BH7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768</v>
      </c>
      <c r="AK2" s="944"/>
      <c r="AL2" s="944"/>
      <c r="AM2" s="944"/>
      <c r="AN2" s="98" t="s">
        <v>406</v>
      </c>
      <c r="AO2" s="944">
        <v>20</v>
      </c>
      <c r="AP2" s="944"/>
      <c r="AQ2" s="944"/>
      <c r="AR2" s="99" t="s">
        <v>709</v>
      </c>
      <c r="AS2" s="945">
        <v>141</v>
      </c>
      <c r="AT2" s="945"/>
      <c r="AU2" s="945"/>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713</v>
      </c>
      <c r="H5" s="835"/>
      <c r="I5" s="835"/>
      <c r="J5" s="835"/>
      <c r="K5" s="835"/>
      <c r="L5" s="835"/>
      <c r="M5" s="836" t="s">
        <v>66</v>
      </c>
      <c r="N5" s="837"/>
      <c r="O5" s="837"/>
      <c r="P5" s="837"/>
      <c r="Q5" s="837"/>
      <c r="R5" s="838"/>
      <c r="S5" s="839" t="s">
        <v>714</v>
      </c>
      <c r="T5" s="835"/>
      <c r="U5" s="835"/>
      <c r="V5" s="835"/>
      <c r="W5" s="835"/>
      <c r="X5" s="840"/>
      <c r="Y5" s="697" t="s">
        <v>3</v>
      </c>
      <c r="Z5" s="542"/>
      <c r="AA5" s="542"/>
      <c r="AB5" s="542"/>
      <c r="AC5" s="542"/>
      <c r="AD5" s="543"/>
      <c r="AE5" s="698" t="s">
        <v>715</v>
      </c>
      <c r="AF5" s="698"/>
      <c r="AG5" s="698"/>
      <c r="AH5" s="698"/>
      <c r="AI5" s="698"/>
      <c r="AJ5" s="698"/>
      <c r="AK5" s="698"/>
      <c r="AL5" s="698"/>
      <c r="AM5" s="698"/>
      <c r="AN5" s="698"/>
      <c r="AO5" s="698"/>
      <c r="AP5" s="699"/>
      <c r="AQ5" s="700" t="s">
        <v>732</v>
      </c>
      <c r="AR5" s="701"/>
      <c r="AS5" s="701"/>
      <c r="AT5" s="701"/>
      <c r="AU5" s="701"/>
      <c r="AV5" s="701"/>
      <c r="AW5" s="701"/>
      <c r="AX5" s="702"/>
    </row>
    <row r="6" spans="1:50" ht="24"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24" customHeight="1" x14ac:dyDescent="0.15">
      <c r="A8" s="494" t="s">
        <v>256</v>
      </c>
      <c r="B8" s="495"/>
      <c r="C8" s="495"/>
      <c r="D8" s="495"/>
      <c r="E8" s="495"/>
      <c r="F8" s="496"/>
      <c r="G8" s="949" t="str">
        <f>入力規則等!A27</f>
        <v>-</v>
      </c>
      <c r="H8" s="719"/>
      <c r="I8" s="719"/>
      <c r="J8" s="719"/>
      <c r="K8" s="719"/>
      <c r="L8" s="719"/>
      <c r="M8" s="719"/>
      <c r="N8" s="719"/>
      <c r="O8" s="719"/>
      <c r="P8" s="719"/>
      <c r="Q8" s="719"/>
      <c r="R8" s="719"/>
      <c r="S8" s="719"/>
      <c r="T8" s="719"/>
      <c r="U8" s="719"/>
      <c r="V8" s="719"/>
      <c r="W8" s="719"/>
      <c r="X8" s="950"/>
      <c r="Y8" s="841" t="s">
        <v>257</v>
      </c>
      <c r="Z8" s="842"/>
      <c r="AA8" s="842"/>
      <c r="AB8" s="842"/>
      <c r="AC8" s="842"/>
      <c r="AD8" s="843"/>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48"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t="s">
        <v>716</v>
      </c>
      <c r="Q13" s="657"/>
      <c r="R13" s="657"/>
      <c r="S13" s="657"/>
      <c r="T13" s="657"/>
      <c r="U13" s="657"/>
      <c r="V13" s="658"/>
      <c r="W13" s="656">
        <v>13</v>
      </c>
      <c r="X13" s="657"/>
      <c r="Y13" s="657"/>
      <c r="Z13" s="657"/>
      <c r="AA13" s="657"/>
      <c r="AB13" s="657"/>
      <c r="AC13" s="658"/>
      <c r="AD13" s="656">
        <v>20</v>
      </c>
      <c r="AE13" s="657"/>
      <c r="AF13" s="657"/>
      <c r="AG13" s="657"/>
      <c r="AH13" s="657"/>
      <c r="AI13" s="657"/>
      <c r="AJ13" s="658"/>
      <c r="AK13" s="656">
        <v>20</v>
      </c>
      <c r="AL13" s="657"/>
      <c r="AM13" s="657"/>
      <c r="AN13" s="657"/>
      <c r="AO13" s="657"/>
      <c r="AP13" s="657"/>
      <c r="AQ13" s="658"/>
      <c r="AR13" s="919"/>
      <c r="AS13" s="920"/>
      <c r="AT13" s="920"/>
      <c r="AU13" s="920"/>
      <c r="AV13" s="920"/>
      <c r="AW13" s="920"/>
      <c r="AX13" s="921"/>
    </row>
    <row r="14" spans="1:50" ht="21" customHeight="1" x14ac:dyDescent="0.15">
      <c r="A14" s="612"/>
      <c r="B14" s="613"/>
      <c r="C14" s="613"/>
      <c r="D14" s="613"/>
      <c r="E14" s="613"/>
      <c r="F14" s="614"/>
      <c r="G14" s="724"/>
      <c r="H14" s="725"/>
      <c r="I14" s="710" t="s">
        <v>8</v>
      </c>
      <c r="J14" s="761"/>
      <c r="K14" s="761"/>
      <c r="L14" s="761"/>
      <c r="M14" s="761"/>
      <c r="N14" s="761"/>
      <c r="O14" s="762"/>
      <c r="P14" s="656" t="s">
        <v>716</v>
      </c>
      <c r="Q14" s="657"/>
      <c r="R14" s="657"/>
      <c r="S14" s="657"/>
      <c r="T14" s="657"/>
      <c r="U14" s="657"/>
      <c r="V14" s="658"/>
      <c r="W14" s="656" t="s">
        <v>769</v>
      </c>
      <c r="X14" s="657"/>
      <c r="Y14" s="657"/>
      <c r="Z14" s="657"/>
      <c r="AA14" s="657"/>
      <c r="AB14" s="657"/>
      <c r="AC14" s="658"/>
      <c r="AD14" s="656" t="s">
        <v>769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769</v>
      </c>
      <c r="AE15" s="657"/>
      <c r="AF15" s="657"/>
      <c r="AG15" s="657"/>
      <c r="AH15" s="657"/>
      <c r="AI15" s="657"/>
      <c r="AJ15" s="658"/>
      <c r="AK15" s="656" t="s">
        <v>769</v>
      </c>
      <c r="AL15" s="657"/>
      <c r="AM15" s="657"/>
      <c r="AN15" s="657"/>
      <c r="AO15" s="657"/>
      <c r="AP15" s="657"/>
      <c r="AQ15" s="658"/>
      <c r="AR15" s="656"/>
      <c r="AS15" s="657"/>
      <c r="AT15" s="657"/>
      <c r="AU15" s="657"/>
      <c r="AV15" s="657"/>
      <c r="AW15" s="657"/>
      <c r="AX15" s="801"/>
    </row>
    <row r="16" spans="1:50" ht="21" customHeight="1" x14ac:dyDescent="0.15">
      <c r="A16" s="612"/>
      <c r="B16" s="613"/>
      <c r="C16" s="613"/>
      <c r="D16" s="613"/>
      <c r="E16" s="613"/>
      <c r="F16" s="614"/>
      <c r="G16" s="724"/>
      <c r="H16" s="725"/>
      <c r="I16" s="710" t="s">
        <v>52</v>
      </c>
      <c r="J16" s="711"/>
      <c r="K16" s="711"/>
      <c r="L16" s="711"/>
      <c r="M16" s="711"/>
      <c r="N16" s="711"/>
      <c r="O16" s="712"/>
      <c r="P16" s="656" t="s">
        <v>716</v>
      </c>
      <c r="Q16" s="657"/>
      <c r="R16" s="657"/>
      <c r="S16" s="657"/>
      <c r="T16" s="657"/>
      <c r="U16" s="657"/>
      <c r="V16" s="658"/>
      <c r="W16" s="656" t="s">
        <v>769</v>
      </c>
      <c r="X16" s="657"/>
      <c r="Y16" s="657"/>
      <c r="Z16" s="657"/>
      <c r="AA16" s="657"/>
      <c r="AB16" s="657"/>
      <c r="AC16" s="658"/>
      <c r="AD16" s="656" t="s">
        <v>769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716</v>
      </c>
      <c r="Q17" s="657"/>
      <c r="R17" s="657"/>
      <c r="S17" s="657"/>
      <c r="T17" s="657"/>
      <c r="U17" s="657"/>
      <c r="V17" s="658"/>
      <c r="W17" s="656" t="s">
        <v>769</v>
      </c>
      <c r="X17" s="657"/>
      <c r="Y17" s="657"/>
      <c r="Z17" s="657"/>
      <c r="AA17" s="657"/>
      <c r="AB17" s="657"/>
      <c r="AC17" s="658"/>
      <c r="AD17" s="656" t="s">
        <v>769</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2"/>
      <c r="B18" s="613"/>
      <c r="C18" s="613"/>
      <c r="D18" s="613"/>
      <c r="E18" s="613"/>
      <c r="F18" s="614"/>
      <c r="G18" s="726"/>
      <c r="H18" s="727"/>
      <c r="I18" s="715" t="s">
        <v>20</v>
      </c>
      <c r="J18" s="716"/>
      <c r="K18" s="716"/>
      <c r="L18" s="716"/>
      <c r="M18" s="716"/>
      <c r="N18" s="716"/>
      <c r="O18" s="717"/>
      <c r="P18" s="873">
        <f>SUM(P13:V17)</f>
        <v>0</v>
      </c>
      <c r="Q18" s="874"/>
      <c r="R18" s="874"/>
      <c r="S18" s="874"/>
      <c r="T18" s="874"/>
      <c r="U18" s="874"/>
      <c r="V18" s="875"/>
      <c r="W18" s="873">
        <f>SUM(W13:AC17)</f>
        <v>13</v>
      </c>
      <c r="X18" s="874"/>
      <c r="Y18" s="874"/>
      <c r="Z18" s="874"/>
      <c r="AA18" s="874"/>
      <c r="AB18" s="874"/>
      <c r="AC18" s="875"/>
      <c r="AD18" s="873">
        <f>SUM(AD13:AJ17)</f>
        <v>20</v>
      </c>
      <c r="AE18" s="874"/>
      <c r="AF18" s="874"/>
      <c r="AG18" s="874"/>
      <c r="AH18" s="874"/>
      <c r="AI18" s="874"/>
      <c r="AJ18" s="875"/>
      <c r="AK18" s="873">
        <f>SUM(AK13:AQ17)</f>
        <v>20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6"/>
      <c r="Q19" s="657"/>
      <c r="R19" s="657"/>
      <c r="S19" s="657"/>
      <c r="T19" s="657"/>
      <c r="U19" s="657"/>
      <c r="V19" s="658"/>
      <c r="W19" s="656">
        <v>9</v>
      </c>
      <c r="X19" s="657"/>
      <c r="Y19" s="657"/>
      <c r="Z19" s="657"/>
      <c r="AA19" s="657"/>
      <c r="AB19" s="657"/>
      <c r="AC19" s="658"/>
      <c r="AD19" s="656">
        <v>4.8472249999999999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0.69230769230769229</v>
      </c>
      <c r="X20" s="316"/>
      <c r="Y20" s="316"/>
      <c r="Z20" s="316"/>
      <c r="AA20" s="316"/>
      <c r="AB20" s="316"/>
      <c r="AC20" s="316"/>
      <c r="AD20" s="316">
        <f t="shared" ref="AD20" si="1">IF(AD18=0, "-", SUM(AD19)/AD18)</f>
        <v>0.24236125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7"/>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0.69230769230769229</v>
      </c>
      <c r="X21" s="316"/>
      <c r="Y21" s="316"/>
      <c r="Z21" s="316"/>
      <c r="AA21" s="316"/>
      <c r="AB21" s="316"/>
      <c r="AC21" s="316"/>
      <c r="AD21" s="316">
        <f t="shared" ref="AD21" si="3">IF(AD19=0, "-", SUM(AD19)/SUM(AD13,AD14))</f>
        <v>0.24236125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1.5" customHeight="1" x14ac:dyDescent="0.15">
      <c r="A23" s="976"/>
      <c r="B23" s="977"/>
      <c r="C23" s="977"/>
      <c r="D23" s="977"/>
      <c r="E23" s="977"/>
      <c r="F23" s="978"/>
      <c r="G23" s="970" t="s">
        <v>720</v>
      </c>
      <c r="H23" s="971"/>
      <c r="I23" s="971"/>
      <c r="J23" s="971"/>
      <c r="K23" s="971"/>
      <c r="L23" s="971"/>
      <c r="M23" s="971"/>
      <c r="N23" s="971"/>
      <c r="O23" s="972"/>
      <c r="P23" s="919">
        <v>20</v>
      </c>
      <c r="Q23" s="920"/>
      <c r="R23" s="920"/>
      <c r="S23" s="920"/>
      <c r="T23" s="920"/>
      <c r="U23" s="920"/>
      <c r="V23" s="934"/>
      <c r="W23" s="919"/>
      <c r="X23" s="920"/>
      <c r="Y23" s="920"/>
      <c r="Z23" s="920"/>
      <c r="AA23" s="920"/>
      <c r="AB23" s="920"/>
      <c r="AC23" s="934"/>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5"/>
      <c r="H24" s="936"/>
      <c r="I24" s="936"/>
      <c r="J24" s="936"/>
      <c r="K24" s="936"/>
      <c r="L24" s="936"/>
      <c r="M24" s="936"/>
      <c r="N24" s="936"/>
      <c r="O24" s="937"/>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1" t="s">
        <v>334</v>
      </c>
      <c r="H29" s="942"/>
      <c r="I29" s="942"/>
      <c r="J29" s="942"/>
      <c r="K29" s="942"/>
      <c r="L29" s="942"/>
      <c r="M29" s="942"/>
      <c r="N29" s="942"/>
      <c r="O29" s="943"/>
      <c r="P29" s="656">
        <f>AK13</f>
        <v>20</v>
      </c>
      <c r="Q29" s="657"/>
      <c r="R29" s="657"/>
      <c r="S29" s="657"/>
      <c r="T29" s="657"/>
      <c r="U29" s="657"/>
      <c r="V29" s="658"/>
      <c r="W29" s="946">
        <f>AR13</f>
        <v>0</v>
      </c>
      <c r="X29" s="947"/>
      <c r="Y29" s="947"/>
      <c r="Z29" s="947"/>
      <c r="AA29" s="947"/>
      <c r="AB29" s="947"/>
      <c r="AC29" s="948"/>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6" t="s">
        <v>349</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6" t="s">
        <v>232</v>
      </c>
      <c r="AR30" s="767"/>
      <c r="AS30" s="767"/>
      <c r="AT30" s="768"/>
      <c r="AU30" s="773" t="s">
        <v>134</v>
      </c>
      <c r="AV30" s="773"/>
      <c r="AW30" s="773"/>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716</v>
      </c>
      <c r="AC32" s="460"/>
      <c r="AD32" s="460"/>
      <c r="AE32" s="218" t="s">
        <v>716</v>
      </c>
      <c r="AF32" s="219"/>
      <c r="AG32" s="219"/>
      <c r="AH32" s="219"/>
      <c r="AI32" s="218">
        <v>1</v>
      </c>
      <c r="AJ32" s="219"/>
      <c r="AK32" s="219"/>
      <c r="AL32" s="219"/>
      <c r="AM32" s="218">
        <v>19896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t="s">
        <v>716</v>
      </c>
      <c r="AF33" s="219"/>
      <c r="AG33" s="219"/>
      <c r="AH33" s="219"/>
      <c r="AI33" s="218">
        <v>200</v>
      </c>
      <c r="AJ33" s="219"/>
      <c r="AK33" s="219"/>
      <c r="AL33" s="219"/>
      <c r="AM33" s="218">
        <v>5000</v>
      </c>
      <c r="AN33" s="219"/>
      <c r="AO33" s="219"/>
      <c r="AP33" s="219"/>
      <c r="AQ33" s="336" t="s">
        <v>716</v>
      </c>
      <c r="AR33" s="208"/>
      <c r="AS33" s="208"/>
      <c r="AT33" s="337"/>
      <c r="AU33" s="219">
        <v>10000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f>AI32/AI33*100</f>
        <v>0.5</v>
      </c>
      <c r="AJ34" s="219"/>
      <c r="AK34" s="219"/>
      <c r="AL34" s="219"/>
      <c r="AM34" s="218">
        <f>AM32/AM33*100</f>
        <v>397.92</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716</v>
      </c>
      <c r="AF101" s="282"/>
      <c r="AG101" s="282"/>
      <c r="AH101" s="282"/>
      <c r="AI101" s="282">
        <v>1</v>
      </c>
      <c r="AJ101" s="282"/>
      <c r="AK101" s="282"/>
      <c r="AL101" s="282"/>
      <c r="AM101" s="218">
        <v>19896</v>
      </c>
      <c r="AN101" s="219"/>
      <c r="AO101" s="219"/>
      <c r="AP101" s="219"/>
      <c r="AQ101" s="282" t="s">
        <v>738</v>
      </c>
      <c r="AR101" s="282"/>
      <c r="AS101" s="282"/>
      <c r="AT101" s="282"/>
      <c r="AU101" s="218" t="s">
        <v>738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716</v>
      </c>
      <c r="AF102" s="282"/>
      <c r="AG102" s="282"/>
      <c r="AH102" s="282"/>
      <c r="AI102" s="282">
        <v>200</v>
      </c>
      <c r="AJ102" s="282"/>
      <c r="AK102" s="282"/>
      <c r="AL102" s="282"/>
      <c r="AM102" s="282">
        <v>5000</v>
      </c>
      <c r="AN102" s="282"/>
      <c r="AO102" s="282"/>
      <c r="AP102" s="282"/>
      <c r="AQ102" s="282">
        <v>10000</v>
      </c>
      <c r="AR102" s="282"/>
      <c r="AS102" s="282"/>
      <c r="AT102" s="282"/>
      <c r="AU102" s="225">
        <v>15000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716</v>
      </c>
      <c r="AF116" s="282"/>
      <c r="AG116" s="282"/>
      <c r="AH116" s="282"/>
      <c r="AI116" s="282">
        <v>12578</v>
      </c>
      <c r="AJ116" s="282"/>
      <c r="AK116" s="282"/>
      <c r="AL116" s="282"/>
      <c r="AM116" s="282">
        <v>1.01</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716</v>
      </c>
      <c r="AF117" s="550"/>
      <c r="AG117" s="550"/>
      <c r="AH117" s="550"/>
      <c r="AI117" s="550" t="s">
        <v>726</v>
      </c>
      <c r="AJ117" s="550"/>
      <c r="AK117" s="550"/>
      <c r="AL117" s="550"/>
      <c r="AM117" s="550" t="s">
        <v>752</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4" customHeight="1" x14ac:dyDescent="0.15">
      <c r="A130" s="189" t="s">
        <v>405</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4"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24"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24"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1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1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1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1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1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1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1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1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1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1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1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1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1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1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1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1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1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15" hidden="1"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731</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731</v>
      </c>
      <c r="AE704" s="782"/>
      <c r="AF704" s="782"/>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6.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754</v>
      </c>
      <c r="AE705" s="714"/>
      <c r="AF705" s="714"/>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755</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18"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731</v>
      </c>
      <c r="AE708" s="603"/>
      <c r="AF708" s="603"/>
      <c r="AG708" s="741" t="s">
        <v>759</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1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758</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18"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59.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731</v>
      </c>
      <c r="AE712" s="782"/>
      <c r="AF712" s="782"/>
      <c r="AG712" s="805" t="s">
        <v>771</v>
      </c>
      <c r="AH712" s="806"/>
      <c r="AI712" s="806"/>
      <c r="AJ712" s="806"/>
      <c r="AK712" s="806"/>
      <c r="AL712" s="806"/>
      <c r="AM712" s="806"/>
      <c r="AN712" s="806"/>
      <c r="AO712" s="806"/>
      <c r="AP712" s="806"/>
      <c r="AQ712" s="806"/>
      <c r="AR712" s="806"/>
      <c r="AS712" s="806"/>
      <c r="AT712" s="806"/>
      <c r="AU712" s="806"/>
      <c r="AV712" s="806"/>
      <c r="AW712" s="806"/>
      <c r="AX712" s="807"/>
    </row>
    <row r="713" spans="1:50" ht="18" customHeight="1" x14ac:dyDescent="0.15">
      <c r="A713" s="640"/>
      <c r="B713" s="642"/>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758</v>
      </c>
      <c r="AE713" s="323"/>
      <c r="AF713" s="662"/>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18"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731</v>
      </c>
      <c r="AE714" s="803"/>
      <c r="AF714" s="804"/>
      <c r="AG714" s="735" t="s">
        <v>762</v>
      </c>
      <c r="AH714" s="736"/>
      <c r="AI714" s="736"/>
      <c r="AJ714" s="736"/>
      <c r="AK714" s="736"/>
      <c r="AL714" s="736"/>
      <c r="AM714" s="736"/>
      <c r="AN714" s="736"/>
      <c r="AO714" s="736"/>
      <c r="AP714" s="736"/>
      <c r="AQ714" s="736"/>
      <c r="AR714" s="736"/>
      <c r="AS714" s="736"/>
      <c r="AT714" s="736"/>
      <c r="AU714" s="736"/>
      <c r="AV714" s="736"/>
      <c r="AW714" s="736"/>
      <c r="AX714" s="737"/>
    </row>
    <row r="715" spans="1:50" ht="18"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731</v>
      </c>
      <c r="AE715" s="603"/>
      <c r="AF715" s="655"/>
      <c r="AG715" s="741" t="s">
        <v>763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758</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18"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1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758</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9.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5"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9.5" customHeight="1" x14ac:dyDescent="0.15">
      <c r="A721" s="777"/>
      <c r="B721" s="778"/>
      <c r="C721" s="293" t="s">
        <v>710</v>
      </c>
      <c r="D721" s="294"/>
      <c r="E721" s="294"/>
      <c r="F721" s="295"/>
      <c r="G721" s="284"/>
      <c r="H721" s="285"/>
      <c r="I721" s="77" t="str">
        <f>IF(OR(G721="　", G721=""), "", "-")</f>
        <v/>
      </c>
      <c r="J721" s="288">
        <v>106</v>
      </c>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8" customHeight="1" x14ac:dyDescent="0.15">
      <c r="A726" s="638" t="s">
        <v>48</v>
      </c>
      <c r="B726" s="798"/>
      <c r="C726" s="810" t="s">
        <v>53</v>
      </c>
      <c r="D726" s="832"/>
      <c r="E726" s="832"/>
      <c r="F726" s="833"/>
      <c r="G726" s="576" t="s">
        <v>737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 customHeight="1" thickBot="1" x14ac:dyDescent="0.2">
      <c r="A727" s="799"/>
      <c r="B727" s="800"/>
      <c r="C727" s="747" t="s">
        <v>57</v>
      </c>
      <c r="D727" s="748"/>
      <c r="E727" s="748"/>
      <c r="F727" s="749"/>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0.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0.75" customHeight="1" thickBot="1" x14ac:dyDescent="0.2">
      <c r="A731" s="672"/>
      <c r="B731" s="673"/>
      <c r="C731" s="673"/>
      <c r="D731" s="673"/>
      <c r="E731" s="674"/>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0.75" customHeight="1" thickBot="1" x14ac:dyDescent="0.2">
      <c r="A733" s="672"/>
      <c r="B733" s="673"/>
      <c r="C733" s="673"/>
      <c r="D733" s="673"/>
      <c r="E733" s="674"/>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0.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18.75" customHeight="1" x14ac:dyDescent="0.15">
      <c r="A737" s="957" t="s">
        <v>672</v>
      </c>
      <c r="B737" s="211"/>
      <c r="C737" s="211"/>
      <c r="D737" s="212"/>
      <c r="E737" s="958" t="s">
        <v>716</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97"/>
    </row>
    <row r="738" spans="1:51" ht="18.75" customHeight="1" x14ac:dyDescent="0.15">
      <c r="A738" s="361" t="s">
        <v>397</v>
      </c>
      <c r="B738" s="361"/>
      <c r="C738" s="361"/>
      <c r="D738" s="361"/>
      <c r="E738" s="958" t="s">
        <v>716</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18.75" customHeight="1" x14ac:dyDescent="0.15">
      <c r="A739" s="361" t="s">
        <v>396</v>
      </c>
      <c r="B739" s="361"/>
      <c r="C739" s="361"/>
      <c r="D739" s="361"/>
      <c r="E739" s="958" t="s">
        <v>716</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18.75" customHeight="1" x14ac:dyDescent="0.15">
      <c r="A740" s="361" t="s">
        <v>395</v>
      </c>
      <c r="B740" s="361"/>
      <c r="C740" s="361"/>
      <c r="D740" s="361"/>
      <c r="E740" s="958" t="s">
        <v>716</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18.75" customHeight="1" x14ac:dyDescent="0.15">
      <c r="A741" s="361" t="s">
        <v>394</v>
      </c>
      <c r="B741" s="361"/>
      <c r="C741" s="361"/>
      <c r="D741" s="361"/>
      <c r="E741" s="958" t="s">
        <v>716</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18.75" customHeight="1" x14ac:dyDescent="0.15">
      <c r="A742" s="361" t="s">
        <v>393</v>
      </c>
      <c r="B742" s="361"/>
      <c r="C742" s="361"/>
      <c r="D742" s="361"/>
      <c r="E742" s="958" t="s">
        <v>716</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18.75" customHeight="1" x14ac:dyDescent="0.15">
      <c r="A743" s="361" t="s">
        <v>392</v>
      </c>
      <c r="B743" s="361"/>
      <c r="C743" s="361"/>
      <c r="D743" s="361"/>
      <c r="E743" s="958" t="s">
        <v>716</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18.75" customHeight="1" x14ac:dyDescent="0.15">
      <c r="A744" s="361" t="s">
        <v>391</v>
      </c>
      <c r="B744" s="361"/>
      <c r="C744" s="361"/>
      <c r="D744" s="361"/>
      <c r="E744" s="958" t="s">
        <v>716</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18.75" customHeight="1" x14ac:dyDescent="0.15">
      <c r="A745" s="361" t="s">
        <v>390</v>
      </c>
      <c r="B745" s="361"/>
      <c r="C745" s="361"/>
      <c r="D745" s="361"/>
      <c r="E745" s="998" t="s">
        <v>730</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58"/>
      <c r="AP745" s="959"/>
      <c r="AQ745" s="959"/>
      <c r="AR745" s="959"/>
      <c r="AS745" s="959"/>
      <c r="AT745" s="959"/>
      <c r="AU745" s="959"/>
      <c r="AV745" s="959"/>
      <c r="AW745" s="959"/>
      <c r="AX745" s="961"/>
    </row>
    <row r="746" spans="1:51" ht="18.75" customHeight="1" x14ac:dyDescent="0.15">
      <c r="A746" s="361" t="s">
        <v>545</v>
      </c>
      <c r="B746" s="361"/>
      <c r="C746" s="361"/>
      <c r="D746" s="361"/>
      <c r="E746" s="953" t="s">
        <v>710</v>
      </c>
      <c r="F746" s="951"/>
      <c r="G746" s="951"/>
      <c r="H746" s="100" t="str">
        <f>IF(E746="","","-")</f>
        <v>-</v>
      </c>
      <c r="I746" s="951"/>
      <c r="J746" s="951"/>
      <c r="K746" s="100" t="str">
        <f>IF(I746="","","-")</f>
        <v/>
      </c>
      <c r="L746" s="952"/>
      <c r="M746" s="952"/>
      <c r="N746" s="100" t="str">
        <f>IF(O746="","","-")</f>
        <v/>
      </c>
      <c r="O746" s="962"/>
      <c r="P746" s="963"/>
      <c r="Q746" s="953"/>
      <c r="R746" s="951"/>
      <c r="S746" s="951"/>
      <c r="T746" s="100" t="str">
        <f>IF(Q746="","","-")</f>
        <v/>
      </c>
      <c r="U746" s="951"/>
      <c r="V746" s="951"/>
      <c r="W746" s="100" t="str">
        <f>IF(U746="","","-")</f>
        <v/>
      </c>
      <c r="X746" s="952"/>
      <c r="Y746" s="952"/>
      <c r="Z746" s="100" t="str">
        <f>IF(AA746="","","-")</f>
        <v/>
      </c>
      <c r="AA746" s="962"/>
      <c r="AB746" s="963"/>
      <c r="AC746" s="953"/>
      <c r="AD746" s="951"/>
      <c r="AE746" s="951"/>
      <c r="AF746" s="100" t="str">
        <f>IF(AC746="","","-")</f>
        <v/>
      </c>
      <c r="AG746" s="951"/>
      <c r="AH746" s="951"/>
      <c r="AI746" s="100" t="str">
        <f>IF(AG746="","","-")</f>
        <v/>
      </c>
      <c r="AJ746" s="952"/>
      <c r="AK746" s="952"/>
      <c r="AL746" s="100" t="str">
        <f>IF(AM746="","","-")</f>
        <v/>
      </c>
      <c r="AM746" s="962"/>
      <c r="AN746" s="963"/>
      <c r="AO746" s="953"/>
      <c r="AP746" s="951"/>
      <c r="AQ746" s="100" t="str">
        <f>IF(AO746="","","-")</f>
        <v/>
      </c>
      <c r="AR746" s="951"/>
      <c r="AS746" s="951"/>
      <c r="AT746" s="100" t="str">
        <f>IF(AR746="","","-")</f>
        <v/>
      </c>
      <c r="AU746" s="952"/>
      <c r="AV746" s="952"/>
      <c r="AW746" s="100" t="str">
        <f>IF(AX746="","","-")</f>
        <v/>
      </c>
      <c r="AX746" s="103"/>
    </row>
    <row r="747" spans="1:51" ht="18.75" customHeight="1" x14ac:dyDescent="0.15">
      <c r="A747" s="361" t="s">
        <v>509</v>
      </c>
      <c r="B747" s="361"/>
      <c r="C747" s="361"/>
      <c r="D747" s="361"/>
      <c r="E747" s="953" t="s">
        <v>710</v>
      </c>
      <c r="F747" s="951"/>
      <c r="G747" s="951"/>
      <c r="H747" s="100" t="str">
        <f>IF(E747="","","-")</f>
        <v>-</v>
      </c>
      <c r="I747" s="951"/>
      <c r="J747" s="951"/>
      <c r="K747" s="100" t="str">
        <f>IF(I747="","","-")</f>
        <v/>
      </c>
      <c r="L747" s="952">
        <v>112</v>
      </c>
      <c r="M747" s="952"/>
      <c r="N747" s="100" t="str">
        <f>IF(O747="","","-")</f>
        <v/>
      </c>
      <c r="O747" s="962"/>
      <c r="P747" s="963"/>
      <c r="Q747" s="953"/>
      <c r="R747" s="951"/>
      <c r="S747" s="951"/>
      <c r="T747" s="100" t="str">
        <f>IF(Q747="","","-")</f>
        <v/>
      </c>
      <c r="U747" s="951"/>
      <c r="V747" s="951"/>
      <c r="W747" s="100" t="str">
        <f>IF(U747="","","-")</f>
        <v/>
      </c>
      <c r="X747" s="952"/>
      <c r="Y747" s="952"/>
      <c r="Z747" s="100" t="str">
        <f>IF(AA747="","","-")</f>
        <v/>
      </c>
      <c r="AA747" s="962"/>
      <c r="AB747" s="963"/>
      <c r="AC747" s="953"/>
      <c r="AD747" s="951"/>
      <c r="AE747" s="951"/>
      <c r="AF747" s="100" t="str">
        <f>IF(AC747="","","-")</f>
        <v/>
      </c>
      <c r="AG747" s="951"/>
      <c r="AH747" s="951"/>
      <c r="AI747" s="100" t="str">
        <f>IF(AG747="","","-")</f>
        <v/>
      </c>
      <c r="AJ747" s="952"/>
      <c r="AK747" s="952"/>
      <c r="AL747" s="100" t="str">
        <f>IF(AM747="","","-")</f>
        <v/>
      </c>
      <c r="AM747" s="962"/>
      <c r="AN747" s="963"/>
      <c r="AO747" s="953"/>
      <c r="AP747" s="951"/>
      <c r="AQ747" s="100" t="str">
        <f>IF(AO747="","","-")</f>
        <v/>
      </c>
      <c r="AR747" s="951"/>
      <c r="AS747" s="951"/>
      <c r="AT747" s="100" t="str">
        <f>IF(AR747="","","-")</f>
        <v/>
      </c>
      <c r="AU747" s="952"/>
      <c r="AV747" s="952"/>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991" t="s">
        <v>765</v>
      </c>
      <c r="T750" s="992"/>
      <c r="U750" s="992"/>
      <c r="V750" s="992"/>
      <c r="W750" s="992"/>
      <c r="X750" s="992"/>
      <c r="Y750" s="992"/>
      <c r="Z750" s="992"/>
      <c r="AA750" s="992"/>
      <c r="AB750" s="992"/>
      <c r="AC750" s="992"/>
      <c r="AD750" s="992"/>
      <c r="AE750" s="992"/>
      <c r="AF750" s="992"/>
      <c r="AG750" s="992"/>
      <c r="AH750" s="992"/>
      <c r="AI750" s="993"/>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994"/>
      <c r="T751" s="995"/>
      <c r="U751" s="995"/>
      <c r="V751" s="995"/>
      <c r="W751" s="995"/>
      <c r="X751" s="995"/>
      <c r="Y751" s="995"/>
      <c r="Z751" s="995"/>
      <c r="AA751" s="995"/>
      <c r="AB751" s="995"/>
      <c r="AC751" s="995"/>
      <c r="AD751" s="995"/>
      <c r="AE751" s="995"/>
      <c r="AF751" s="995"/>
      <c r="AG751" s="995"/>
      <c r="AH751" s="995"/>
      <c r="AI751" s="996"/>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997"/>
      <c r="Y755" s="997"/>
      <c r="Z755" s="997"/>
      <c r="AA755" s="997"/>
      <c r="AB755" s="997"/>
      <c r="AC755" s="997"/>
      <c r="AD755" s="997"/>
      <c r="AE755" s="997"/>
      <c r="AF755" s="997"/>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991" t="s">
        <v>766</v>
      </c>
      <c r="T756" s="992"/>
      <c r="U756" s="992"/>
      <c r="V756" s="992"/>
      <c r="W756" s="992"/>
      <c r="X756" s="992"/>
      <c r="Y756" s="992"/>
      <c r="Z756" s="992"/>
      <c r="AA756" s="992"/>
      <c r="AB756" s="992"/>
      <c r="AC756" s="992"/>
      <c r="AD756" s="992"/>
      <c r="AE756" s="992"/>
      <c r="AF756" s="992"/>
      <c r="AG756" s="992"/>
      <c r="AH756" s="992"/>
      <c r="AI756" s="993"/>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994"/>
      <c r="T757" s="995"/>
      <c r="U757" s="995"/>
      <c r="V757" s="995"/>
      <c r="W757" s="995"/>
      <c r="X757" s="995"/>
      <c r="Y757" s="995"/>
      <c r="Z757" s="995"/>
      <c r="AA757" s="995"/>
      <c r="AB757" s="995"/>
      <c r="AC757" s="995"/>
      <c r="AD757" s="995"/>
      <c r="AE757" s="995"/>
      <c r="AF757" s="995"/>
      <c r="AG757" s="995"/>
      <c r="AH757" s="995"/>
      <c r="AI757" s="996"/>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991" t="s">
        <v>767</v>
      </c>
      <c r="U766" s="992"/>
      <c r="V766" s="992"/>
      <c r="W766" s="992"/>
      <c r="X766" s="992"/>
      <c r="Y766" s="992"/>
      <c r="Z766" s="992"/>
      <c r="AA766" s="992"/>
      <c r="AB766" s="992"/>
      <c r="AC766" s="992"/>
      <c r="AD766" s="992"/>
      <c r="AE766" s="992"/>
      <c r="AF766" s="992"/>
      <c r="AG766" s="992"/>
      <c r="AH766" s="992"/>
      <c r="AI766" s="992"/>
      <c r="AJ766" s="993"/>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994"/>
      <c r="U767" s="995"/>
      <c r="V767" s="995"/>
      <c r="W767" s="995"/>
      <c r="X767" s="995"/>
      <c r="Y767" s="995"/>
      <c r="Z767" s="995"/>
      <c r="AA767" s="995"/>
      <c r="AB767" s="995"/>
      <c r="AC767" s="995"/>
      <c r="AD767" s="995"/>
      <c r="AE767" s="995"/>
      <c r="AF767" s="995"/>
      <c r="AG767" s="995"/>
      <c r="AH767" s="995"/>
      <c r="AI767" s="995"/>
      <c r="AJ767" s="996"/>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6"/>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6"/>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6"/>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6"/>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6"/>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6"/>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6"/>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6"/>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6"/>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6"/>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6"/>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6"/>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6"/>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9"/>
      <c r="AX786" s="49"/>
    </row>
    <row r="787" spans="1:51" ht="24.75" customHeight="1" x14ac:dyDescent="0.15">
      <c r="A787" s="626" t="s">
        <v>386</v>
      </c>
      <c r="B787" s="627"/>
      <c r="C787" s="627"/>
      <c r="D787" s="627"/>
      <c r="E787" s="627"/>
      <c r="F787" s="628"/>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743</v>
      </c>
      <c r="H789" s="670"/>
      <c r="I789" s="670"/>
      <c r="J789" s="670"/>
      <c r="K789" s="671"/>
      <c r="L789" s="663" t="s">
        <v>744</v>
      </c>
      <c r="M789" s="664"/>
      <c r="N789" s="664"/>
      <c r="O789" s="664"/>
      <c r="P789" s="664"/>
      <c r="Q789" s="664"/>
      <c r="R789" s="664"/>
      <c r="S789" s="664"/>
      <c r="T789" s="664"/>
      <c r="U789" s="664"/>
      <c r="V789" s="664"/>
      <c r="W789" s="664"/>
      <c r="X789" s="665"/>
      <c r="Y789" s="382">
        <v>1.9</v>
      </c>
      <c r="Z789" s="383"/>
      <c r="AA789" s="383"/>
      <c r="AB789" s="384"/>
      <c r="AC789" s="669" t="s">
        <v>743</v>
      </c>
      <c r="AD789" s="670"/>
      <c r="AE789" s="670"/>
      <c r="AF789" s="670"/>
      <c r="AG789" s="671"/>
      <c r="AH789" s="663" t="s">
        <v>744</v>
      </c>
      <c r="AI789" s="664"/>
      <c r="AJ789" s="664"/>
      <c r="AK789" s="664"/>
      <c r="AL789" s="664"/>
      <c r="AM789" s="664"/>
      <c r="AN789" s="664"/>
      <c r="AO789" s="664"/>
      <c r="AP789" s="664"/>
      <c r="AQ789" s="664"/>
      <c r="AR789" s="664"/>
      <c r="AS789" s="664"/>
      <c r="AT789" s="665"/>
      <c r="AU789" s="382">
        <v>1.9</v>
      </c>
      <c r="AV789" s="383"/>
      <c r="AW789" s="383"/>
      <c r="AX789" s="384"/>
    </row>
    <row r="790" spans="1:51" ht="24.75" customHeight="1" x14ac:dyDescent="0.15">
      <c r="A790" s="629"/>
      <c r="B790" s="630"/>
      <c r="C790" s="630"/>
      <c r="D790" s="630"/>
      <c r="E790" s="630"/>
      <c r="F790" s="631"/>
      <c r="G790" s="604" t="s">
        <v>745</v>
      </c>
      <c r="H790" s="605"/>
      <c r="I790" s="605"/>
      <c r="J790" s="605"/>
      <c r="K790" s="606"/>
      <c r="L790" s="596" t="s">
        <v>746</v>
      </c>
      <c r="M790" s="597"/>
      <c r="N790" s="597"/>
      <c r="O790" s="597"/>
      <c r="P790" s="597"/>
      <c r="Q790" s="597"/>
      <c r="R790" s="597"/>
      <c r="S790" s="597"/>
      <c r="T790" s="597"/>
      <c r="U790" s="597"/>
      <c r="V790" s="597"/>
      <c r="W790" s="597"/>
      <c r="X790" s="598"/>
      <c r="Y790" s="599">
        <v>1.4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747</v>
      </c>
      <c r="H791" s="605"/>
      <c r="I791" s="605"/>
      <c r="J791" s="605"/>
      <c r="K791" s="606"/>
      <c r="L791" s="596" t="s">
        <v>748</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80</v>
      </c>
      <c r="H792" s="605"/>
      <c r="I792" s="605"/>
      <c r="J792" s="605"/>
      <c r="K792" s="606"/>
      <c r="L792" s="596" t="s">
        <v>749</v>
      </c>
      <c r="M792" s="597"/>
      <c r="N792" s="597"/>
      <c r="O792" s="597"/>
      <c r="P792" s="597"/>
      <c r="Q792" s="597"/>
      <c r="R792" s="597"/>
      <c r="S792" s="597"/>
      <c r="T792" s="597"/>
      <c r="U792" s="597"/>
      <c r="V792" s="597"/>
      <c r="W792" s="597"/>
      <c r="X792" s="598"/>
      <c r="Y792" s="599">
        <v>0.46244499999999999</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4.7624449999999996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29"/>
      <c r="B802" s="630"/>
      <c r="C802" s="630"/>
      <c r="D802" s="630"/>
      <c r="E802" s="630"/>
      <c r="F802" s="631"/>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384"/>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651"/>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384"/>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651"/>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384"/>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651"/>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740</v>
      </c>
      <c r="D845" s="343"/>
      <c r="E845" s="343"/>
      <c r="F845" s="343"/>
      <c r="G845" s="343"/>
      <c r="H845" s="343"/>
      <c r="I845" s="343"/>
      <c r="J845" s="344">
        <v>5010005004635</v>
      </c>
      <c r="K845" s="345"/>
      <c r="L845" s="345"/>
      <c r="M845" s="345"/>
      <c r="N845" s="345"/>
      <c r="O845" s="345"/>
      <c r="P845" s="904" t="s">
        <v>741</v>
      </c>
      <c r="Q845" s="905"/>
      <c r="R845" s="905"/>
      <c r="S845" s="905"/>
      <c r="T845" s="905"/>
      <c r="U845" s="905"/>
      <c r="V845" s="905"/>
      <c r="W845" s="905"/>
      <c r="X845" s="905"/>
      <c r="Y845" s="347">
        <v>9</v>
      </c>
      <c r="Z845" s="348"/>
      <c r="AA845" s="348"/>
      <c r="AB845" s="349"/>
      <c r="AC845" s="899" t="s">
        <v>373</v>
      </c>
      <c r="AD845" s="900"/>
      <c r="AE845" s="900"/>
      <c r="AF845" s="900"/>
      <c r="AG845" s="900"/>
      <c r="AH845" s="366">
        <v>1</v>
      </c>
      <c r="AI845" s="367"/>
      <c r="AJ845" s="367"/>
      <c r="AK845" s="367"/>
      <c r="AL845" s="354">
        <v>79</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5.5" customHeight="1" x14ac:dyDescent="0.15">
      <c r="A878" s="370">
        <v>1</v>
      </c>
      <c r="B878" s="370">
        <v>1</v>
      </c>
      <c r="C878" s="358" t="s">
        <v>742</v>
      </c>
      <c r="D878" s="343"/>
      <c r="E878" s="343"/>
      <c r="F878" s="343"/>
      <c r="G878" s="343"/>
      <c r="H878" s="343"/>
      <c r="I878" s="343"/>
      <c r="J878" s="344">
        <v>6040001030771</v>
      </c>
      <c r="K878" s="345"/>
      <c r="L878" s="345"/>
      <c r="M878" s="345"/>
      <c r="N878" s="345"/>
      <c r="O878" s="345"/>
      <c r="P878" s="904" t="s">
        <v>741</v>
      </c>
      <c r="Q878" s="905"/>
      <c r="R878" s="905"/>
      <c r="S878" s="905"/>
      <c r="T878" s="905"/>
      <c r="U878" s="905"/>
      <c r="V878" s="905"/>
      <c r="W878" s="905"/>
      <c r="X878" s="905"/>
      <c r="Y878" s="347">
        <v>4</v>
      </c>
      <c r="Z878" s="348"/>
      <c r="AA878" s="348"/>
      <c r="AB878" s="349"/>
      <c r="AC878" s="899" t="s">
        <v>379</v>
      </c>
      <c r="AD878" s="900"/>
      <c r="AE878" s="900"/>
      <c r="AF878" s="900"/>
      <c r="AG878" s="900"/>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3">
    <mergeCell ref="S750:AI751"/>
    <mergeCell ref="X755:AF755"/>
    <mergeCell ref="S756:AI757"/>
    <mergeCell ref="T766:AJ76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9">
    <cfRule type="expression" dxfId="2807" priority="13895">
      <formula>IF(RIGHT(TEXT(Y799,"0.#"),1)=".",FALSE,TRUE)</formula>
    </cfRule>
    <cfRule type="expression" dxfId="2806" priority="13896">
      <formula>IF(RIGHT(TEXT(Y799,"0.#"),1)=".",TRUE,FALSE)</formula>
    </cfRule>
  </conditionalFormatting>
  <conditionalFormatting sqref="Y830:Y837 Y828 Y817:Y824 Y815 Y804:Y811 Y802">
    <cfRule type="expression" dxfId="2805" priority="13677">
      <formula>IF(RIGHT(TEXT(Y802,"0.#"),1)=".",FALSE,TRUE)</formula>
    </cfRule>
    <cfRule type="expression" dxfId="2804" priority="13678">
      <formula>IF(RIGHT(TEXT(Y802,"0.#"),1)=".",TRUE,FALSE)</formula>
    </cfRule>
  </conditionalFormatting>
  <conditionalFormatting sqref="P16:AQ17 P15:AX15 P13:AX13">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93:Y798">
    <cfRule type="expression" dxfId="2797" priority="13701">
      <formula>IF(RIGHT(TEXT(Y793,"0.#"),1)=".",FALSE,TRUE)</formula>
    </cfRule>
    <cfRule type="expression" dxfId="2796" priority="13702">
      <formula>IF(RIGHT(TEXT(Y793,"0.#"),1)=".",TRUE,FALSE)</formula>
    </cfRule>
  </conditionalFormatting>
  <conditionalFormatting sqref="AU790">
    <cfRule type="expression" dxfId="2795" priority="13699">
      <formula>IF(RIGHT(TEXT(AU790,"0.#"),1)=".",FALSE,TRUE)</formula>
    </cfRule>
    <cfRule type="expression" dxfId="2794" priority="13700">
      <formula>IF(RIGHT(TEXT(AU790,"0.#"),1)=".",TRUE,FALSE)</formula>
    </cfRule>
  </conditionalFormatting>
  <conditionalFormatting sqref="AU799">
    <cfRule type="expression" dxfId="2793" priority="13697">
      <formula>IF(RIGHT(TEXT(AU799,"0.#"),1)=".",FALSE,TRUE)</formula>
    </cfRule>
    <cfRule type="expression" dxfId="2792" priority="13698">
      <formula>IF(RIGHT(TEXT(AU799,"0.#"),1)=".",TRUE,FALSE)</formula>
    </cfRule>
  </conditionalFormatting>
  <conditionalFormatting sqref="AU791:AU798">
    <cfRule type="expression" dxfId="2791" priority="13695">
      <formula>IF(RIGHT(TEXT(AU791,"0.#"),1)=".",FALSE,TRUE)</formula>
    </cfRule>
    <cfRule type="expression" dxfId="2790" priority="13696">
      <formula>IF(RIGHT(TEXT(AU791,"0.#"),1)=".",TRUE,FALSE)</formula>
    </cfRule>
  </conditionalFormatting>
  <conditionalFormatting sqref="Y829 Y816 Y803">
    <cfRule type="expression" dxfId="2789" priority="13681">
      <formula>IF(RIGHT(TEXT(Y803,"0.#"),1)=".",FALSE,TRUE)</formula>
    </cfRule>
    <cfRule type="expression" dxfId="2788" priority="13682">
      <formula>IF(RIGHT(TEXT(Y803,"0.#"),1)=".",TRUE,FALSE)</formula>
    </cfRule>
  </conditionalFormatting>
  <conditionalFormatting sqref="Y838 Y825 Y812">
    <cfRule type="expression" dxfId="2787" priority="13679">
      <formula>IF(RIGHT(TEXT(Y812,"0.#"),1)=".",FALSE,TRUE)</formula>
    </cfRule>
    <cfRule type="expression" dxfId="2786" priority="13680">
      <formula>IF(RIGHT(TEXT(Y812,"0.#"),1)=".",TRUE,FALSE)</formula>
    </cfRule>
  </conditionalFormatting>
  <conditionalFormatting sqref="AU829 AU816 AU803">
    <cfRule type="expression" dxfId="2785" priority="13675">
      <formula>IF(RIGHT(TEXT(AU803,"0.#"),1)=".",FALSE,TRUE)</formula>
    </cfRule>
    <cfRule type="expression" dxfId="2784" priority="13676">
      <formula>IF(RIGHT(TEXT(AU803,"0.#"),1)=".",TRUE,FALSE)</formula>
    </cfRule>
  </conditionalFormatting>
  <conditionalFormatting sqref="AU838 AU825 AU812">
    <cfRule type="expression" dxfId="2783" priority="13673">
      <formula>IF(RIGHT(TEXT(AU812,"0.#"),1)=".",FALSE,TRUE)</formula>
    </cfRule>
    <cfRule type="expression" dxfId="2782" priority="13674">
      <formula>IF(RIGHT(TEXT(AU812,"0.#"),1)=".",TRUE,FALSE)</formula>
    </cfRule>
  </conditionalFormatting>
  <conditionalFormatting sqref="AU830:AU837 AU828 AU817:AU824 AU815 AU804:AU811 AU802">
    <cfRule type="expression" dxfId="2781" priority="13671">
      <formula>IF(RIGHT(TEXT(AU802,"0.#"),1)=".",FALSE,TRUE)</formula>
    </cfRule>
    <cfRule type="expression" dxfId="2780" priority="13672">
      <formula>IF(RIGHT(TEXT(AU802,"0.#"),1)=".",TRUE,FALSE)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AM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7:AO874">
    <cfRule type="expression" dxfId="2519" priority="6649">
      <formula>IF(AND(AL847&gt;=0, RIGHT(TEXT(AL847,"0.#"),1)&lt;&gt;"."),TRUE,FALSE)</formula>
    </cfRule>
    <cfRule type="expression" dxfId="2518" priority="6650">
      <formula>IF(AND(AL847&gt;=0, RIGHT(TEXT(AL847,"0.#"),1)="."),TRUE,FALSE)</formula>
    </cfRule>
    <cfRule type="expression" dxfId="2517" priority="6651">
      <formula>IF(AND(AL847&lt;0, RIGHT(TEXT(AL847,"0.#"),1)&lt;&gt;"."),TRUE,FALSE)</formula>
    </cfRule>
    <cfRule type="expression" dxfId="2516" priority="6652">
      <formula>IF(AND(AL847&lt;0, RIGHT(TEXT(AL847,"0.#"),1)="."),TRUE,FALSE)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7:Y874">
    <cfRule type="expression" dxfId="2445" priority="2977">
      <formula>IF(RIGHT(TEXT(Y847,"0.#"),1)=".",FALSE,TRUE)</formula>
    </cfRule>
    <cfRule type="expression" dxfId="2444" priority="2978">
      <formula>IF(RIGHT(TEXT(Y847,"0.#"),1)=".",TRUE,FALSE)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10:AO1139">
    <cfRule type="expression" dxfId="2415" priority="2883">
      <formula>IF(AND(AL1110&gt;=0, RIGHT(TEXT(AL1110,"0.#"),1)&lt;&gt;"."),TRUE,FALSE)</formula>
    </cfRule>
    <cfRule type="expression" dxfId="2414" priority="2884">
      <formula>IF(AND(AL1110&gt;=0, RIGHT(TEXT(AL1110,"0.#"),1)="."),TRUE,FALSE)</formula>
    </cfRule>
    <cfRule type="expression" dxfId="2413" priority="2885">
      <formula>IF(AND(AL1110&lt;0, RIGHT(TEXT(AL1110,"0.#"),1)&lt;&gt;"."),TRUE,FALSE)</formula>
    </cfRule>
    <cfRule type="expression" dxfId="2412" priority="2886">
      <formula>IF(AND(AL1110&lt;0, RIGHT(TEXT(AL1110,"0.#"),1)="."),TRUE,FALSE)</formula>
    </cfRule>
  </conditionalFormatting>
  <conditionalFormatting sqref="Y1110:Y1139">
    <cfRule type="expression" dxfId="2411" priority="2881">
      <formula>IF(RIGHT(TEXT(Y1110,"0.#"),1)=".",FALSE,TRUE)</formula>
    </cfRule>
    <cfRule type="expression" dxfId="2410" priority="2882">
      <formula>IF(RIGHT(TEXT(Y1110,"0.#"),1)=".",TRUE,FALSE)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46:AO846">
    <cfRule type="expression" dxfId="2401" priority="2835">
      <formula>IF(AND(AL846&gt;=0, RIGHT(TEXT(AL846,"0.#"),1)&lt;&gt;"."),TRUE,FALSE)</formula>
    </cfRule>
    <cfRule type="expression" dxfId="2400" priority="2836">
      <formula>IF(AND(AL846&gt;=0, RIGHT(TEXT(AL846,"0.#"),1)="."),TRUE,FALSE)</formula>
    </cfRule>
    <cfRule type="expression" dxfId="2399" priority="2837">
      <formula>IF(AND(AL846&lt;0, RIGHT(TEXT(AL846,"0.#"),1)&lt;&gt;"."),TRUE,FALSE)</formula>
    </cfRule>
    <cfRule type="expression" dxfId="2398" priority="2838">
      <formula>IF(AND(AL846&lt;0, RIGHT(TEXT(AL846,"0.#"),1)="."),TRUE,FALSE)</formula>
    </cfRule>
  </conditionalFormatting>
  <conditionalFormatting sqref="Y846">
    <cfRule type="expression" dxfId="2397" priority="2833">
      <formula>IF(RIGHT(TEXT(Y846,"0.#"),1)=".",FALSE,TRUE)</formula>
    </cfRule>
    <cfRule type="expression" dxfId="2396" priority="2834">
      <formula>IF(RIGHT(TEXT(Y846,"0.#"),1)=".",TRUE,FALSE)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80:Y907">
    <cfRule type="expression" dxfId="2079" priority="2093">
      <formula>IF(RIGHT(TEXT(Y880,"0.#"),1)=".",FALSE,TRUE)</formula>
    </cfRule>
    <cfRule type="expression" dxfId="2078" priority="2094">
      <formula>IF(RIGHT(TEXT(Y880,"0.#"),1)=".",TRUE,FALSE)</formula>
    </cfRule>
  </conditionalFormatting>
  <conditionalFormatting sqref="Y879">
    <cfRule type="expression" dxfId="2077" priority="2087">
      <formula>IF(RIGHT(TEXT(Y879,"0.#"),1)=".",FALSE,TRUE)</formula>
    </cfRule>
    <cfRule type="expression" dxfId="2076" priority="2088">
      <formula>IF(RIGHT(TEXT(Y879,"0.#"),1)=".",TRUE,FALSE)</formula>
    </cfRule>
  </conditionalFormatting>
  <conditionalFormatting sqref="Y913:Y940">
    <cfRule type="expression" dxfId="2075" priority="2081">
      <formula>IF(RIGHT(TEXT(Y913,"0.#"),1)=".",FALSE,TRUE)</formula>
    </cfRule>
    <cfRule type="expression" dxfId="2074" priority="2082">
      <formula>IF(RIGHT(TEXT(Y913,"0.#"),1)=".",TRUE,FALSE)</formula>
    </cfRule>
  </conditionalFormatting>
  <conditionalFormatting sqref="Y911:Y912">
    <cfRule type="expression" dxfId="2073" priority="2075">
      <formula>IF(RIGHT(TEXT(Y911,"0.#"),1)=".",FALSE,TRUE)</formula>
    </cfRule>
    <cfRule type="expression" dxfId="2072" priority="2076">
      <formula>IF(RIGHT(TEXT(Y911,"0.#"),1)=".",TRUE,FALSE)</formula>
    </cfRule>
  </conditionalFormatting>
  <conditionalFormatting sqref="Y946:Y973">
    <cfRule type="expression" dxfId="2071" priority="2069">
      <formula>IF(RIGHT(TEXT(Y946,"0.#"),1)=".",FALSE,TRUE)</formula>
    </cfRule>
    <cfRule type="expression" dxfId="2070" priority="2070">
      <formula>IF(RIGHT(TEXT(Y946,"0.#"),1)=".",TRUE,FALSE)</formula>
    </cfRule>
  </conditionalFormatting>
  <conditionalFormatting sqref="Y944:Y945">
    <cfRule type="expression" dxfId="2069" priority="2063">
      <formula>IF(RIGHT(TEXT(Y944,"0.#"),1)=".",FALSE,TRUE)</formula>
    </cfRule>
    <cfRule type="expression" dxfId="2068" priority="2064">
      <formula>IF(RIGHT(TEXT(Y944,"0.#"),1)=".",TRUE,FALSE)</formula>
    </cfRule>
  </conditionalFormatting>
  <conditionalFormatting sqref="Y979:Y1006">
    <cfRule type="expression" dxfId="2067" priority="2057">
      <formula>IF(RIGHT(TEXT(Y979,"0.#"),1)=".",FALSE,TRUE)</formula>
    </cfRule>
    <cfRule type="expression" dxfId="2066" priority="2058">
      <formula>IF(RIGHT(TEXT(Y979,"0.#"),1)=".",TRUE,FALSE)</formula>
    </cfRule>
  </conditionalFormatting>
  <conditionalFormatting sqref="Y977:Y978">
    <cfRule type="expression" dxfId="2065" priority="2051">
      <formula>IF(RIGHT(TEXT(Y977,"0.#"),1)=".",FALSE,TRUE)</formula>
    </cfRule>
    <cfRule type="expression" dxfId="2064" priority="2052">
      <formula>IF(RIGHT(TEXT(Y977,"0.#"),1)=".",TRUE,FALSE)</formula>
    </cfRule>
  </conditionalFormatting>
  <conditionalFormatting sqref="Y1012:Y1039">
    <cfRule type="expression" dxfId="2063" priority="2045">
      <formula>IF(RIGHT(TEXT(Y1012,"0.#"),1)=".",FALSE,TRUE)</formula>
    </cfRule>
    <cfRule type="expression" dxfId="2062" priority="2046">
      <formula>IF(RIGHT(TEXT(Y1012,"0.#"),1)=".",TRUE,FALSE)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3">
    <cfRule type="expression" dxfId="2055" priority="2317">
      <formula>IF(RIGHT(TEXT(P23,"0.#"),1)=".",FALSE,TRUE)</formula>
    </cfRule>
    <cfRule type="expression" dxfId="2054" priority="2318">
      <formula>IF(RIGHT(TEXT(P23,"0.#"),1)=".",TRUE,FALSE)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9:AO879">
    <cfRule type="expression" dxfId="1977" priority="2089">
      <formula>IF(AND(AL879&gt;=0, RIGHT(TEXT(AL879,"0.#"),1)&lt;&gt;"."),TRUE,FALSE)</formula>
    </cfRule>
    <cfRule type="expression" dxfId="1976" priority="2090">
      <formula>IF(AND(AL879&gt;=0, RIGHT(TEXT(AL879,"0.#"),1)="."),TRUE,FALSE)</formula>
    </cfRule>
    <cfRule type="expression" dxfId="1975" priority="2091">
      <formula>IF(AND(AL879&lt;0, RIGHT(TEXT(AL879,"0.#"),1)&lt;&gt;"."),TRUE,FALSE)</formula>
    </cfRule>
    <cfRule type="expression" dxfId="1974" priority="2092">
      <formula>IF(AND(AL879&lt;0, RIGHT(TEXT(AL879,"0.#"),1)="."),TRUE,FALSE)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Y878">
    <cfRule type="expression" dxfId="713" priority="9">
      <formula>IF(RIGHT(TEXT(Y878,"0.#"),1)=".",FALSE,TRUE)</formula>
    </cfRule>
    <cfRule type="expression" dxfId="712" priority="10">
      <formula>IF(RIGHT(TEXT(Y878,"0.#"),1)=".",TRUE,FALSE)</formula>
    </cfRule>
  </conditionalFormatting>
  <conditionalFormatting sqref="AL878:AO878">
    <cfRule type="expression" dxfId="711" priority="11">
      <formula>IF(AND(AL878&gt;=0, RIGHT(TEXT(AL878,"0.#"),1)&lt;&gt;"."),TRUE,FALSE)</formula>
    </cfRule>
    <cfRule type="expression" dxfId="710" priority="12">
      <formula>IF(AND(AL878&gt;=0, RIGHT(TEXT(AL878,"0.#"),1)="."),TRUE,FALSE)</formula>
    </cfRule>
    <cfRule type="expression" dxfId="709" priority="13">
      <formula>IF(AND(AL878&lt;0, RIGHT(TEXT(AL878,"0.#"),1)&lt;&gt;"."),TRUE,FALSE)</formula>
    </cfRule>
    <cfRule type="expression" dxfId="708" priority="14">
      <formula>IF(AND(AL878&lt;0, RIGHT(TEXT(AL878,"0.#"),1)="."),TRUE,FALSE)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2 Y789">
    <cfRule type="expression" dxfId="705" priority="5">
      <formula>IF(RIGHT(TEXT(Y789,"0.#"),1)=".",FALSE,TRUE)</formula>
    </cfRule>
    <cfRule type="expression" dxfId="704" priority="6">
      <formula>IF(RIGHT(TEXT(Y789,"0.#"),1)=".",TRUE,FALSE)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7"/>
      <c r="Z2" s="824"/>
      <c r="AA2" s="825"/>
      <c r="AB2" s="1031" t="s">
        <v>11</v>
      </c>
      <c r="AC2" s="1032"/>
      <c r="AD2" s="1033"/>
      <c r="AE2" s="1037" t="s">
        <v>390</v>
      </c>
      <c r="AF2" s="1037"/>
      <c r="AG2" s="1037"/>
      <c r="AH2" s="1037"/>
      <c r="AI2" s="1037" t="s">
        <v>412</v>
      </c>
      <c r="AJ2" s="1037"/>
      <c r="AK2" s="1037"/>
      <c r="AL2" s="556"/>
      <c r="AM2" s="1037" t="s">
        <v>509</v>
      </c>
      <c r="AN2" s="1037"/>
      <c r="AO2" s="103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8"/>
      <c r="Z3" s="1029"/>
      <c r="AA3" s="1030"/>
      <c r="AB3" s="1034"/>
      <c r="AC3" s="1035"/>
      <c r="AD3" s="1036"/>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4"/>
      <c r="I4" s="1004"/>
      <c r="J4" s="1004"/>
      <c r="K4" s="1004"/>
      <c r="L4" s="1004"/>
      <c r="M4" s="1004"/>
      <c r="N4" s="1004"/>
      <c r="O4" s="1005"/>
      <c r="P4" s="108"/>
      <c r="Q4" s="1012"/>
      <c r="R4" s="1012"/>
      <c r="S4" s="1012"/>
      <c r="T4" s="1012"/>
      <c r="U4" s="1012"/>
      <c r="V4" s="1012"/>
      <c r="W4" s="1012"/>
      <c r="X4" s="1013"/>
      <c r="Y4" s="1022" t="s">
        <v>12</v>
      </c>
      <c r="Z4" s="1023"/>
      <c r="AA4" s="1024"/>
      <c r="AB4" s="460"/>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46" t="s">
        <v>54</v>
      </c>
      <c r="Z5" s="1019"/>
      <c r="AA5" s="1020"/>
      <c r="AB5" s="522"/>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7"/>
      <c r="Z9" s="824"/>
      <c r="AA9" s="825"/>
      <c r="AB9" s="1031" t="s">
        <v>11</v>
      </c>
      <c r="AC9" s="1032"/>
      <c r="AD9" s="1033"/>
      <c r="AE9" s="1037" t="s">
        <v>390</v>
      </c>
      <c r="AF9" s="1037"/>
      <c r="AG9" s="1037"/>
      <c r="AH9" s="1037"/>
      <c r="AI9" s="1037" t="s">
        <v>412</v>
      </c>
      <c r="AJ9" s="1037"/>
      <c r="AK9" s="1037"/>
      <c r="AL9" s="556"/>
      <c r="AM9" s="1037" t="s">
        <v>509</v>
      </c>
      <c r="AN9" s="1037"/>
      <c r="AO9" s="103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8"/>
      <c r="Z10" s="1029"/>
      <c r="AA10" s="1030"/>
      <c r="AB10" s="1034"/>
      <c r="AC10" s="1035"/>
      <c r="AD10" s="1036"/>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0"/>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46" t="s">
        <v>54</v>
      </c>
      <c r="Z12" s="1019"/>
      <c r="AA12" s="1020"/>
      <c r="AB12" s="522"/>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7"/>
      <c r="Z16" s="824"/>
      <c r="AA16" s="825"/>
      <c r="AB16" s="1031" t="s">
        <v>11</v>
      </c>
      <c r="AC16" s="1032"/>
      <c r="AD16" s="1033"/>
      <c r="AE16" s="1037" t="s">
        <v>390</v>
      </c>
      <c r="AF16" s="1037"/>
      <c r="AG16" s="1037"/>
      <c r="AH16" s="1037"/>
      <c r="AI16" s="1037" t="s">
        <v>412</v>
      </c>
      <c r="AJ16" s="1037"/>
      <c r="AK16" s="1037"/>
      <c r="AL16" s="556"/>
      <c r="AM16" s="1037" t="s">
        <v>509</v>
      </c>
      <c r="AN16" s="1037"/>
      <c r="AO16" s="103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8"/>
      <c r="Z17" s="1029"/>
      <c r="AA17" s="1030"/>
      <c r="AB17" s="1034"/>
      <c r="AC17" s="1035"/>
      <c r="AD17" s="1036"/>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0"/>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46" t="s">
        <v>54</v>
      </c>
      <c r="Z19" s="1019"/>
      <c r="AA19" s="1020"/>
      <c r="AB19" s="522"/>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7"/>
      <c r="Z23" s="824"/>
      <c r="AA23" s="825"/>
      <c r="AB23" s="1031" t="s">
        <v>11</v>
      </c>
      <c r="AC23" s="1032"/>
      <c r="AD23" s="1033"/>
      <c r="AE23" s="1037" t="s">
        <v>390</v>
      </c>
      <c r="AF23" s="1037"/>
      <c r="AG23" s="1037"/>
      <c r="AH23" s="1037"/>
      <c r="AI23" s="1037" t="s">
        <v>412</v>
      </c>
      <c r="AJ23" s="1037"/>
      <c r="AK23" s="1037"/>
      <c r="AL23" s="556"/>
      <c r="AM23" s="1037" t="s">
        <v>509</v>
      </c>
      <c r="AN23" s="1037"/>
      <c r="AO23" s="103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8"/>
      <c r="Z24" s="1029"/>
      <c r="AA24" s="1030"/>
      <c r="AB24" s="1034"/>
      <c r="AC24" s="1035"/>
      <c r="AD24" s="1036"/>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0"/>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46" t="s">
        <v>54</v>
      </c>
      <c r="Z26" s="1019"/>
      <c r="AA26" s="1020"/>
      <c r="AB26" s="522"/>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7"/>
      <c r="Z30" s="824"/>
      <c r="AA30" s="825"/>
      <c r="AB30" s="1031" t="s">
        <v>11</v>
      </c>
      <c r="AC30" s="1032"/>
      <c r="AD30" s="1033"/>
      <c r="AE30" s="1037" t="s">
        <v>390</v>
      </c>
      <c r="AF30" s="1037"/>
      <c r="AG30" s="1037"/>
      <c r="AH30" s="1037"/>
      <c r="AI30" s="1037" t="s">
        <v>412</v>
      </c>
      <c r="AJ30" s="1037"/>
      <c r="AK30" s="1037"/>
      <c r="AL30" s="556"/>
      <c r="AM30" s="1037" t="s">
        <v>509</v>
      </c>
      <c r="AN30" s="1037"/>
      <c r="AO30" s="103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8"/>
      <c r="Z31" s="1029"/>
      <c r="AA31" s="1030"/>
      <c r="AB31" s="1034"/>
      <c r="AC31" s="1035"/>
      <c r="AD31" s="1036"/>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0"/>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46" t="s">
        <v>54</v>
      </c>
      <c r="Z33" s="1019"/>
      <c r="AA33" s="1020"/>
      <c r="AB33" s="522"/>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7"/>
      <c r="Z37" s="824"/>
      <c r="AA37" s="825"/>
      <c r="AB37" s="1031" t="s">
        <v>11</v>
      </c>
      <c r="AC37" s="1032"/>
      <c r="AD37" s="1033"/>
      <c r="AE37" s="1037" t="s">
        <v>390</v>
      </c>
      <c r="AF37" s="1037"/>
      <c r="AG37" s="1037"/>
      <c r="AH37" s="1037"/>
      <c r="AI37" s="1037" t="s">
        <v>412</v>
      </c>
      <c r="AJ37" s="1037"/>
      <c r="AK37" s="1037"/>
      <c r="AL37" s="556"/>
      <c r="AM37" s="1037" t="s">
        <v>509</v>
      </c>
      <c r="AN37" s="1037"/>
      <c r="AO37" s="103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8"/>
      <c r="Z38" s="1029"/>
      <c r="AA38" s="1030"/>
      <c r="AB38" s="1034"/>
      <c r="AC38" s="1035"/>
      <c r="AD38" s="1036"/>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0"/>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46" t="s">
        <v>54</v>
      </c>
      <c r="Z40" s="1019"/>
      <c r="AA40" s="1020"/>
      <c r="AB40" s="522"/>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7"/>
      <c r="Z44" s="824"/>
      <c r="AA44" s="825"/>
      <c r="AB44" s="1031" t="s">
        <v>11</v>
      </c>
      <c r="AC44" s="1032"/>
      <c r="AD44" s="1033"/>
      <c r="AE44" s="1037" t="s">
        <v>390</v>
      </c>
      <c r="AF44" s="1037"/>
      <c r="AG44" s="1037"/>
      <c r="AH44" s="1037"/>
      <c r="AI44" s="1037" t="s">
        <v>412</v>
      </c>
      <c r="AJ44" s="1037"/>
      <c r="AK44" s="1037"/>
      <c r="AL44" s="556"/>
      <c r="AM44" s="1037" t="s">
        <v>509</v>
      </c>
      <c r="AN44" s="1037"/>
      <c r="AO44" s="103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8"/>
      <c r="Z45" s="1029"/>
      <c r="AA45" s="1030"/>
      <c r="AB45" s="1034"/>
      <c r="AC45" s="1035"/>
      <c r="AD45" s="1036"/>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0"/>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46" t="s">
        <v>54</v>
      </c>
      <c r="Z47" s="1019"/>
      <c r="AA47" s="1020"/>
      <c r="AB47" s="522"/>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7"/>
      <c r="Z51" s="824"/>
      <c r="AA51" s="825"/>
      <c r="AB51" s="556" t="s">
        <v>11</v>
      </c>
      <c r="AC51" s="1032"/>
      <c r="AD51" s="1033"/>
      <c r="AE51" s="1037" t="s">
        <v>390</v>
      </c>
      <c r="AF51" s="1037"/>
      <c r="AG51" s="1037"/>
      <c r="AH51" s="1037"/>
      <c r="AI51" s="1037" t="s">
        <v>412</v>
      </c>
      <c r="AJ51" s="1037"/>
      <c r="AK51" s="1037"/>
      <c r="AL51" s="556"/>
      <c r="AM51" s="1037" t="s">
        <v>509</v>
      </c>
      <c r="AN51" s="1037"/>
      <c r="AO51" s="103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8"/>
      <c r="Z52" s="1029"/>
      <c r="AA52" s="1030"/>
      <c r="AB52" s="1034"/>
      <c r="AC52" s="1035"/>
      <c r="AD52" s="1036"/>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0"/>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46" t="s">
        <v>54</v>
      </c>
      <c r="Z54" s="1019"/>
      <c r="AA54" s="1020"/>
      <c r="AB54" s="522"/>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7"/>
      <c r="Z58" s="824"/>
      <c r="AA58" s="825"/>
      <c r="AB58" s="1031" t="s">
        <v>11</v>
      </c>
      <c r="AC58" s="1032"/>
      <c r="AD58" s="1033"/>
      <c r="AE58" s="1037" t="s">
        <v>390</v>
      </c>
      <c r="AF58" s="1037"/>
      <c r="AG58" s="1037"/>
      <c r="AH58" s="1037"/>
      <c r="AI58" s="1037" t="s">
        <v>412</v>
      </c>
      <c r="AJ58" s="1037"/>
      <c r="AK58" s="1037"/>
      <c r="AL58" s="556"/>
      <c r="AM58" s="1037" t="s">
        <v>509</v>
      </c>
      <c r="AN58" s="1037"/>
      <c r="AO58" s="103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8"/>
      <c r="Z59" s="1029"/>
      <c r="AA59" s="1030"/>
      <c r="AB59" s="1034"/>
      <c r="AC59" s="1035"/>
      <c r="AD59" s="1036"/>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0"/>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46" t="s">
        <v>54</v>
      </c>
      <c r="Z61" s="1019"/>
      <c r="AA61" s="1020"/>
      <c r="AB61" s="522"/>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7"/>
      <c r="Z65" s="824"/>
      <c r="AA65" s="825"/>
      <c r="AB65" s="1031" t="s">
        <v>11</v>
      </c>
      <c r="AC65" s="1032"/>
      <c r="AD65" s="1033"/>
      <c r="AE65" s="1037" t="s">
        <v>390</v>
      </c>
      <c r="AF65" s="1037"/>
      <c r="AG65" s="1037"/>
      <c r="AH65" s="1037"/>
      <c r="AI65" s="1037" t="s">
        <v>412</v>
      </c>
      <c r="AJ65" s="1037"/>
      <c r="AK65" s="1037"/>
      <c r="AL65" s="556"/>
      <c r="AM65" s="1037" t="s">
        <v>509</v>
      </c>
      <c r="AN65" s="1037"/>
      <c r="AO65" s="103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8"/>
      <c r="Z66" s="1029"/>
      <c r="AA66" s="1030"/>
      <c r="AB66" s="1034"/>
      <c r="AC66" s="1035"/>
      <c r="AD66" s="1036"/>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0"/>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46" t="s">
        <v>54</v>
      </c>
      <c r="Z68" s="1019"/>
      <c r="AA68" s="1020"/>
      <c r="AB68" s="522"/>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46" t="s">
        <v>13</v>
      </c>
      <c r="Z69" s="1019"/>
      <c r="AA69" s="102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2"/>
      <c r="Z4" s="383"/>
      <c r="AA4" s="383"/>
      <c r="AB4" s="384"/>
      <c r="AC4" s="669"/>
      <c r="AD4" s="670"/>
      <c r="AE4" s="670"/>
      <c r="AF4" s="670"/>
      <c r="AG4" s="671"/>
      <c r="AH4" s="663"/>
      <c r="AI4" s="664"/>
      <c r="AJ4" s="664"/>
      <c r="AK4" s="664"/>
      <c r="AL4" s="664"/>
      <c r="AM4" s="664"/>
      <c r="AN4" s="664"/>
      <c r="AO4" s="664"/>
      <c r="AP4" s="664"/>
      <c r="AQ4" s="664"/>
      <c r="AR4" s="664"/>
      <c r="AS4" s="664"/>
      <c r="AT4" s="665"/>
      <c r="AU4" s="382"/>
      <c r="AV4" s="383"/>
      <c r="AW4" s="383"/>
      <c r="AX4" s="651"/>
      <c r="AY4" s="34">
        <f t="shared" ref="AY4:AY14" si="0">$AY$2</f>
        <v>0</v>
      </c>
    </row>
    <row r="5" spans="1:51" ht="24.75" customHeight="1" x14ac:dyDescent="0.15">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0"/>
      <c r="B14" s="1051"/>
      <c r="C14" s="1051"/>
      <c r="D14" s="1051"/>
      <c r="E14" s="1051"/>
      <c r="F14" s="105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50"/>
      <c r="B15" s="1051"/>
      <c r="C15" s="1051"/>
      <c r="D15" s="1051"/>
      <c r="E15" s="1051"/>
      <c r="F15" s="105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50"/>
      <c r="B16" s="1051"/>
      <c r="C16" s="1051"/>
      <c r="D16" s="1051"/>
      <c r="E16" s="1051"/>
      <c r="F16" s="1052"/>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2"/>
      <c r="Z17" s="383"/>
      <c r="AA17" s="383"/>
      <c r="AB17" s="384"/>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651"/>
      <c r="AY17" s="34">
        <f t="shared" ref="AY17:AY27" si="1">$AY$15</f>
        <v>0</v>
      </c>
    </row>
    <row r="18" spans="1:51" ht="24.75" customHeight="1" x14ac:dyDescent="0.15">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0"/>
      <c r="B27" s="1051"/>
      <c r="C27" s="1051"/>
      <c r="D27" s="1051"/>
      <c r="E27" s="1051"/>
      <c r="F27" s="105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50"/>
      <c r="B28" s="1051"/>
      <c r="C28" s="1051"/>
      <c r="D28" s="1051"/>
      <c r="E28" s="1051"/>
      <c r="F28" s="105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50"/>
      <c r="B29" s="1051"/>
      <c r="C29" s="1051"/>
      <c r="D29" s="1051"/>
      <c r="E29" s="1051"/>
      <c r="F29" s="1052"/>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2"/>
      <c r="Z30" s="383"/>
      <c r="AA30" s="383"/>
      <c r="AB30" s="384"/>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651"/>
      <c r="AY30" s="34">
        <f t="shared" ref="AY30:AY40" si="2">$AY$28</f>
        <v>0</v>
      </c>
    </row>
    <row r="31" spans="1:51" ht="24.75" customHeight="1" x14ac:dyDescent="0.15">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0"/>
      <c r="B40" s="1051"/>
      <c r="C40" s="1051"/>
      <c r="D40" s="1051"/>
      <c r="E40" s="1051"/>
      <c r="F40" s="105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50"/>
      <c r="B41" s="1051"/>
      <c r="C41" s="1051"/>
      <c r="D41" s="1051"/>
      <c r="E41" s="1051"/>
      <c r="F41" s="105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50"/>
      <c r="B42" s="1051"/>
      <c r="C42" s="1051"/>
      <c r="D42" s="1051"/>
      <c r="E42" s="1051"/>
      <c r="F42" s="1052"/>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2"/>
      <c r="Z43" s="383"/>
      <c r="AA43" s="383"/>
      <c r="AB43" s="384"/>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651"/>
      <c r="AY43" s="34">
        <f t="shared" ref="AY43:AY53" si="3">$AY$41</f>
        <v>0</v>
      </c>
    </row>
    <row r="44" spans="1:51" ht="24.75" customHeight="1" x14ac:dyDescent="0.15">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50"/>
      <c r="B56" s="1051"/>
      <c r="C56" s="1051"/>
      <c r="D56" s="1051"/>
      <c r="E56" s="1051"/>
      <c r="F56" s="1052"/>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2"/>
      <c r="Z57" s="383"/>
      <c r="AA57" s="383"/>
      <c r="AB57" s="384"/>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651"/>
      <c r="AY57" s="34">
        <f t="shared" ref="AY57:AY67" si="4">$AY$55</f>
        <v>0</v>
      </c>
    </row>
    <row r="58" spans="1:51" ht="24.75" customHeight="1" x14ac:dyDescent="0.15">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0"/>
      <c r="B67" s="1051"/>
      <c r="C67" s="1051"/>
      <c r="D67" s="1051"/>
      <c r="E67" s="1051"/>
      <c r="F67" s="105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50"/>
      <c r="B68" s="1051"/>
      <c r="C68" s="1051"/>
      <c r="D68" s="1051"/>
      <c r="E68" s="1051"/>
      <c r="F68" s="105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50"/>
      <c r="B69" s="1051"/>
      <c r="C69" s="1051"/>
      <c r="D69" s="1051"/>
      <c r="E69" s="1051"/>
      <c r="F69" s="1052"/>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2"/>
      <c r="Z70" s="383"/>
      <c r="AA70" s="383"/>
      <c r="AB70" s="384"/>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651"/>
      <c r="AY70" s="34">
        <f t="shared" ref="AY70:AY80" si="5">$AY$68</f>
        <v>0</v>
      </c>
    </row>
    <row r="71" spans="1:51" ht="24.75" customHeight="1" x14ac:dyDescent="0.15">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0"/>
      <c r="B80" s="1051"/>
      <c r="C80" s="1051"/>
      <c r="D80" s="1051"/>
      <c r="E80" s="1051"/>
      <c r="F80" s="105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50"/>
      <c r="B81" s="1051"/>
      <c r="C81" s="1051"/>
      <c r="D81" s="1051"/>
      <c r="E81" s="1051"/>
      <c r="F81" s="105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50"/>
      <c r="B82" s="1051"/>
      <c r="C82" s="1051"/>
      <c r="D82" s="1051"/>
      <c r="E82" s="1051"/>
      <c r="F82" s="1052"/>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2"/>
      <c r="Z83" s="383"/>
      <c r="AA83" s="383"/>
      <c r="AB83" s="384"/>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651"/>
      <c r="AY83" s="34">
        <f t="shared" ref="AY83:AY93" si="6">$AY$81</f>
        <v>0</v>
      </c>
    </row>
    <row r="84" spans="1:51" ht="24.75" customHeight="1" x14ac:dyDescent="0.15">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0"/>
      <c r="B93" s="1051"/>
      <c r="C93" s="1051"/>
      <c r="D93" s="1051"/>
      <c r="E93" s="1051"/>
      <c r="F93" s="105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50"/>
      <c r="B94" s="1051"/>
      <c r="C94" s="1051"/>
      <c r="D94" s="1051"/>
      <c r="E94" s="1051"/>
      <c r="F94" s="105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50"/>
      <c r="B95" s="1051"/>
      <c r="C95" s="1051"/>
      <c r="D95" s="1051"/>
      <c r="E95" s="1051"/>
      <c r="F95" s="1052"/>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2"/>
      <c r="Z96" s="383"/>
      <c r="AA96" s="383"/>
      <c r="AB96" s="384"/>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651"/>
      <c r="AY96" s="34">
        <f t="shared" ref="AY96:AY106" si="7">$AY$94</f>
        <v>0</v>
      </c>
    </row>
    <row r="97" spans="1:51" ht="24.75" customHeight="1" x14ac:dyDescent="0.15">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50"/>
      <c r="B109" s="1051"/>
      <c r="C109" s="1051"/>
      <c r="D109" s="1051"/>
      <c r="E109" s="1051"/>
      <c r="F109" s="1052"/>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384"/>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651"/>
      <c r="AY110" s="34">
        <f t="shared" ref="AY110:AY120" si="8">$AY$108</f>
        <v>0</v>
      </c>
    </row>
    <row r="111" spans="1:51" ht="24.75" customHeight="1" x14ac:dyDescent="0.15">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0"/>
      <c r="B120" s="1051"/>
      <c r="C120" s="1051"/>
      <c r="D120" s="1051"/>
      <c r="E120" s="1051"/>
      <c r="F120" s="105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50"/>
      <c r="B121" s="1051"/>
      <c r="C121" s="1051"/>
      <c r="D121" s="1051"/>
      <c r="E121" s="1051"/>
      <c r="F121" s="105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50"/>
      <c r="B122" s="1051"/>
      <c r="C122" s="1051"/>
      <c r="D122" s="1051"/>
      <c r="E122" s="1051"/>
      <c r="F122" s="1052"/>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384"/>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651"/>
      <c r="AY123" s="34">
        <f t="shared" ref="AY123:AY133" si="9">$AY$121</f>
        <v>0</v>
      </c>
    </row>
    <row r="124" spans="1:51" ht="24.75" customHeight="1" x14ac:dyDescent="0.15">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0"/>
      <c r="B133" s="1051"/>
      <c r="C133" s="1051"/>
      <c r="D133" s="1051"/>
      <c r="E133" s="1051"/>
      <c r="F133" s="105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50"/>
      <c r="B134" s="1051"/>
      <c r="C134" s="1051"/>
      <c r="D134" s="1051"/>
      <c r="E134" s="1051"/>
      <c r="F134" s="105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50"/>
      <c r="B135" s="1051"/>
      <c r="C135" s="1051"/>
      <c r="D135" s="1051"/>
      <c r="E135" s="1051"/>
      <c r="F135" s="1052"/>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384"/>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651"/>
      <c r="AY136" s="34">
        <f t="shared" ref="AY136:AY146" si="10">$AY$134</f>
        <v>0</v>
      </c>
    </row>
    <row r="137" spans="1:51" ht="24.75" customHeight="1" x14ac:dyDescent="0.15">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0"/>
      <c r="B146" s="1051"/>
      <c r="C146" s="1051"/>
      <c r="D146" s="1051"/>
      <c r="E146" s="1051"/>
      <c r="F146" s="105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50"/>
      <c r="B147" s="1051"/>
      <c r="C147" s="1051"/>
      <c r="D147" s="1051"/>
      <c r="E147" s="1051"/>
      <c r="F147" s="105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50"/>
      <c r="B148" s="1051"/>
      <c r="C148" s="1051"/>
      <c r="D148" s="1051"/>
      <c r="E148" s="1051"/>
      <c r="F148" s="1052"/>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384"/>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651"/>
      <c r="AY149" s="34">
        <f t="shared" ref="AY149:AY159" si="11">$AY$147</f>
        <v>0</v>
      </c>
    </row>
    <row r="150" spans="1:51" ht="24.75" customHeight="1" x14ac:dyDescent="0.15">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50"/>
      <c r="B162" s="1051"/>
      <c r="C162" s="1051"/>
      <c r="D162" s="1051"/>
      <c r="E162" s="1051"/>
      <c r="F162" s="1052"/>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384"/>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651"/>
      <c r="AY163" s="34">
        <f t="shared" ref="AY163:AY173" si="12">$AY$161</f>
        <v>0</v>
      </c>
    </row>
    <row r="164" spans="1:51" ht="24.75" customHeight="1" x14ac:dyDescent="0.15">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0"/>
      <c r="B173" s="1051"/>
      <c r="C173" s="1051"/>
      <c r="D173" s="1051"/>
      <c r="E173" s="1051"/>
      <c r="F173" s="105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50"/>
      <c r="B174" s="1051"/>
      <c r="C174" s="1051"/>
      <c r="D174" s="1051"/>
      <c r="E174" s="1051"/>
      <c r="F174" s="105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50"/>
      <c r="B175" s="1051"/>
      <c r="C175" s="1051"/>
      <c r="D175" s="1051"/>
      <c r="E175" s="1051"/>
      <c r="F175" s="1052"/>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384"/>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651"/>
      <c r="AY176" s="34">
        <f t="shared" ref="AY176:AY186" si="13">$AY$174</f>
        <v>0</v>
      </c>
    </row>
    <row r="177" spans="1:51" ht="24.75" customHeight="1" x14ac:dyDescent="0.15">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0"/>
      <c r="B186" s="1051"/>
      <c r="C186" s="1051"/>
      <c r="D186" s="1051"/>
      <c r="E186" s="1051"/>
      <c r="F186" s="105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50"/>
      <c r="B187" s="1051"/>
      <c r="C187" s="1051"/>
      <c r="D187" s="1051"/>
      <c r="E187" s="1051"/>
      <c r="F187" s="105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50"/>
      <c r="B188" s="1051"/>
      <c r="C188" s="1051"/>
      <c r="D188" s="1051"/>
      <c r="E188" s="1051"/>
      <c r="F188" s="1052"/>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384"/>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651"/>
      <c r="AY189" s="34">
        <f t="shared" ref="AY189:AY199" si="14">$AY$187</f>
        <v>0</v>
      </c>
    </row>
    <row r="190" spans="1:51" ht="24.75" customHeight="1" x14ac:dyDescent="0.15">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0"/>
      <c r="B199" s="1051"/>
      <c r="C199" s="1051"/>
      <c r="D199" s="1051"/>
      <c r="E199" s="1051"/>
      <c r="F199" s="105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50"/>
      <c r="B200" s="1051"/>
      <c r="C200" s="1051"/>
      <c r="D200" s="1051"/>
      <c r="E200" s="1051"/>
      <c r="F200" s="105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50"/>
      <c r="B201" s="1051"/>
      <c r="C201" s="1051"/>
      <c r="D201" s="1051"/>
      <c r="E201" s="1051"/>
      <c r="F201" s="1052"/>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384"/>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651"/>
      <c r="AY202" s="34">
        <f t="shared" ref="AY202:AY212" si="15">$AY$200</f>
        <v>0</v>
      </c>
    </row>
    <row r="203" spans="1:51" ht="24.75" customHeight="1" x14ac:dyDescent="0.15">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50"/>
      <c r="B215" s="1051"/>
      <c r="C215" s="1051"/>
      <c r="D215" s="1051"/>
      <c r="E215" s="1051"/>
      <c r="F215" s="1052"/>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384"/>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651"/>
      <c r="AY216" s="34">
        <f t="shared" ref="AY216:AY226" si="16">$AY$214</f>
        <v>0</v>
      </c>
    </row>
    <row r="217" spans="1:51" ht="24.75" customHeight="1" x14ac:dyDescent="0.15">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0"/>
      <c r="B226" s="1051"/>
      <c r="C226" s="1051"/>
      <c r="D226" s="1051"/>
      <c r="E226" s="1051"/>
      <c r="F226" s="105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50"/>
      <c r="B227" s="1051"/>
      <c r="C227" s="1051"/>
      <c r="D227" s="1051"/>
      <c r="E227" s="1051"/>
      <c r="F227" s="105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50"/>
      <c r="B228" s="1051"/>
      <c r="C228" s="1051"/>
      <c r="D228" s="1051"/>
      <c r="E228" s="1051"/>
      <c r="F228" s="1052"/>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384"/>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651"/>
      <c r="AY229" s="34">
        <f t="shared" ref="AY229:AY239" si="17">$AY$227</f>
        <v>0</v>
      </c>
    </row>
    <row r="230" spans="1:51" ht="24.75" customHeight="1" x14ac:dyDescent="0.15">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0"/>
      <c r="B239" s="1051"/>
      <c r="C239" s="1051"/>
      <c r="D239" s="1051"/>
      <c r="E239" s="1051"/>
      <c r="F239" s="105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50"/>
      <c r="B240" s="1051"/>
      <c r="C240" s="1051"/>
      <c r="D240" s="1051"/>
      <c r="E240" s="1051"/>
      <c r="F240" s="105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50"/>
      <c r="B241" s="1051"/>
      <c r="C241" s="1051"/>
      <c r="D241" s="1051"/>
      <c r="E241" s="1051"/>
      <c r="F241" s="1052"/>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384"/>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651"/>
      <c r="AY242" s="34">
        <f t="shared" ref="AY242:AY252" si="18">$AY$240</f>
        <v>0</v>
      </c>
    </row>
    <row r="243" spans="1:51" ht="24.75" customHeight="1" x14ac:dyDescent="0.15">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0"/>
      <c r="B252" s="1051"/>
      <c r="C252" s="1051"/>
      <c r="D252" s="1051"/>
      <c r="E252" s="1051"/>
      <c r="F252" s="105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50"/>
      <c r="B253" s="1051"/>
      <c r="C253" s="1051"/>
      <c r="D253" s="1051"/>
      <c r="E253" s="1051"/>
      <c r="F253" s="105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50"/>
      <c r="B254" s="1051"/>
      <c r="C254" s="1051"/>
      <c r="D254" s="1051"/>
      <c r="E254" s="1051"/>
      <c r="F254" s="1052"/>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384"/>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651"/>
      <c r="AY255" s="34">
        <f t="shared" ref="AY255:AY265" si="19">$AY$253</f>
        <v>0</v>
      </c>
    </row>
    <row r="256" spans="1:51" ht="24.75" customHeight="1" x14ac:dyDescent="0.15">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2021-06-03T08:34:34Z</cp:lastPrinted>
  <dcterms:created xsi:type="dcterms:W3CDTF">2012-03-13T00:50:25Z</dcterms:created>
  <dcterms:modified xsi:type="dcterms:W3CDTF">2021-06-03T08:34:48Z</dcterms:modified>
</cp:coreProperties>
</file>