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<sst xmlns="http://schemas.openxmlformats.org/spreadsheetml/2006/main" count="3055" uniqueCount="771">
  <si>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</si>
  <si>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</si>
  <si>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</si>
  <si>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</si>
  <si>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</si>
  <si>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</si>
  <si>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</si>
  <si>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</si>
  <si>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</si>
  <si>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</si>
  <si>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</si>
  <si>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</si>
  <si>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</si>
  <si>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</si>
  <si>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</si>
  <si>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</si>
  <si>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</si>
  <si>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</si>
  <si>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</si>
  <si>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</si>
  <si>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</si>
  <si>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</si>
  <si>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</si>
  <si>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</si>
  <si>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</si>
  <si>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</si>
  <si>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</si>
  <si>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</si>
  <si>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</si>
  <si>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</si>
  <si>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</si>
  <si>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</si>
  <si>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</si>
  <si>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</si>
  <si>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</si>
  <si>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</si>
  <si>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</si>
  <si>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</si>
  <si>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</si>
  <si>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</si>
  <si>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</si>
  <si>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</si>
  <si>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</si>
  <si>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</si>
  <si>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</si>
  <si>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</si>
  <si>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</si>
  <si>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</si>
  <si>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</si>
  <si>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</si>
  <si>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</si>
  <si>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</si>
  <si>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</si>
  <si>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</si>
  <si>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</si>
  <si>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</si>
  <si>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</si>
  <si>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</si>
  <si>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</si>
  <si>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</si>
  <si>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</si>
  <si>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</si>
  <si>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</si>
  <si>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</si>
  <si>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</si>
  <si>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</si>
  <si>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</si>
  <si>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</si>
  <si>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</si>
  <si>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</si>
  <si>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</si>
  <si>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</si>
  <si>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</si>
  <si>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</si>
  <si>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</si>
  <si>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</si>
  <si>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</si>
  <si>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</si>
  <si>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</si>
  <si>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</si>
  <si>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</si>
  <si>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</si>
  <si>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</si>
  <si>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</si>
  <si>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</si>
  <si>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</si>
  <si>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</si>
  <si>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</si>
  <si>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</si>
  <si>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</si>
  <si>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</si>
  <si>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</si>
  <si>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</si>
  <si>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</si>
  <si>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</si>
  <si>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</si>
  <si>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</si>
  <si>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</si>
  <si>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</si>
  <si>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</si>
  <si>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</si>
  <si>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</si>
  <si>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</si>
  <si>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</si>
  <si>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</si>
  <si>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</si>
  <si>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</si>
  <si>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</si>
  <si>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</si>
  <si>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</si>
  <si>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</si>
  <si>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</si>
  <si>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</si>
  <si>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</si>
  <si>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</si>
  <si>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</si>
  <si>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</si>
  <si>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</si>
  <si>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</si>
  <si>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</si>
  <si>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</si>
  <si>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</si>
  <si>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</si>
  <si>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</si>
  <si>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</si>
  <si>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</si>
  <si>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</si>
  <si>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</si>
  <si>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</si>
  <si>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</si>
  <si>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</si>
  <si>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</si>
  <si>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</si>
  <si>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</si>
  <si>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</si>
  <si>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</si>
  <si>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</si>
  <si>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</si>
  <si>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</si>
  <si>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</si>
  <si>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</si>
  <si>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</si>
  <si>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</si>
  <si>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</si>
  <si>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</si>
  <si>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</si>
  <si>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</si>
  <si>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</si>
  <si>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</si>
  <si>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</si>
  <si>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</si>
  <si>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</si>
  <si>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</si>
  <si>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</si>
  <si>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</si>
  <si>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</si>
  <si>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</si>
  <si>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</si>
  <si>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</si>
  <si>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</si>
  <si>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</si>
  <si>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</si>
  <si>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</si>
  <si>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</si>
  <si>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</si>
  <si>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</si>
  <si>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</si>
  <si>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</si>
  <si>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</si>
  <si>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</si>
  <si>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</si>
  <si>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</si>
  <si>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</si>
  <si>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</si>
  <si>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</si>
  <si>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</si>
  <si>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</si>
  <si>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</si>
  <si>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</si>
  <si>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</si>
  <si>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</si>
  <si>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</si>
  <si>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</si>
  <si>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</si>
  <si>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</si>
  <si>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</si>
  <si>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</si>
  <si>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</si>
  <si>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</si>
  <si>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</si>
  <si>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</si>
  <si>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</si>
  <si>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</si>
  <si>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</si>
  <si>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</si>
  <si>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</si>
  <si>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</si>
  <si>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</si>
  <si>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</si>
  <si>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</si>
  <si>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</si>
  <si>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</si>
  <si>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</si>
  <si>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</si>
  <si>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</si>
  <si>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</si>
  <si>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</si>
  <si>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</si>
  <si>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</si>
  <si>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</si>
  <si>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</si>
  <si>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</si>
  <si>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</si>
  <si>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</si>
  <si>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</si>
  <si>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</si>
  <si>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</si>
  <si>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</si>
  <si>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</si>
  <si>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</si>
  <si>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</si>
  <si>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</si>
  <si>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</si>
  <si>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</si>
  <si>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</si>
  <si>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</si>
  <si>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</si>
  <si>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</si>
  <si>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</si>
  <si>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</si>
  <si>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</si>
  <si>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</si>
  <si>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</si>
  <si>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</si>
  <si>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</si>
  <si>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</si>
  <si>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</si>
  <si>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</si>
  <si>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</si>
  <si>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</si>
  <si>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</si>
  <si>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</si>
  <si>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</si>
  <si>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</si>
  <si>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</si>
  <si>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</si>
  <si>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</si>
  <si>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</si>
  <si>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</si>
  <si>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</si>
  <si>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</si>
  <si>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</si>
  <si>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</si>
  <si>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</si>
  <si>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</si>
  <si>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</si>
  <si>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</si>
  <si>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</si>
  <si>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</si>
  <si>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</si>
  <si>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</si>
  <si>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</si>
  <si>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</si>
  <si>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</si>
  <si>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</si>
  <si>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</si>
  <si>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</si>
  <si>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</si>
  <si>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</si>
  <si>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</si>
  <si>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</si>
  <si>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</si>
  <si>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</si>
  <si>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</si>
  <si>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</si>
  <si>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</si>
  <si>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</si>
  <si>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</si>
  <si>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</si>
  <si>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</si>
  <si>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</si>
  <si>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</si>
  <si>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</si>
  <si>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</si>
  <si>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</si>
  <si>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</si>
  <si>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</si>
  <si>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</si>
  <si>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</si>
  <si>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</si>
  <si>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</si>
  <si>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</si>
  <si>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</si>
  <si>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</si>
  <si>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</si>
  <si>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</si>
  <si>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</si>
  <si>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</si>
  <si>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</si>
  <si>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</si>
  <si>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</si>
  <si>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</si>
  <si>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</si>
  <si>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</si>
  <si>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</si>
  <si>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</si>
  <si>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</si>
  <si>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</si>
  <si>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</si>
  <si>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</si>
  <si>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</si>
  <si>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</si>
  <si>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</si>
  <si>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</si>
  <si>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</si>
  <si>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</si>
  <si>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</si>
  <si>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</si>
  <si>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</si>
  <si>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</si>
  <si>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</si>
  <si>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</si>
  <si>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</si>
  <si>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</si>
  <si>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</si>
  <si>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</si>
  <si>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</si>
  <si>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</si>
  <si>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</si>
  <si>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</si>
  <si>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</si>
  <si>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</si>
  <si>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</si>
  <si>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</si>
  <si>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</si>
  <si>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</si>
  <si>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</si>
  <si>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</si>
  <si>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</si>
  <si>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</si>
  <si>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</si>
  <si>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</si>
  <si>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</si>
  <si>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</si>
  <si>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</si>
  <si>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</si>
  <si>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</si>
  <si>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</si>
  <si>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</si>
  <si>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</si>
  <si>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</si>
  <si>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</si>
  <si>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</si>
  <si>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</si>
  <si>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</si>
  <si>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</si>
  <si>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</si>
  <si>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</si>
  <si>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</si>
  <si>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</si>
  <si>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</si>
  <si>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</si>
  <si>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</si>
  <si>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</si>
  <si>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</si>
  <si>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</si>
  <si>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</si>
  <si>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</si>
  <si>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</si>
  <si>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</si>
  <si>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</si>
  <si>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</si>
  <si>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</si>
  <si>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</si>
  <si>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</si>
  <si>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</si>
  <si>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</si>
  <si>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</si>
  <si>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</si>
  <si>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</si>
  <si>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</si>
  <si>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</si>
  <si>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</si>
  <si>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</si>
  <si>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</si>
  <si>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</si>
  <si>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</si>
  <si>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</si>
  <si>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</si>
  <si>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</si>
  <si>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</si>
  <si>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</si>
  <si>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</si>
  <si>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</si>
  <si>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</si>
  <si>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</si>
  <si>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</si>
  <si>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</si>
  <si>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</si>
  <si>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</si>
  <si>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</si>
  <si>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</si>
  <si>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</si>
  <si>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</si>
  <si>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</si>
  <si>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</si>
  <si>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</si>
  <si>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</si>
  <si>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</si>
  <si>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</si>
  <si>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</si>
  <si>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</si>
  <si>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</si>
  <si>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</si>
  <si>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</si>
  <si>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</si>
  <si>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</si>
  <si>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</si>
  <si>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</si>
  <si>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</si>
  <si>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</si>
  <si>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</si>
  <si>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</si>
  <si>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</si>
  <si>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</si>
  <si>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</si>
  <si>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</si>
  <si>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</si>
  <si>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</si>
  <si>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</si>
  <si>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</si>
  <si>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</si>
  <si>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</si>
  <si>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</si>
  <si>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</si>
  <si>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</si>
  <si>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</si>
  <si>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</si>
  <si>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</si>
  <si>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</si>
  <si>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</si>
  <si>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</si>
  <si>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</si>
  <si>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</si>
  <si>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</si>
  <si>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</si>
  <si>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</si>
  <si>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</si>
  <si>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</si>
  <si>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</si>
  <si>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</si>
  <si>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</si>
  <si>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</si>
  <si>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</si>
  <si>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</si>
  <si>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</si>
  <si>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</si>
  <si>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</si>
  <si>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</si>
  <si>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</si>
  <si>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</si>
  <si>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</si>
  <si>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</si>
  <si>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</si>
  <si>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</si>
  <si>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</si>
  <si>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</si>
  <si>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</si>
  <si>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</si>
  <si>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</si>
  <si>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</si>
  <si>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</si>
  <si>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</si>
  <si>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</si>
  <si>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</si>
  <si>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</si>
  <si>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</si>
  <si>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</si>
  <si>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</si>
  <si>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</si>
  <si>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</si>
  <si>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</si>
  <si>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</si>
  <si>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</si>
  <si>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</si>
  <si>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</si>
  <si>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</si>
  <si>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</si>
  <si>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</si>
  <si>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</si>
  <si>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</si>
  <si>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</si>
  <si>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</si>
  <si>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</si>
  <si>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</si>
  <si>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</si>
  <si>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</si>
  <si>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</si>
  <si>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</si>
  <si>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</si>
  <si>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</si>
  <si>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</si>
  <si>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</si>
  <si>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</si>
  <si>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</si>
  <si>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</si>
  <si>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</si>
  <si>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</si>
  <si>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</si>
  <si>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</si>
  <si>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</si>
  <si>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</si>
  <si>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</si>
  <si>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</si>
  <si>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</si>
  <si>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</si>
  <si>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</si>
  <si>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</si>
  <si>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</si>
  <si>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</si>
  <si>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</si>
  <si>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</si>
  <si>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</si>
  <si>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</si>
  <si>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</si>
  <si>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</si>
  <si>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</si>
  <si>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</si>
  <si>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</si>
  <si>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</si>
  <si>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</si>
  <si>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</si>
  <si>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</si>
  <si>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</si>
  <si>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</si>
  <si>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</si>
  <si>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</si>
  <si>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</si>
  <si>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</si>
  <si>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</si>
  <si>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</si>
  <si>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</si>
  <si>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</si>
  <si>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</si>
  <si>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</si>
  <si>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</si>
  <si>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</si>
  <si>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</si>
  <si>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</si>
  <si>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</si>
  <si>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</si>
  <si>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</si>
  <si>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</si>
  <si>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</si>
  <si>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</si>
  <si>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</si>
  <si>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</si>
  <si>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</si>
  <si>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</si>
  <si>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</si>
  <si>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</si>
  <si>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</si>
  <si>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</si>
  <si>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</si>
  <si>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</si>
  <si>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</si>
  <si>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</si>
  <si>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</si>
  <si>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</si>
  <si>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</si>
  <si>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</si>
  <si>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</si>
  <si>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</si>
  <si>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</si>
  <si>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</si>
  <si>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</si>
  <si>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</si>
  <si>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</si>
  <si>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</si>
  <si>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</si>
  <si>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</si>
  <si>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</si>
  <si>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</si>
  <si>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</si>
  <si>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</si>
  <si>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</si>
  <si>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</si>
  <si>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</si>
  <si>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</si>
  <si>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</si>
  <si>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</si>
  <si>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</si>
  <si>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</si>
  <si>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</si>
  <si>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</si>
  <si>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</si>
  <si>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</si>
  <si>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</si>
  <si>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</si>
  <si>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</si>
  <si>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</si>
  <si>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</si>
  <si>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</si>
  <si>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</si>
  <si>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</si>
  <si>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</si>
  <si>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</si>
  <si>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</si>
  <si>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</si>
  <si>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</si>
  <si>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</si>
  <si>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</si>
  <si>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</si>
  <si>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</si>
  <si>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</si>
  <si>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</si>
  <si>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</si>
  <si>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</si>
  <si>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</si>
  <si>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</si>
  <si>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</si>
  <si>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</si>
  <si>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</si>
  <si>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</si>
  <si>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</si>
  <si>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</si>
  <si>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</si>
  <si>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</si>
  <si>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</si>
  <si>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</si>
  <si>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</si>
  <si>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</si>
  <si>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</si>
  <si>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</si>
  <si>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</si>
  <si>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</si>
  <si>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</si>
  <si>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</si>
  <si>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</si>
  <si>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</si>
  <si>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</si>
  <si>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</si>
  <si>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</si>
  <si>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</si>
  <si>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</si>
  <si>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</si>
  <si>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</si>
  <si>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</si>
  <si>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</si>
  <si>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</si>
  <si>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</si>
  <si>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</si>
  <si>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</si>
  <si>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</si>
  <si>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</si>
  <si>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</si>
  <si>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</si>
  <si>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</si>
  <si>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</si>
  <si>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</si>
  <si>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</si>
  <si>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</si>
  <si>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</si>
  <si>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</si>
  <si>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</si>
  <si>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</si>
  <si>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</si>
  <si>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</si>
  <si>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</si>
  <si>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</si>
  <si>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</si>
  <si>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</si>
  <si>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</si>
  <si>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</si>
  <si>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</si>
  <si>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</si>
  <si>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</si>
  <si>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</si>
  <si>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</si>
  <si>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</si>
  <si>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</si>
  <si>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</si>
  <si>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</si>
  <si>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</si>
  <si>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</si>
  <si>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</si>
  <si>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</si>
  <si>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</si>
  <si>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</si>
  <si>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</si>
  <si>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</si>
  <si>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</si>
  <si>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</si>
  <si>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</si>
  <si>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</si>
  <si>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</si>
  <si>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</si>
  <si>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</si>
  <si>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</si>
  <si>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</si>
  <si>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</si>
  <si>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</si>
  <si>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</si>
  <si>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</si>
  <si>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</si>
  <si>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</si>
  <si>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</si>
  <si>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</si>
  <si>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</si>
  <si>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</si>
  <si>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</si>
  <si>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</si>
  <si>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</si>
  <si>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</si>
  <si>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平成２９年度</t>
  </si>
  <si>
    <t>終了予定なし</t>
  </si>
  <si>
    <t>歯科保健課</t>
  </si>
  <si>
    <t>-</t>
  </si>
  <si>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</si>
  <si>
    <t>医療施設運営費等補助金</t>
  </si>
  <si>
    <t>収集した歯科医療事故事案等について、公開予定の報告書の作成を行う。</t>
  </si>
  <si>
    <t>公開予定の報告書の作成数</t>
  </si>
  <si>
    <t>冊</t>
  </si>
  <si>
    <t>事業実績報告書</t>
  </si>
  <si>
    <t>歯科医療事故事案の報告件数</t>
  </si>
  <si>
    <t>件</t>
  </si>
  <si>
    <t>協議会開催回数</t>
  </si>
  <si>
    <t>回</t>
  </si>
  <si>
    <t>単位当たりコスト ＝ Ｘ ／ Ｙ
X：執行額（2年度は予算額）
Y：報告件数</t>
    <phoneticPr fontId="5"/>
  </si>
  <si>
    <t>千円</t>
  </si>
  <si>
    <t>X/Y</t>
    <phoneticPr fontId="5"/>
  </si>
  <si>
    <t>992/0</t>
  </si>
  <si>
    <t>12,854/0</t>
  </si>
  <si>
    <t>施策大目標３　利用者の視点に立った、効率的で安心かつ質の高い医療サービスの提供を促進すること</t>
  </si>
  <si>
    <t>医療安全確保対策の推進を図ること（施策目標Ⅰ－３－２）</t>
  </si>
  <si>
    <t>医療事故情報収集等事業</t>
  </si>
  <si>
    <t>新29-0016</t>
  </si>
  <si>
    <t>100</t>
  </si>
  <si>
    <t>○</t>
  </si>
  <si>
    <t>-</t>
    <phoneticPr fontId="5"/>
  </si>
  <si>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</si>
  <si>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</si>
  <si>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5"/>
  </si>
  <si>
    <t>無</t>
  </si>
  <si>
    <t>‐</t>
  </si>
  <si>
    <t>△</t>
  </si>
  <si>
    <t>医療事故情報収集等事業は、主に特定機能病院等の医療機関における医療事故の事例について収集する事業であるが、当該事業において歯科診療所等での医療事故及びインシデントに関する情報が少ないことを受けて、歯科医療事故情報収集等事業では、歯科に特化したヒヤリ・ハット事例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1" eb="33">
      <t>イリョウ</t>
    </rPh>
    <rPh sb="33" eb="35">
      <t>ジコ</t>
    </rPh>
    <rPh sb="36" eb="38">
      <t>ジレイ</t>
    </rPh>
    <rPh sb="42" eb="44">
      <t>シュウシュウ</t>
    </rPh>
    <rPh sb="46" eb="48">
      <t>ジギョウ</t>
    </rPh>
    <rPh sb="53" eb="55">
      <t>トウガイ</t>
    </rPh>
    <rPh sb="55" eb="57">
      <t>ジギョウ</t>
    </rPh>
    <rPh sb="61" eb="63">
      <t>シカ</t>
    </rPh>
    <rPh sb="63" eb="66">
      <t>シンリョウジョ</t>
    </rPh>
    <rPh sb="66" eb="67">
      <t>トウ</t>
    </rPh>
    <rPh sb="69" eb="71">
      <t>イリョウ</t>
    </rPh>
    <rPh sb="71" eb="73">
      <t>ジコ</t>
    </rPh>
    <rPh sb="73" eb="74">
      <t>オヨ</t>
    </rPh>
    <rPh sb="82" eb="83">
      <t>カン</t>
    </rPh>
    <rPh sb="85" eb="87">
      <t>ジョウホウ</t>
    </rPh>
    <rPh sb="88" eb="89">
      <t>スク</t>
    </rPh>
    <rPh sb="94" eb="95">
      <t>ウ</t>
    </rPh>
    <rPh sb="114" eb="116">
      <t>シカ</t>
    </rPh>
    <rPh sb="117" eb="119">
      <t>トッカ</t>
    </rPh>
    <rPh sb="131" eb="133">
      <t>シュウシュウ</t>
    </rPh>
    <rPh sb="135" eb="137">
      <t>シカ</t>
    </rPh>
    <rPh sb="137" eb="139">
      <t>イリョウ</t>
    </rPh>
    <rPh sb="139" eb="142">
      <t>カンケイシャ</t>
    </rPh>
    <rPh sb="144" eb="146">
      <t>フキュウ</t>
    </rPh>
    <rPh sb="147" eb="149">
      <t>ケイハツ</t>
    </rPh>
    <rPh sb="150" eb="151">
      <t>オコナ</t>
    </rPh>
    <rPh sb="152" eb="154">
      <t>ジギョウ</t>
    </rPh>
    <rPh sb="158" eb="160">
      <t>テキセツ</t>
    </rPh>
    <rPh sb="161" eb="163">
      <t>ヤクワリ</t>
    </rPh>
    <rPh sb="163" eb="165">
      <t>ブンタン</t>
    </rPh>
    <phoneticPr fontId="5"/>
  </si>
  <si>
    <t>-</t>
    <phoneticPr fontId="5"/>
  </si>
  <si>
    <t>6,606/0</t>
    <phoneticPr fontId="5"/>
  </si>
  <si>
    <t xml:space="preserve">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
</t>
    <phoneticPr fontId="5"/>
  </si>
  <si>
    <t>-</t>
    <phoneticPr fontId="5"/>
  </si>
  <si>
    <t>システム構築を行うにあたり収集・分析・体制整備をを行ったため、令和２年度はシステムの運用を行っていない。</t>
    <rPh sb="13" eb="15">
      <t>シュウシュウ</t>
    </rPh>
    <rPh sb="16" eb="18">
      <t>ブンセキ</t>
    </rPh>
    <rPh sb="19" eb="21">
      <t>タイセイ</t>
    </rPh>
    <rPh sb="21" eb="23">
      <t>セイビ</t>
    </rPh>
    <rPh sb="25" eb="26">
      <t>オコナ</t>
    </rPh>
    <rPh sb="31" eb="33">
      <t>レイワ</t>
    </rPh>
    <phoneticPr fontId="5"/>
  </si>
  <si>
    <t>令和２年度はシステムの運用を行わなかったことから、十分な成果実績が得られなかったものである。今後はシステム構築に向けて円滑な事業実施に努めてまいりたい。</t>
    <rPh sb="25" eb="27">
      <t>ジュウブン</t>
    </rPh>
    <rPh sb="28" eb="30">
      <t>セイカ</t>
    </rPh>
    <rPh sb="30" eb="32">
      <t>ジッセキ</t>
    </rPh>
    <rPh sb="33" eb="34">
      <t>エ</t>
    </rPh>
    <rPh sb="53" eb="55">
      <t>コウチク</t>
    </rPh>
    <rPh sb="56" eb="57">
      <t>ム</t>
    </rPh>
    <phoneticPr fontId="5"/>
  </si>
  <si>
    <t>令和２年度はシステムの運用を行わなかった。今後は円滑な事業実施に努めてまいりたい。</t>
    <phoneticPr fontId="5"/>
  </si>
  <si>
    <t>令和２年度はシステム構築を行うにあたり収集・分析すべき内容等について検討を行ったが、事業内容の精査により不用額が多くなった。</t>
    <rPh sb="0" eb="2">
      <t>レイワ</t>
    </rPh>
    <rPh sb="3" eb="5">
      <t>ネンド</t>
    </rPh>
    <rPh sb="42" eb="44">
      <t>ジギョウ</t>
    </rPh>
    <rPh sb="44" eb="46">
      <t>ナイヨウ</t>
    </rPh>
    <rPh sb="47" eb="49">
      <t>セイサ</t>
    </rPh>
    <rPh sb="52" eb="55">
      <t>フヨウガク</t>
    </rPh>
    <rPh sb="56" eb="57">
      <t>オオ</t>
    </rPh>
    <phoneticPr fontId="5"/>
  </si>
  <si>
    <t>-</t>
    <phoneticPr fontId="5"/>
  </si>
  <si>
    <t>人件費</t>
    <rPh sb="0" eb="3">
      <t>ジンケンヒ</t>
    </rPh>
    <phoneticPr fontId="5"/>
  </si>
  <si>
    <t>歯科医療事故情報収集等</t>
    <phoneticPr fontId="5"/>
  </si>
  <si>
    <t>－</t>
    <phoneticPr fontId="5"/>
  </si>
  <si>
    <t>補助金等交付</t>
  </si>
  <si>
    <t>A.公益財団法人日本医療機能評価機構</t>
    <phoneticPr fontId="5"/>
  </si>
  <si>
    <t>借料及び損料</t>
    <rPh sb="0" eb="2">
      <t>シャクリョウ</t>
    </rPh>
    <rPh sb="2" eb="3">
      <t>オヨ</t>
    </rPh>
    <rPh sb="4" eb="6">
      <t>ソンリョウ</t>
    </rPh>
    <phoneticPr fontId="5"/>
  </si>
  <si>
    <t>システム構築に向けての検討業務</t>
    <rPh sb="4" eb="6">
      <t>コウチク</t>
    </rPh>
    <rPh sb="7" eb="8">
      <t>ム</t>
    </rPh>
    <rPh sb="11" eb="13">
      <t>ケントウ</t>
    </rPh>
    <rPh sb="13" eb="15">
      <t>ギョウム</t>
    </rPh>
    <phoneticPr fontId="5"/>
  </si>
  <si>
    <t>.公益財団法人日本医療機能評価機構</t>
    <phoneticPr fontId="5"/>
  </si>
  <si>
    <t>6,606/0</t>
  </si>
  <si>
    <t>厚労</t>
    <rPh sb="0" eb="2">
      <t>コウロウ</t>
    </rPh>
    <phoneticPr fontId="5"/>
  </si>
  <si>
    <t>歯科ヒヤリ・ハット事例収集等事業</t>
    <phoneticPr fontId="5"/>
  </si>
  <si>
    <t>-</t>
    <phoneticPr fontId="5"/>
  </si>
  <si>
    <t>歯科ヒヤリ・ハット事例収集等システムを構築し、適宜その情報を共有する意義は非常に大きいと考えられる。歯科ヒヤリ・ハット事例収集等システムについて、「医療事故情報収集等事業」にかかる情報システムと統合することとしており、令和元年度にはヒヤリハット事例情報において報告する内容等について整理してきた。</t>
    <rPh sb="13" eb="14">
      <t>トウ</t>
    </rPh>
    <rPh sb="50" eb="52">
      <t>シカ</t>
    </rPh>
    <rPh sb="59" eb="63">
      <t>ジレイシュウシュウ</t>
    </rPh>
    <rPh sb="63" eb="64">
      <t>トウ</t>
    </rPh>
    <phoneticPr fontId="5"/>
  </si>
  <si>
    <t>情報システムの統合に関係する事業者等との指導や連携を図り、令和４年度にシステムの統合を行えるように努めてまいりたい。</t>
    <rPh sb="0" eb="2">
      <t>ジョウホウ</t>
    </rPh>
    <rPh sb="7" eb="9">
      <t>トウゴウ</t>
    </rPh>
    <rPh sb="10" eb="12">
      <t>カンケイ</t>
    </rPh>
    <rPh sb="14" eb="17">
      <t>ジギョウシャ</t>
    </rPh>
    <rPh sb="17" eb="18">
      <t>トウ</t>
    </rPh>
    <rPh sb="29" eb="31">
      <t>レイワ</t>
    </rPh>
    <rPh sb="32" eb="34">
      <t>ネンド</t>
    </rPh>
    <rPh sb="40" eb="42">
      <t>トウゴウ</t>
    </rPh>
    <rPh sb="43" eb="44">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</si>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</sst>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63501</xdr:colOff>
      <xdr:row>748</xdr:row>
      <xdr:rowOff>0</xdr:rowOff>
    </xdr:from>
    <xdr:to>
      <xdr:col>34</xdr:col>
      <xdr:colOff>129135</xdr:colOff>
      <xdr:row>750</xdr:row>
      <xdr:rowOff>196957</xdr:rowOff>
    </xdr:to>
    <xdr:sp macro="" textlink="">
      <xdr:nvSpPr>
        <xdr:cNvPr id="2" name="正方形/長方形 1"/>
        <xdr:cNvSpPr/>
      </xdr:nvSpPr>
      <xdr:spPr>
        <a:xfrm>
          <a:off x="3280834" y="41571333"/>
          <a:ext cx="3685134" cy="8954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lientData/>
  </xdr:twoCellAnchor>
  <xdr:twoCellAnchor>
    <xdr:from>
      <xdr:col>15</xdr:col>
      <xdr:colOff>84672</xdr:colOff>
      <xdr:row>751</xdr:row>
      <xdr:rowOff>0</xdr:rowOff>
    </xdr:from>
    <xdr:to>
      <xdr:col>38</xdr:col>
      <xdr:colOff>128820</xdr:colOff>
      <xdr:row>753</xdr:row>
      <xdr:rowOff>201491</xdr:rowOff>
    </xdr:to>
    <xdr:sp macro="" textlink="">
      <xdr:nvSpPr>
        <xdr:cNvPr id="3" name="大かっこ 2"/>
        <xdr:cNvSpPr/>
      </xdr:nvSpPr>
      <xdr:spPr>
        <a:xfrm>
          <a:off x="3100922" y="42619083"/>
          <a:ext cx="4669065" cy="8999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116417</xdr:colOff>
      <xdr:row>753</xdr:row>
      <xdr:rowOff>275167</xdr:rowOff>
    </xdr:from>
    <xdr:to>
      <xdr:col>26</xdr:col>
      <xdr:colOff>119168</xdr:colOff>
      <xdr:row>757</xdr:row>
      <xdr:rowOff>147634</xdr:rowOff>
    </xdr:to>
    <xdr:cxnSp macro="">
      <xdr:nvCxnSpPr>
        <xdr:cNvPr id="4" name="直線矢印コネクタ 3"/>
        <xdr:cNvCxnSpPr/>
      </xdr:nvCxnSpPr>
      <xdr:spPr>
        <a:xfrm>
          <a:off x="5344584" y="43592750"/>
          <a:ext cx="2751" cy="126946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105833</xdr:colOff>
      <xdr:row>757</xdr:row>
      <xdr:rowOff>264583</xdr:rowOff>
    </xdr:from>
    <xdr:to>
      <xdr:col>37</xdr:col>
      <xdr:colOff>28484</xdr:colOff>
      <xdr:row>760</xdr:row>
      <xdr:rowOff>119211</xdr:rowOff>
    </xdr:to>
    <xdr:sp macro="" textlink="">
      <xdr:nvSpPr>
        <xdr:cNvPr id="5" name="正方形/長方形 4"/>
        <xdr:cNvSpPr/>
      </xdr:nvSpPr>
      <xdr:spPr>
        <a:xfrm>
          <a:off x="3323166" y="44979166"/>
          <a:ext cx="4145401" cy="9023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Ａ．公益財団法人日本医療機能評価機構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０．３百万円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74084</xdr:colOff>
      <xdr:row>761</xdr:row>
      <xdr:rowOff>21166</xdr:rowOff>
    </xdr:from>
    <xdr:to>
      <xdr:col>39</xdr:col>
      <xdr:colOff>107062</xdr:colOff>
      <xdr:row>764</xdr:row>
      <xdr:rowOff>204357</xdr:rowOff>
    </xdr:to>
    <xdr:sp macro="" textlink="">
      <xdr:nvSpPr>
        <xdr:cNvPr id="6" name="大かっこ 5"/>
        <xdr:cNvSpPr/>
      </xdr:nvSpPr>
      <xdr:spPr>
        <a:xfrm>
          <a:off x="3090334" y="46132749"/>
          <a:ext cx="4858978" cy="1230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0</xdr:colOff>
      <xdr:row>755</xdr:row>
      <xdr:rowOff>0</xdr:rowOff>
    </xdr:from>
    <xdr:to>
      <xdr:col>36</xdr:col>
      <xdr:colOff>65990</xdr:colOff>
      <xdr:row>756</xdr:row>
      <xdr:rowOff>127469</xdr:rowOff>
    </xdr:to>
    <xdr:sp macro="" textlink="">
      <xdr:nvSpPr>
        <xdr:cNvPr id="7" name="テキスト ボックス 6"/>
        <xdr:cNvSpPr txBox="1"/>
      </xdr:nvSpPr>
      <xdr:spPr>
        <a:xfrm>
          <a:off x="5831417" y="44016083"/>
          <a:ext cx="1473573" cy="476719"/>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765</v>
      </c>
      <c r="AK2" s="206"/>
      <c r="AL2" s="206"/>
      <c r="AM2" s="206"/>
      <c r="AN2" s="98" t="s">
        <v>407</v>
      </c>
      <c r="AO2" s="206">
        <v>20</v>
      </c>
      <c r="AP2" s="206"/>
      <c r="AQ2" s="206"/>
      <c r="AR2" s="99" t="s">
        <v>710</v>
      </c>
      <c r="AS2" s="207">
        <v>132</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749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11</v>
      </c>
      <c r="Q13" s="164"/>
      <c r="R13" s="164"/>
      <c r="S13" s="164"/>
      <c r="T13" s="164"/>
      <c r="U13" s="164"/>
      <c r="V13" s="165"/>
      <c r="W13" s="163">
        <v>13</v>
      </c>
      <c r="X13" s="164"/>
      <c r="Y13" s="164"/>
      <c r="Z13" s="164"/>
      <c r="AA13" s="164"/>
      <c r="AB13" s="164"/>
      <c r="AC13" s="165"/>
      <c r="AD13" s="163">
        <v>7</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717</v>
      </c>
      <c r="Q14" s="164"/>
      <c r="R14" s="164"/>
      <c r="S14" s="164"/>
      <c r="T14" s="164"/>
      <c r="U14" s="164"/>
      <c r="V14" s="165"/>
      <c r="W14" s="163" t="s">
        <v>767</v>
      </c>
      <c r="X14" s="164"/>
      <c r="Y14" s="164"/>
      <c r="Z14" s="164"/>
      <c r="AA14" s="164"/>
      <c r="AB14" s="164"/>
      <c r="AC14" s="165"/>
      <c r="AD14" s="163" t="s">
        <v>767</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717</v>
      </c>
      <c r="Q15" s="164"/>
      <c r="R15" s="164"/>
      <c r="S15" s="164"/>
      <c r="T15" s="164"/>
      <c r="U15" s="164"/>
      <c r="V15" s="165"/>
      <c r="W15" s="163" t="s">
        <v>717</v>
      </c>
      <c r="X15" s="164"/>
      <c r="Y15" s="164"/>
      <c r="Z15" s="164"/>
      <c r="AA15" s="164"/>
      <c r="AB15" s="164"/>
      <c r="AC15" s="165"/>
      <c r="AD15" s="163" t="s">
        <v>767</v>
      </c>
      <c r="AE15" s="164"/>
      <c r="AF15" s="164"/>
      <c r="AG15" s="164"/>
      <c r="AH15" s="164"/>
      <c r="AI15" s="164"/>
      <c r="AJ15" s="165"/>
      <c r="AK15" s="163" t="s">
        <v>767</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717</v>
      </c>
      <c r="Q16" s="164"/>
      <c r="R16" s="164"/>
      <c r="S16" s="164"/>
      <c r="T16" s="164"/>
      <c r="U16" s="164"/>
      <c r="V16" s="165"/>
      <c r="W16" s="163" t="s">
        <v>767</v>
      </c>
      <c r="X16" s="164"/>
      <c r="Y16" s="164"/>
      <c r="Z16" s="164"/>
      <c r="AA16" s="164"/>
      <c r="AB16" s="164"/>
      <c r="AC16" s="165"/>
      <c r="AD16" s="163" t="s">
        <v>767</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717</v>
      </c>
      <c r="Q17" s="164"/>
      <c r="R17" s="164"/>
      <c r="S17" s="164"/>
      <c r="T17" s="164"/>
      <c r="U17" s="164"/>
      <c r="V17" s="165"/>
      <c r="W17" s="163" t="s">
        <v>767</v>
      </c>
      <c r="X17" s="164"/>
      <c r="Y17" s="164"/>
      <c r="Z17" s="164"/>
      <c r="AA17" s="164"/>
      <c r="AB17" s="164"/>
      <c r="AC17" s="165"/>
      <c r="AD17" s="163" t="s">
        <v>767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11</v>
      </c>
      <c r="Q18" s="170"/>
      <c r="R18" s="170"/>
      <c r="S18" s="170"/>
      <c r="T18" s="170"/>
      <c r="U18" s="170"/>
      <c r="V18" s="171"/>
      <c r="W18" s="169">
        <f>SUM(W13:AC17)</f>
        <v>13</v>
      </c>
      <c r="X18" s="170"/>
      <c r="Y18" s="170"/>
      <c r="Z18" s="170"/>
      <c r="AA18" s="170"/>
      <c r="AB18" s="170"/>
      <c r="AC18" s="171"/>
      <c r="AD18" s="169">
        <f>SUM(AD13:AJ17)</f>
        <v>7</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v>
      </c>
      <c r="Q19" s="164"/>
      <c r="R19" s="164"/>
      <c r="S19" s="164"/>
      <c r="T19" s="164"/>
      <c r="U19" s="164"/>
      <c r="V19" s="165"/>
      <c r="W19" s="163">
        <v>1</v>
      </c>
      <c r="X19" s="164"/>
      <c r="Y19" s="164"/>
      <c r="Z19" s="164"/>
      <c r="AA19" s="164"/>
      <c r="AB19" s="164"/>
      <c r="AC19" s="165"/>
      <c r="AD19" s="163">
        <v>0.3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9.0909090909090912E-2</v>
      </c>
      <c r="Q20" s="539"/>
      <c r="R20" s="539"/>
      <c r="S20" s="539"/>
      <c r="T20" s="539"/>
      <c r="U20" s="539"/>
      <c r="V20" s="539"/>
      <c r="W20" s="539">
        <f t="shared" ref="W20" si="0">IF(W18=0, "-", SUM(W19)/W18)</f>
        <v>7.6923076923076927E-2</v>
      </c>
      <c r="X20" s="539"/>
      <c r="Y20" s="539"/>
      <c r="Z20" s="539"/>
      <c r="AA20" s="539"/>
      <c r="AB20" s="539"/>
      <c r="AC20" s="539"/>
      <c r="AD20" s="539">
        <f t="shared" ref="AD20" si="1">IF(AD18=0, "-", SUM(AD19)/AD18)</f>
        <v>4.2857142857142858E-2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9.0909090909090912E-2</v>
      </c>
      <c r="Q21" s="539"/>
      <c r="R21" s="539"/>
      <c r="S21" s="539"/>
      <c r="T21" s="539"/>
      <c r="U21" s="539"/>
      <c r="V21" s="539"/>
      <c r="W21" s="539">
        <f t="shared" ref="W21" si="2">IF(W19=0, "-", SUM(W19)/SUM(W13,W14))</f>
        <v>7.6923076923076927E-2</v>
      </c>
      <c r="X21" s="539"/>
      <c r="Y21" s="539"/>
      <c r="Z21" s="539"/>
      <c r="AA21" s="539"/>
      <c r="AB21" s="539"/>
      <c r="AC21" s="539"/>
      <c r="AD21" s="539">
        <f t="shared" ref="AD21" si="3">IF(AD19=0, "-", SUM(AD19)/SUM(AD13,AD14))</f>
        <v>4.2857142857142858E-2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5"/>
      <c r="B32" s="513"/>
      <c r="C32" s="513"/>
      <c r="D32" s="513"/>
      <c r="E32" s="513"/>
      <c r="F32" s="514"/>
      <c r="G32" s="540" t="s">
        <v>720</v>
      </c>
      <c r="H32" s="541"/>
      <c r="I32" s="541"/>
      <c r="J32" s="541"/>
      <c r="K32" s="541"/>
      <c r="L32" s="541"/>
      <c r="M32" s="541"/>
      <c r="N32" s="541"/>
      <c r="O32" s="542"/>
      <c r="P32" s="191" t="s">
        <v>721</v>
      </c>
      <c r="Q32" s="191"/>
      <c r="R32" s="191"/>
      <c r="S32" s="191"/>
      <c r="T32" s="191"/>
      <c r="U32" s="191"/>
      <c r="V32" s="191"/>
      <c r="W32" s="191"/>
      <c r="X32" s="233"/>
      <c r="Y32" s="339" t="s">
        <v>12</v>
      </c>
      <c r="Z32" s="549"/>
      <c r="AA32" s="550"/>
      <c r="AB32" s="551" t="s">
        <v>722</v>
      </c>
      <c r="AC32" s="551"/>
      <c r="AD32" s="551"/>
      <c r="AE32" s="363">
        <v>1</v>
      </c>
      <c r="AF32" s="364"/>
      <c r="AG32" s="364"/>
      <c r="AH32" s="364"/>
      <c r="AI32" s="363">
        <v>0</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722</v>
      </c>
      <c r="AC33" s="522"/>
      <c r="AD33" s="522"/>
      <c r="AE33" s="363">
        <v>2</v>
      </c>
      <c r="AF33" s="364"/>
      <c r="AG33" s="364"/>
      <c r="AH33" s="364"/>
      <c r="AI33" s="363">
        <v>1</v>
      </c>
      <c r="AJ33" s="364"/>
      <c r="AK33" s="364"/>
      <c r="AL33" s="364"/>
      <c r="AM33" s="363">
        <v>1</v>
      </c>
      <c r="AN33" s="364"/>
      <c r="AO33" s="364"/>
      <c r="AP33" s="364"/>
      <c r="AQ33" s="166" t="s">
        <v>717</v>
      </c>
      <c r="AR33" s="167"/>
      <c r="AS33" s="167"/>
      <c r="AT33" s="168"/>
      <c r="AU33" s="364">
        <v>1</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50</v>
      </c>
      <c r="AF34" s="364"/>
      <c r="AG34" s="364"/>
      <c r="AH34" s="364"/>
      <c r="AI34" s="363">
        <v>0</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5" t="s">
        <v>381</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725</v>
      </c>
      <c r="AC101" s="551"/>
      <c r="AD101" s="551"/>
      <c r="AE101" s="358">
        <v>0</v>
      </c>
      <c r="AF101" s="358"/>
      <c r="AG101" s="358"/>
      <c r="AH101" s="358"/>
      <c r="AI101" s="358">
        <v>0</v>
      </c>
      <c r="AJ101" s="358"/>
      <c r="AK101" s="358"/>
      <c r="AL101" s="358"/>
      <c r="AM101" s="358">
        <v>0</v>
      </c>
      <c r="AN101" s="358"/>
      <c r="AO101" s="358"/>
      <c r="AP101" s="358"/>
      <c r="AQ101" s="358" t="s">
        <v>750</v>
      </c>
      <c r="AR101" s="358"/>
      <c r="AS101" s="358"/>
      <c r="AT101" s="358"/>
      <c r="AU101" s="363" t="s">
        <v>755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725</v>
      </c>
      <c r="AC102" s="551"/>
      <c r="AD102" s="551"/>
      <c r="AE102" s="358">
        <v>1000</v>
      </c>
      <c r="AF102" s="358"/>
      <c r="AG102" s="358"/>
      <c r="AH102" s="358"/>
      <c r="AI102" s="358">
        <v>0</v>
      </c>
      <c r="AJ102" s="358"/>
      <c r="AK102" s="358"/>
      <c r="AL102" s="358"/>
      <c r="AM102" s="358">
        <v>0</v>
      </c>
      <c r="AN102" s="358"/>
      <c r="AO102" s="358"/>
      <c r="AP102" s="358"/>
      <c r="AQ102" s="358">
        <v>0</v>
      </c>
      <c r="AR102" s="358"/>
      <c r="AS102" s="358"/>
      <c r="AT102" s="358"/>
      <c r="AU102" s="371" t="s">
        <v>755</v>
      </c>
      <c r="AV102" s="372"/>
      <c r="AW102" s="372"/>
      <c r="AX102" s="928"/>
    </row>
    <row r="103" spans="1:60" ht="31.5"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91"/>
      <c r="B104" s="492"/>
      <c r="C104" s="492"/>
      <c r="D104" s="492"/>
      <c r="E104" s="492"/>
      <c r="F104" s="493"/>
      <c r="G104" s="191" t="s">
        <v>726</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727</v>
      </c>
      <c r="AC104" s="472"/>
      <c r="AD104" s="473"/>
      <c r="AE104" s="358" t="s">
        <v>717</v>
      </c>
      <c r="AF104" s="358"/>
      <c r="AG104" s="358"/>
      <c r="AH104" s="358"/>
      <c r="AI104" s="358">
        <v>2</v>
      </c>
      <c r="AJ104" s="358"/>
      <c r="AK104" s="358"/>
      <c r="AL104" s="358"/>
      <c r="AM104" s="358">
        <v>1</v>
      </c>
      <c r="AN104" s="358"/>
      <c r="AO104" s="358"/>
      <c r="AP104" s="358"/>
      <c r="AQ104" s="358" t="s">
        <v>750</v>
      </c>
      <c r="AR104" s="358"/>
      <c r="AS104" s="358"/>
      <c r="AT104" s="358"/>
      <c r="AU104" s="358" t="s">
        <v>755</v>
      </c>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727</v>
      </c>
      <c r="AC105" s="404"/>
      <c r="AD105" s="405"/>
      <c r="AE105" s="358" t="s">
        <v>717</v>
      </c>
      <c r="AF105" s="358"/>
      <c r="AG105" s="358"/>
      <c r="AH105" s="358"/>
      <c r="AI105" s="358" t="s">
        <v>717</v>
      </c>
      <c r="AJ105" s="358"/>
      <c r="AK105" s="358"/>
      <c r="AL105" s="358"/>
      <c r="AM105" s="358" t="s">
        <v>747</v>
      </c>
      <c r="AN105" s="358"/>
      <c r="AO105" s="358"/>
      <c r="AP105" s="358"/>
      <c r="AQ105" s="358">
        <v>2</v>
      </c>
      <c r="AR105" s="358"/>
      <c r="AS105" s="358"/>
      <c r="AT105" s="358"/>
      <c r="AU105" s="358" t="s">
        <v>755</v>
      </c>
      <c r="AV105" s="358"/>
      <c r="AW105" s="358"/>
      <c r="AX105" s="359"/>
      <c r="AY105">
        <f>$AY$103</f>
        <v>1</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717</v>
      </c>
      <c r="AF116" s="358"/>
      <c r="AG116" s="358"/>
      <c r="AH116" s="358"/>
      <c r="AI116" s="358" t="s">
        <v>717</v>
      </c>
      <c r="AJ116" s="358"/>
      <c r="AK116" s="358"/>
      <c r="AL116" s="358"/>
      <c r="AM116" s="358" t="s">
        <v>739</v>
      </c>
      <c r="AN116" s="358"/>
      <c r="AO116" s="358"/>
      <c r="AP116" s="358"/>
      <c r="AQ116" s="363">
        <v>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748</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2"/>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747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747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9"/>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2"/>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2"/>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8.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738</v>
      </c>
      <c r="AE702" s="894"/>
      <c r="AF702" s="894"/>
      <c r="AG702" s="883" t="s">
        <v>740</v>
      </c>
      <c r="AH702" s="884"/>
      <c r="AI702" s="884"/>
      <c r="AJ702" s="884"/>
      <c r="AK702" s="884"/>
      <c r="AL702" s="884"/>
      <c r="AM702" s="884"/>
      <c r="AN702" s="884"/>
      <c r="AO702" s="884"/>
      <c r="AP702" s="884"/>
      <c r="AQ702" s="884"/>
      <c r="AR702" s="884"/>
      <c r="AS702" s="884"/>
      <c r="AT702" s="884"/>
      <c r="AU702" s="884"/>
      <c r="AV702" s="884"/>
      <c r="AW702" s="884"/>
      <c r="AX702" s="885"/>
    </row>
    <row r="703" spans="1:51"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738</v>
      </c>
      <c r="AE703" s="185"/>
      <c r="AF703" s="185"/>
      <c r="AG703" s="667" t="s">
        <v>741</v>
      </c>
      <c r="AH703" s="668"/>
      <c r="AI703" s="668"/>
      <c r="AJ703" s="668"/>
      <c r="AK703" s="668"/>
      <c r="AL703" s="668"/>
      <c r="AM703" s="668"/>
      <c r="AN703" s="668"/>
      <c r="AO703" s="668"/>
      <c r="AP703" s="668"/>
      <c r="AQ703" s="668"/>
      <c r="AR703" s="668"/>
      <c r="AS703" s="668"/>
      <c r="AT703" s="668"/>
      <c r="AU703" s="668"/>
      <c r="AV703" s="668"/>
      <c r="AW703" s="668"/>
      <c r="AX703" s="669"/>
    </row>
    <row r="704" spans="1:51" ht="34.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738</v>
      </c>
      <c r="AE704" s="586"/>
      <c r="AF704" s="586"/>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744</v>
      </c>
      <c r="AE708" s="671"/>
      <c r="AF708" s="671"/>
      <c r="AG708" s="526" t="s">
        <v>407</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745</v>
      </c>
      <c r="AE709" s="185"/>
      <c r="AF709" s="185"/>
      <c r="AG709" s="667" t="s">
        <v>751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744</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744</v>
      </c>
      <c r="AE711" s="185"/>
      <c r="AF711" s="185"/>
      <c r="AG711" s="667" t="s">
        <v>407</v>
      </c>
      <c r="AH711" s="668"/>
      <c r="AI711" s="668"/>
      <c r="AJ711" s="668"/>
      <c r="AK711" s="668"/>
      <c r="AL711" s="668"/>
      <c r="AM711" s="668"/>
      <c r="AN711" s="668"/>
      <c r="AO711" s="668"/>
      <c r="AP711" s="668"/>
      <c r="AQ711" s="668"/>
      <c r="AR711" s="668"/>
      <c r="AS711" s="668"/>
      <c r="AT711" s="668"/>
      <c r="AU711" s="668"/>
      <c r="AV711" s="668"/>
      <c r="AW711" s="668"/>
      <c r="AX711" s="669"/>
    </row>
    <row r="712" spans="1:50" ht="48.7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t="s">
        <v>754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744</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48.7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745</v>
      </c>
      <c r="AE715" s="671"/>
      <c r="AF715" s="777"/>
      <c r="AG715" s="526" t="s">
        <v>752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744</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34.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745</v>
      </c>
      <c r="AE717" s="185"/>
      <c r="AF717" s="185"/>
      <c r="AG717" s="667" t="s">
        <v>753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744</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738</v>
      </c>
      <c r="AE719" s="671"/>
      <c r="AF719" s="671"/>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711</v>
      </c>
      <c r="D721" s="917"/>
      <c r="E721" s="917"/>
      <c r="F721" s="918"/>
      <c r="G721" s="934"/>
      <c r="H721" s="935"/>
      <c r="I721" s="77" t="str">
        <f>IF(OR(G721="　", G721=""), "", "-")</f>
        <v/>
      </c>
      <c r="J721" s="915"/>
      <c r="K721" s="915"/>
      <c r="L721" s="77" t="str">
        <f>IF(M721="","","-")</f>
        <v/>
      </c>
      <c r="M721" s="78"/>
      <c r="N721" s="912" t="s">
        <v>735</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1" t="s">
        <v>48</v>
      </c>
      <c r="B726" s="622"/>
      <c r="C726" s="443" t="s">
        <v>53</v>
      </c>
      <c r="D726" s="581"/>
      <c r="E726" s="581"/>
      <c r="F726" s="582"/>
      <c r="G726" s="797" t="s">
        <v>768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0" customHeight="1" thickBot="1" x14ac:dyDescent="0.2">
      <c r="A727" s="623"/>
      <c r="B727" s="624"/>
      <c r="C727" s="698" t="s">
        <v>57</v>
      </c>
      <c r="D727" s="699"/>
      <c r="E727" s="699"/>
      <c r="F727" s="700"/>
      <c r="G727" s="795" t="s">
        <v>769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8.75" customHeight="1" thickBot="1" x14ac:dyDescent="0.2">
      <c r="A729" s="765" t="s">
        <v>770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48.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48.7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760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756</v>
      </c>
      <c r="H789" s="450"/>
      <c r="I789" s="450"/>
      <c r="J789" s="450"/>
      <c r="K789" s="451"/>
      <c r="L789" s="452" t="s">
        <v>762</v>
      </c>
      <c r="M789" s="453"/>
      <c r="N789" s="453"/>
      <c r="O789" s="453"/>
      <c r="P789" s="453"/>
      <c r="Q789" s="453"/>
      <c r="R789" s="453"/>
      <c r="S789" s="453"/>
      <c r="T789" s="453"/>
      <c r="U789" s="453"/>
      <c r="V789" s="453"/>
      <c r="W789" s="453"/>
      <c r="X789" s="454"/>
      <c r="Y789" s="455">
        <v>0.2</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80</v>
      </c>
      <c r="H790" s="349"/>
      <c r="I790" s="349"/>
      <c r="J790" s="349"/>
      <c r="K790" s="350"/>
      <c r="L790" s="398" t="s">
        <v>761</v>
      </c>
      <c r="M790" s="399"/>
      <c r="N790" s="399"/>
      <c r="O790" s="399"/>
      <c r="P790" s="399"/>
      <c r="Q790" s="399"/>
      <c r="R790" s="399"/>
      <c r="S790" s="399"/>
      <c r="T790" s="399"/>
      <c r="U790" s="399"/>
      <c r="V790" s="399"/>
      <c r="W790" s="399"/>
      <c r="X790" s="400"/>
      <c r="Y790" s="395">
        <v>0.1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0.30000000000000004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7.5" customHeight="1" x14ac:dyDescent="0.15">
      <c r="A845" s="401">
        <v>1</v>
      </c>
      <c r="B845" s="401">
        <v>1</v>
      </c>
      <c r="C845" s="420" t="s">
        <v>763</v>
      </c>
      <c r="D845" s="415"/>
      <c r="E845" s="415"/>
      <c r="F845" s="415"/>
      <c r="G845" s="415"/>
      <c r="H845" s="415"/>
      <c r="I845" s="415"/>
      <c r="J845" s="416">
        <v>5010005016639</v>
      </c>
      <c r="K845" s="417"/>
      <c r="L845" s="417"/>
      <c r="M845" s="417"/>
      <c r="N845" s="417"/>
      <c r="O845" s="417"/>
      <c r="P845" s="426" t="s">
        <v>757</v>
      </c>
      <c r="Q845" s="427"/>
      <c r="R845" s="427"/>
      <c r="S845" s="427"/>
      <c r="T845" s="427"/>
      <c r="U845" s="427"/>
      <c r="V845" s="427"/>
      <c r="W845" s="427"/>
      <c r="X845" s="427"/>
      <c r="Y845" s="318">
        <v>0.3</v>
      </c>
      <c r="Z845" s="319"/>
      <c r="AA845" s="319"/>
      <c r="AB845" s="320"/>
      <c r="AC845" s="431" t="s">
        <v>759</v>
      </c>
      <c r="AD845" s="432"/>
      <c r="AE845" s="432"/>
      <c r="AF845" s="432"/>
      <c r="AG845" s="432"/>
      <c r="AH845" s="418" t="s">
        <v>407</v>
      </c>
      <c r="AI845" s="419"/>
      <c r="AJ845" s="419"/>
      <c r="AK845" s="419"/>
      <c r="AL845" s="418" t="s">
        <v>407</v>
      </c>
      <c r="AM845" s="419"/>
      <c r="AN845" s="419"/>
      <c r="AO845" s="419"/>
      <c r="AP845" s="321" t="s">
        <v>758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767</v>
      </c>
      <c r="F1110" s="890"/>
      <c r="G1110" s="890"/>
      <c r="H1110" s="890"/>
      <c r="I1110" s="890"/>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2:Y798">
    <cfRule type="expression" dxfId="2785" priority="13687">
      <formula>IF(RIGHT(TEXT(Y792,"0.#"),1)=".",FALSE,TRUE)</formula>
    </cfRule>
    <cfRule type="expression" dxfId="2784" priority="13688">
      <formula>IF(RIGHT(TEXT(Y792,"0.#"),1)=".",TRUE,FALSE)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6:AO846">
    <cfRule type="expression" dxfId="2385" priority="2821">
      <formula>IF(AND(AL846&gt;=0, RIGHT(TEXT(AL846,"0.#"),1)&lt;&gt;"."),TRUE,FALSE)</formula>
    </cfRule>
    <cfRule type="expression" dxfId="2384" priority="2822">
      <formula>IF(AND(AL846&gt;=0, RIGHT(TEXT(AL846,"0.#"),1)="."),TRUE,FALSE)</formula>
    </cfRule>
    <cfRule type="expression" dxfId="2383" priority="2823">
      <formula>IF(AND(AL846&lt;0, RIGHT(TEXT(AL846,"0.#"),1)&lt;&gt;"."),TRUE,FALSE)</formula>
    </cfRule>
    <cfRule type="expression" dxfId="2382" priority="2824">
      <formula>IF(AND(AL846&lt;0, RIGHT(TEXT(AL846,"0.#"),1)="."),TRUE,FALSE)</formula>
    </cfRule>
  </conditionalFormatting>
  <conditionalFormatting sqref="Y846">
    <cfRule type="expression" dxfId="2381" priority="2819">
      <formula>IF(RIGHT(TEXT(Y846,"0.#"),1)=".",FALSE,TRUE)</formula>
    </cfRule>
    <cfRule type="expression" dxfId="2380" priority="2820">
      <formula>IF(RIGHT(TEXT(Y846,"0.#"),1)=".",TRUE,FALSE)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P29:AC29">
    <cfRule type="expression" dxfId="707" priority="11">
      <formula>IF(RIGHT(TEXT(P29,"0.#"),1)=".",FALSE,TRUE)</formula>
    </cfRule>
    <cfRule type="expression" dxfId="706" priority="12">
      <formula>IF(RIGHT(TEXT(P29,"0.#"),1)=".",TRUE,FALSE)</formula>
    </cfRule>
  </conditionalFormatting>
  <conditionalFormatting sqref="Y790">
    <cfRule type="expression" dxfId="705" priority="9">
      <formula>IF(RIGHT(TEXT(Y790,"0.#"),1)=".",FALSE,TRUE)</formula>
    </cfRule>
    <cfRule type="expression" dxfId="704" priority="10">
      <formula>IF(RIGHT(TEXT(Y790,"0.#"),1)=".",TRUE,FALSE)</formula>
    </cfRule>
  </conditionalFormatting>
  <conditionalFormatting sqref="Y791 Y789">
    <cfRule type="expression" dxfId="703" priority="7">
      <formula>IF(RIGHT(TEXT(Y789,"0.#"),1)=".",FALSE,TRUE)</formula>
    </cfRule>
    <cfRule type="expression" dxfId="702" priority="8">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2021-05-20T13:21:47Z</cp:lastPrinted>
  <dcterms:created xsi:type="dcterms:W3CDTF">2012-03-13T00:50:25Z</dcterms:created>
  <dcterms:modified xsi:type="dcterms:W3CDTF">2021-06-28T23:23:26Z</dcterms:modified>
</cp:coreProperties>
</file>