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梅野 雄介(umeno-yuusuke.6s0)</author>
  </authors>
  <commentList>
    <comment ref="AM101" authorId="0" shapeId="0">
      <text>
        <r>
          <rPr>
            <b/>
            <sz val="9"/>
            <color indexed="81"/>
            <rFont val="MS P ゴシック"/>
            <family val="3"/>
            <charset val="128"/>
          </rPr>
          <t>対象を全医療従事者にしたため不明</t>
        </r>
      </text>
    </comment>
  </commentList>
</comments>
</file>

<file path=xl/sharedStrings.xml><?xml version="1.0" encoding="utf-8"?>
<sst xmlns="http://schemas.openxmlformats.org/spreadsheetml/2006/main" count="3046" uniqueCount="789">
  <si>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</si>
  <si>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</si>
  <si>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</si>
  <si>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</si>
  <si>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</si>
  <si>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</si>
  <si>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</si>
  <si>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</si>
  <si>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</si>
  <si>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</si>
  <si>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</si>
  <si>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</si>
  <si>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</si>
  <si>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</si>
  <si>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</si>
  <si>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</si>
  <si>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</si>
  <si>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</si>
  <si>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</si>
  <si>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</si>
  <si>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</si>
  <si>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</si>
  <si>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</si>
  <si>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</si>
  <si>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</si>
  <si>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</si>
  <si>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</si>
  <si>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</si>
  <si>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</si>
  <si>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</si>
  <si>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</si>
  <si>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</si>
  <si>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</si>
  <si>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</si>
  <si>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</si>
  <si>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</si>
  <si>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</si>
  <si>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</si>
  <si>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</si>
  <si>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</si>
  <si>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</si>
  <si>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</si>
  <si>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</si>
  <si>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</si>
  <si>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</si>
  <si>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</si>
  <si>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</si>
  <si>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</si>
  <si>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</si>
  <si>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</si>
  <si>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</si>
  <si>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</si>
  <si>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</si>
  <si>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</si>
  <si>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</si>
  <si>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</si>
  <si>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</si>
  <si>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</si>
  <si>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</si>
  <si>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</si>
  <si>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</si>
  <si>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</si>
  <si>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</si>
  <si>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</si>
  <si>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</si>
  <si>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</si>
  <si>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</si>
  <si>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</si>
  <si>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</si>
  <si>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</si>
  <si>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</si>
  <si>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</si>
  <si>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</si>
  <si>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</si>
  <si>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</si>
  <si>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</si>
  <si>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</si>
  <si>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</si>
  <si>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</si>
  <si>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</si>
  <si>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</si>
  <si>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</si>
  <si>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</si>
  <si>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</si>
  <si>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</si>
  <si>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</si>
  <si>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</si>
  <si>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</si>
  <si>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</si>
  <si>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</si>
  <si>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</si>
  <si>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</si>
  <si>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</si>
  <si>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</si>
  <si>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</si>
  <si>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</si>
  <si>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</si>
  <si>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</si>
  <si>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</si>
  <si>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</si>
  <si>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</si>
  <si>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</si>
  <si>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</si>
  <si>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</si>
  <si>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</si>
  <si>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</si>
  <si>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</si>
  <si>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</si>
  <si>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</si>
  <si>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</si>
  <si>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</si>
  <si>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</si>
  <si>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</si>
  <si>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</si>
  <si>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</si>
  <si>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</si>
  <si>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</si>
  <si>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</si>
  <si>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</si>
  <si>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</si>
  <si>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</si>
  <si>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</si>
  <si>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</si>
  <si>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</si>
  <si>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</si>
  <si>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</si>
  <si>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</si>
  <si>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</si>
  <si>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</si>
  <si>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</si>
  <si>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</si>
  <si>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</si>
  <si>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</si>
  <si>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</si>
  <si>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</si>
  <si>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</si>
  <si>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</si>
  <si>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</si>
  <si>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</si>
  <si>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</si>
  <si>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</si>
  <si>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</si>
  <si>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</si>
  <si>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</si>
  <si>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</si>
  <si>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</si>
  <si>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</si>
  <si>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</si>
  <si>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</si>
  <si>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</si>
  <si>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</si>
  <si>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</si>
  <si>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</si>
  <si>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</si>
  <si>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</si>
  <si>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</si>
  <si>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</si>
  <si>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</si>
  <si>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</si>
  <si>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</si>
  <si>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</si>
  <si>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</si>
  <si>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</si>
  <si>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</si>
  <si>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</si>
  <si>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</si>
  <si>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</si>
  <si>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</si>
  <si>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</si>
  <si>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</si>
  <si>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</si>
  <si>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</si>
  <si>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</si>
  <si>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</si>
  <si>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</si>
  <si>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</si>
  <si>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</si>
  <si>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</si>
  <si>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</si>
  <si>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</si>
  <si>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</si>
  <si>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</si>
  <si>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</si>
  <si>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</si>
  <si>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</si>
  <si>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</si>
  <si>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</si>
  <si>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</si>
  <si>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</si>
  <si>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</si>
  <si>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</si>
  <si>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</si>
  <si>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</si>
  <si>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</si>
  <si>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</si>
  <si>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</si>
  <si>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</si>
  <si>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</si>
  <si>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</si>
  <si>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</si>
  <si>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</si>
  <si>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</si>
  <si>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</si>
  <si>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</si>
  <si>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</si>
  <si>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</si>
  <si>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</si>
  <si>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</si>
  <si>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</si>
  <si>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</si>
  <si>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</si>
  <si>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</si>
  <si>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</si>
  <si>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</si>
  <si>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</si>
  <si>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</si>
  <si>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</si>
  <si>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</si>
  <si>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</si>
  <si>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</si>
  <si>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</si>
  <si>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</si>
  <si>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</si>
  <si>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</si>
  <si>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</si>
  <si>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</si>
  <si>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</si>
  <si>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</si>
  <si>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</si>
  <si>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</si>
  <si>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</si>
  <si>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</si>
  <si>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</si>
  <si>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</si>
  <si>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</si>
  <si>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</si>
  <si>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</si>
  <si>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</si>
  <si>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</si>
  <si>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</si>
  <si>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</si>
  <si>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</si>
  <si>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</si>
  <si>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</si>
  <si>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</si>
  <si>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</si>
  <si>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</si>
  <si>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</si>
  <si>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</si>
  <si>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</si>
  <si>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</si>
  <si>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</si>
  <si>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</si>
  <si>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</si>
  <si>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</si>
  <si>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</si>
  <si>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</si>
  <si>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</si>
  <si>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</si>
  <si>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</si>
  <si>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</si>
  <si>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</si>
  <si>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</si>
  <si>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</si>
  <si>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</si>
  <si>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</si>
  <si>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</si>
  <si>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</si>
  <si>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</si>
  <si>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</si>
  <si>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</si>
  <si>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</si>
  <si>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</si>
  <si>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</si>
  <si>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</si>
  <si>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</si>
  <si>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</si>
  <si>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</si>
  <si>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</si>
  <si>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</si>
  <si>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</si>
  <si>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</si>
  <si>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</si>
  <si>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</si>
  <si>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</si>
  <si>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</si>
  <si>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</si>
  <si>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</si>
  <si>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</si>
  <si>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</si>
  <si>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</si>
  <si>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</si>
  <si>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</si>
  <si>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</si>
  <si>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</si>
  <si>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</si>
  <si>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</si>
  <si>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</si>
  <si>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</si>
  <si>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</si>
  <si>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</si>
  <si>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</si>
  <si>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</si>
  <si>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</si>
  <si>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</si>
  <si>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</si>
  <si>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</si>
  <si>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</si>
  <si>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</si>
  <si>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</si>
  <si>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</si>
  <si>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</si>
  <si>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</si>
  <si>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</si>
  <si>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</si>
  <si>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</si>
  <si>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</si>
  <si>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</si>
  <si>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</si>
  <si>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</si>
  <si>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</si>
  <si>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</si>
  <si>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</si>
  <si>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</si>
  <si>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</si>
  <si>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</si>
  <si>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</si>
  <si>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</si>
  <si>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</si>
  <si>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</si>
  <si>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</si>
  <si>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</si>
  <si>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</si>
  <si>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</si>
  <si>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</si>
  <si>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</si>
  <si>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</si>
  <si>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</si>
  <si>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</si>
  <si>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</si>
  <si>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</si>
  <si>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</si>
  <si>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</si>
  <si>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</si>
  <si>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</si>
  <si>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</si>
  <si>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</si>
  <si>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</si>
  <si>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</si>
  <si>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</si>
  <si>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</si>
  <si>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</si>
  <si>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</si>
  <si>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</si>
  <si>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</si>
  <si>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</si>
  <si>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</si>
  <si>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</si>
  <si>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</si>
  <si>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</si>
  <si>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</si>
  <si>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</si>
  <si>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</si>
  <si>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</si>
  <si>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</si>
  <si>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</si>
  <si>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</si>
  <si>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</si>
  <si>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</si>
  <si>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</si>
  <si>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</si>
  <si>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</si>
  <si>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</si>
  <si>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</si>
  <si>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</si>
  <si>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</si>
  <si>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</si>
  <si>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</si>
  <si>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</si>
  <si>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</si>
  <si>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</si>
  <si>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</si>
  <si>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</si>
  <si>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</si>
  <si>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</si>
  <si>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</si>
  <si>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</si>
  <si>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</si>
  <si>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</si>
  <si>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</si>
  <si>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</si>
  <si>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</si>
  <si>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</si>
  <si>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</si>
  <si>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</si>
  <si>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</si>
  <si>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</si>
  <si>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</si>
  <si>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</si>
  <si>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</si>
  <si>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</si>
  <si>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</si>
  <si>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</si>
  <si>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</si>
  <si>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</si>
  <si>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</si>
  <si>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</si>
  <si>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</si>
  <si>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</si>
  <si>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</si>
  <si>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</si>
  <si>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</si>
  <si>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</si>
  <si>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</si>
  <si>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</si>
  <si>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</si>
  <si>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</si>
  <si>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</si>
  <si>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</si>
  <si>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</si>
  <si>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</si>
  <si>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</si>
  <si>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</si>
  <si>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</si>
  <si>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</si>
  <si>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</si>
  <si>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</si>
  <si>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</si>
  <si>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</si>
  <si>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</si>
  <si>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</si>
  <si>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</si>
  <si>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</si>
  <si>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</si>
  <si>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</si>
  <si>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</si>
  <si>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</si>
  <si>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</si>
  <si>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</si>
  <si>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</si>
  <si>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</si>
  <si>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</si>
  <si>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</si>
  <si>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</si>
  <si>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</si>
  <si>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</si>
  <si>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</si>
  <si>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</si>
  <si>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</si>
  <si>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</si>
  <si>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</si>
  <si>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</si>
  <si>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</si>
  <si>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</si>
  <si>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</si>
  <si>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</si>
  <si>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</si>
  <si>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</si>
  <si>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</si>
  <si>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</si>
  <si>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</si>
  <si>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</si>
  <si>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</si>
  <si>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</si>
  <si>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</si>
  <si>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</si>
  <si>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</si>
  <si>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</si>
  <si>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</si>
  <si>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</si>
  <si>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</si>
  <si>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</si>
  <si>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</si>
  <si>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</si>
  <si>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</si>
  <si>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</si>
  <si>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</si>
  <si>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</si>
  <si>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</si>
  <si>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</si>
  <si>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</si>
  <si>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</si>
  <si>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</si>
  <si>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</si>
  <si>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</si>
  <si>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</si>
  <si>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</si>
  <si>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</si>
  <si>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</si>
  <si>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</si>
  <si>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</si>
  <si>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</si>
  <si>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</si>
  <si>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</si>
  <si>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</si>
  <si>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</si>
  <si>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</si>
  <si>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</si>
  <si>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</si>
  <si>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</si>
  <si>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</si>
  <si>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</si>
  <si>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</si>
  <si>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</si>
  <si>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</si>
  <si>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</si>
  <si>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</si>
  <si>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</si>
  <si>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</si>
  <si>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</si>
  <si>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</si>
  <si>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</si>
  <si>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</si>
  <si>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</si>
  <si>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</si>
  <si>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</si>
  <si>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</si>
  <si>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</si>
  <si>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</si>
  <si>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</si>
  <si>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</si>
  <si>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</si>
  <si>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</si>
  <si>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</si>
  <si>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</si>
  <si>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</si>
  <si>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</si>
  <si>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</si>
  <si>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</si>
  <si>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</si>
  <si>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</si>
  <si>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</si>
  <si>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</si>
  <si>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</si>
  <si>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</si>
  <si>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</si>
  <si>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</si>
  <si>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</si>
  <si>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</si>
  <si>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</si>
  <si>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</si>
  <si>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</si>
  <si>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</si>
  <si>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</si>
  <si>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</si>
  <si>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</si>
  <si>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</si>
  <si>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</si>
  <si>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</si>
  <si>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</si>
  <si>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</si>
  <si>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</si>
  <si>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</si>
  <si>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</si>
  <si>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</si>
  <si>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</si>
  <si>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</si>
  <si>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</si>
  <si>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</si>
  <si>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</si>
  <si>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</si>
  <si>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</si>
  <si>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</si>
  <si>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</si>
  <si>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</si>
  <si>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</si>
  <si>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</si>
  <si>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</si>
  <si>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</si>
  <si>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</si>
  <si>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</si>
  <si>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</si>
  <si>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</si>
  <si>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</si>
  <si>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</si>
  <si>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</si>
  <si>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</si>
  <si>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</si>
  <si>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</si>
  <si>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</si>
  <si>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</si>
  <si>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</si>
  <si>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</si>
  <si>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</si>
  <si>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</si>
  <si>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</si>
  <si>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</si>
  <si>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</si>
  <si>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</si>
  <si>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</si>
  <si>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</si>
  <si>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</si>
  <si>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</si>
  <si>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</si>
  <si>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</si>
  <si>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</si>
  <si>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</si>
  <si>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</si>
  <si>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</si>
  <si>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</si>
  <si>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</si>
  <si>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</si>
  <si>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</si>
  <si>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</si>
  <si>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</si>
  <si>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</si>
  <si>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</si>
  <si>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</si>
  <si>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</si>
  <si>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</si>
  <si>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</si>
  <si>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</si>
  <si>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</si>
  <si>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</si>
  <si>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</si>
  <si>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</si>
  <si>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</si>
  <si>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</si>
  <si>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</si>
  <si>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</si>
  <si>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</si>
  <si>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</si>
  <si>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</si>
  <si>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</si>
  <si>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</si>
  <si>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</si>
  <si>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</si>
  <si>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</si>
  <si>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</si>
  <si>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</si>
  <si>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</si>
  <si>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</si>
  <si>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</si>
  <si>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</si>
  <si>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</si>
  <si>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</si>
  <si>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</si>
  <si>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</si>
  <si>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</si>
  <si>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</si>
  <si>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</si>
  <si>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</si>
  <si>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</si>
  <si>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</si>
  <si>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</si>
  <si>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</si>
  <si>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</si>
  <si>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</si>
  <si>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</si>
  <si>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</si>
  <si>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</si>
  <si>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</si>
  <si>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</si>
  <si>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</si>
  <si>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</si>
  <si>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</si>
  <si>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</si>
  <si>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</si>
  <si>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</si>
  <si>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</si>
  <si>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</si>
  <si>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</si>
  <si>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</si>
  <si>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</si>
  <si>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</si>
  <si>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</si>
  <si>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</si>
  <si>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</si>
  <si>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</si>
  <si>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</si>
  <si>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</si>
  <si>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</si>
  <si>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</si>
  <si>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</si>
  <si>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</si>
  <si>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</si>
  <si>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</si>
  <si>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</si>
  <si>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</si>
  <si>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</si>
  <si>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</si>
  <si>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</si>
  <si>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</si>
  <si>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</si>
  <si>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</si>
  <si>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</si>
  <si>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</si>
  <si>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</si>
  <si>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</si>
  <si>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</si>
  <si>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</si>
  <si>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</si>
  <si>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</si>
  <si>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</si>
  <si>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</si>
  <si>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</si>
  <si>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</si>
  <si>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</si>
  <si>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</si>
  <si>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</si>
  <si>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</si>
  <si>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</si>
  <si>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</si>
  <si>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</si>
  <si>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</si>
  <si>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</si>
  <si>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</si>
  <si>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</si>
  <si>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</si>
  <si>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</si>
  <si>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</si>
  <si>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</si>
  <si>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院内感染対策</t>
  </si>
  <si>
    <t>医政局</t>
  </si>
  <si>
    <t>課長：鈴木　健彦</t>
  </si>
  <si>
    <t>平成５年度</t>
  </si>
  <si>
    <t>終了予定なし</t>
  </si>
  <si>
    <t>地域医療計画課</t>
  </si>
  <si>
    <t>-</t>
  </si>
  <si>
    <t>院内感染対策事業実施要綱</t>
  </si>
  <si>
    <t>近年、多剤耐性菌、インフルエンザウイルス、ノロウイルスをはじめとした各種の病原体に起因する院内感染の発生や、医療技術の高度化による感染症に対する抵抗力が比較的弱い患者の増加などから、医療機関においては、最新の科学的知見に基づいた適切な院内感染対策の実施が求められているため、院内感染対策に関する講習会の実施等により、最新の科学的知見に基づいた適切な知識を伝達することで、わが国における院内感染対策をより一層推進することを目的とする。</t>
  </si>
  <si>
    <t>○重大な院内感染事例に対して、専門家による技術的検討を行うとともに、その検討を踏まえた提言を行う。
○以下の講習会の実施にかかる業務委託等を行う。
　・院内感染対策に関して、地域において指導的立場を担うことが期待される病院等の従事者を対象とした院内感染対策に関する講習会の実施
　・上記医療機関と連携し、各医療機関の院内感染対策の推進を図ることを目的とした講習会の実施
　・高度な医療を提供する特定機能病院等の院内感染対策の推進及び近隣医療機関等への指導助言体制の充実を図ることを目的とした講習会の実施</t>
  </si>
  <si>
    <t>衛生関係指導者養成等委託費</t>
  </si>
  <si>
    <t>庁費</t>
  </si>
  <si>
    <t>諸謝金</t>
  </si>
  <si>
    <t>委員等旅費</t>
  </si>
  <si>
    <t>院内感染対策講習会受講者に占める初回受講者数の割合を８割以上とする。</t>
  </si>
  <si>
    <t>院内感染対策講習会受講者に占める初回受講者数の割合（初回受講者数／受講者数）</t>
  </si>
  <si>
    <t>院内感染対策講習会受講者データより</t>
  </si>
  <si>
    <t>院内感染講習会参加人数</t>
  </si>
  <si>
    <t>人</t>
  </si>
  <si>
    <t>院内感染対策講習会執行額／開催会場数　　　　　　　　　　　　　　</t>
    <phoneticPr fontId="5"/>
  </si>
  <si>
    <t>千円</t>
  </si>
  <si>
    <t>院内感染対策講習会執行額/開催会場数</t>
    <phoneticPr fontId="5"/>
  </si>
  <si>
    <t>21,361/7</t>
  </si>
  <si>
    <t>26,391/7</t>
  </si>
  <si>
    <t>施策大目標３　利用者の視点に立った、効率的で安心かつ質の高い医療サービスの提供を促進すること</t>
  </si>
  <si>
    <t>医療安全確保対策の推進を図ること（施策目標Ⅰ－３－２）</t>
  </si>
  <si>
    <t>院内感染対策講習会受講者に占める初回受講者数の割合（29年度より実績を算出）</t>
  </si>
  <si>
    <t>院内感染地域支援ネットワーク相談事業</t>
  </si>
  <si>
    <t>117</t>
  </si>
  <si>
    <t>97</t>
  </si>
  <si>
    <t>74</t>
  </si>
  <si>
    <t>72</t>
  </si>
  <si>
    <t>78</t>
  </si>
  <si>
    <t>84</t>
  </si>
  <si>
    <t>80</t>
  </si>
  <si>
    <t>0084</t>
  </si>
  <si>
    <t>0094</t>
  </si>
  <si>
    <t>○</t>
  </si>
  <si>
    <t>-</t>
    <phoneticPr fontId="5"/>
  </si>
  <si>
    <t>△</t>
  </si>
  <si>
    <t>有</t>
  </si>
  <si>
    <t>新型コロナウイルス感染症の流行により、特別講習会を開催する必要性が高かったっため、専門的な知見を持つ日本環境感染症学会と随意契約を締結した。</t>
    <rPh sb="0" eb="2">
      <t>シンガタ</t>
    </rPh>
    <rPh sb="9" eb="11">
      <t>カンセン</t>
    </rPh>
    <rPh sb="13" eb="15">
      <t>リュウコウ</t>
    </rPh>
    <rPh sb="19" eb="21">
      <t>トクベツ</t>
    </rPh>
    <rPh sb="21" eb="23">
      <t>コウシュウ</t>
    </rPh>
    <rPh sb="23" eb="24">
      <t>カイ</t>
    </rPh>
    <rPh sb="25" eb="27">
      <t>カイサイ</t>
    </rPh>
    <rPh sb="29" eb="32">
      <t>ヒツヨウセイ</t>
    </rPh>
    <rPh sb="33" eb="34">
      <t>タカ</t>
    </rPh>
    <rPh sb="41" eb="44">
      <t>センモンテキ</t>
    </rPh>
    <rPh sb="45" eb="47">
      <t>チケン</t>
    </rPh>
    <rPh sb="48" eb="49">
      <t>モ</t>
    </rPh>
    <rPh sb="50" eb="52">
      <t>ニホン</t>
    </rPh>
    <rPh sb="52" eb="54">
      <t>カンキョウ</t>
    </rPh>
    <rPh sb="54" eb="57">
      <t>カンセンショウ</t>
    </rPh>
    <rPh sb="57" eb="59">
      <t>ガッカイ</t>
    </rPh>
    <rPh sb="60" eb="62">
      <t>ズイイ</t>
    </rPh>
    <rPh sb="62" eb="64">
      <t>ケイヤク</t>
    </rPh>
    <rPh sb="65" eb="67">
      <t>テイケツ</t>
    </rPh>
    <phoneticPr fontId="5"/>
  </si>
  <si>
    <t>‐</t>
  </si>
  <si>
    <t>毎年新たな感染症が発生するため、広く国民のニーズがあり、国費を投入しなければ事業目的が達成できない。</t>
    <phoneticPr fontId="5"/>
  </si>
  <si>
    <t>毎年新たな感染症が発生するため、広く国民のニーズがあり、民間に委ねることはできない。</t>
    <phoneticPr fontId="5"/>
  </si>
  <si>
    <t>院内感染症対策は毎年対策が必要であり、優先度の高い事業である。</t>
    <phoneticPr fontId="5"/>
  </si>
  <si>
    <t>複数者からの応募があった場合は、一般競争入札を行うこととしており、コスト削減に努めている。</t>
    <rPh sb="0" eb="2">
      <t>フクスウ</t>
    </rPh>
    <rPh sb="2" eb="3">
      <t>シャ</t>
    </rPh>
    <rPh sb="6" eb="8">
      <t>オウボ</t>
    </rPh>
    <rPh sb="12" eb="14">
      <t>バアイ</t>
    </rPh>
    <rPh sb="16" eb="18">
      <t>イッパン</t>
    </rPh>
    <rPh sb="18" eb="20">
      <t>キョウソウ</t>
    </rPh>
    <rPh sb="20" eb="22">
      <t>ニュウサツ</t>
    </rPh>
    <rPh sb="23" eb="24">
      <t>オコナ</t>
    </rPh>
    <rPh sb="36" eb="38">
      <t>サクゲン</t>
    </rPh>
    <rPh sb="39" eb="40">
      <t>ツト</t>
    </rPh>
    <phoneticPr fontId="5"/>
  </si>
  <si>
    <t>各事業に必要なものに限定されている。</t>
    <phoneticPr fontId="5"/>
  </si>
  <si>
    <t>事業実績額が契約額を下回ったため。</t>
    <rPh sb="0" eb="2">
      <t>ジギョウ</t>
    </rPh>
    <rPh sb="2" eb="5">
      <t>ジッセキガク</t>
    </rPh>
    <rPh sb="6" eb="9">
      <t>ケイヤクガク</t>
    </rPh>
    <rPh sb="10" eb="12">
      <t>シタマワ</t>
    </rPh>
    <phoneticPr fontId="5"/>
  </si>
  <si>
    <t>成果実績は目標に見合っている。</t>
    <rPh sb="0" eb="2">
      <t>セイカ</t>
    </rPh>
    <rPh sb="2" eb="4">
      <t>ジッセキ</t>
    </rPh>
    <rPh sb="5" eb="7">
      <t>モクヒョウ</t>
    </rPh>
    <rPh sb="8" eb="10">
      <t>ミア</t>
    </rPh>
    <phoneticPr fontId="5"/>
  </si>
  <si>
    <t>人件費、会場賃借料の節減や講師等への連絡を郵送ではなくメールを使用することにより低コストで実施できた。</t>
    <phoneticPr fontId="5"/>
  </si>
  <si>
    <t>講習会参加人数は概ね見込みに見合っている。</t>
    <rPh sb="8" eb="9">
      <t>オオム</t>
    </rPh>
    <phoneticPr fontId="5"/>
  </si>
  <si>
    <t>院内感染対策に有効利用されている。</t>
    <phoneticPr fontId="5"/>
  </si>
  <si>
    <t>本事業は、重大な院内感染事例に対して、専門家による技術的検討を行い提言をしたり、院内感染対策に関する講習会を行うものであるのに対し、類似事業は地域の医療機関が院内感染予防及び院内感染発生時の対応等について相談できる体制を整備するものであり、適切な役割分担を行っていると考えられる。</t>
  </si>
  <si>
    <t>医療機関においては、最新の科学的知見に基づいた適切な院内感染対策の実施が求められることから、専門的かつ最新の科学的知見に基づいた知識の伝達を行うことで、質の高く安心な医療を提供する体制づくりを行うことは重要と考える。</t>
  </si>
  <si>
    <t>事業者から提出された実績報告書にて、事業にかかる効果や執行実態を把握している。講習会受講者は常に一定数を維持できており、周知が図られているといえる。また、今後より広く院内感染対策の知識が医療従事者に周知されるよう、今後も適切な執行に努めて参りたい。</t>
    <phoneticPr fontId="5"/>
  </si>
  <si>
    <t>諸謝金</t>
    <rPh sb="0" eb="1">
      <t>ショ</t>
    </rPh>
    <rPh sb="1" eb="3">
      <t>シャキン</t>
    </rPh>
    <phoneticPr fontId="5"/>
  </si>
  <si>
    <t>謝金</t>
    <rPh sb="0" eb="2">
      <t>シャキン</t>
    </rPh>
    <phoneticPr fontId="5"/>
  </si>
  <si>
    <t>人件費</t>
    <rPh sb="0" eb="3">
      <t>ジンケンヒ</t>
    </rPh>
    <phoneticPr fontId="5"/>
  </si>
  <si>
    <t>給与</t>
    <rPh sb="0" eb="2">
      <t>キュウヨ</t>
    </rPh>
    <phoneticPr fontId="5"/>
  </si>
  <si>
    <t>委託費</t>
    <rPh sb="0" eb="3">
      <t>イタクヒ</t>
    </rPh>
    <phoneticPr fontId="5"/>
  </si>
  <si>
    <t>WEB制作</t>
    <rPh sb="3" eb="5">
      <t>セイサク</t>
    </rPh>
    <phoneticPr fontId="5"/>
  </si>
  <si>
    <t>その他</t>
    <rPh sb="2" eb="3">
      <t>タ</t>
    </rPh>
    <phoneticPr fontId="5"/>
  </si>
  <si>
    <t>封筒代、手数料、機材費</t>
    <rPh sb="0" eb="2">
      <t>フウトウ</t>
    </rPh>
    <rPh sb="2" eb="3">
      <t>ダイ</t>
    </rPh>
    <rPh sb="4" eb="7">
      <t>テスウリョウ</t>
    </rPh>
    <rPh sb="8" eb="11">
      <t>キザイヒ</t>
    </rPh>
    <phoneticPr fontId="5"/>
  </si>
  <si>
    <t>雑役務費</t>
    <rPh sb="0" eb="1">
      <t>ザツ</t>
    </rPh>
    <rPh sb="1" eb="3">
      <t>エキム</t>
    </rPh>
    <rPh sb="3" eb="4">
      <t>ヒ</t>
    </rPh>
    <phoneticPr fontId="5"/>
  </si>
  <si>
    <t>一般社団法人日本環境感染学会</t>
    <phoneticPr fontId="5"/>
  </si>
  <si>
    <t>株式会社　杏林舎</t>
    <phoneticPr fontId="5"/>
  </si>
  <si>
    <t>院内感染対策講習会事業</t>
    <phoneticPr fontId="5"/>
  </si>
  <si>
    <t>－</t>
    <phoneticPr fontId="5"/>
  </si>
  <si>
    <t>-</t>
    <phoneticPr fontId="5"/>
  </si>
  <si>
    <t>26355/７</t>
    <phoneticPr fontId="5"/>
  </si>
  <si>
    <t>厚労</t>
    <rPh sb="0" eb="2">
      <t>コウロウ</t>
    </rPh>
    <phoneticPr fontId="5"/>
  </si>
  <si>
    <t>-</t>
    <phoneticPr fontId="5"/>
  </si>
  <si>
    <t>-</t>
    <phoneticPr fontId="5"/>
  </si>
  <si>
    <t>8,591/1</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</si>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</sst>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151187</xdr:colOff>
      <xdr:row>750</xdr:row>
      <xdr:rowOff>89647</xdr:rowOff>
    </xdr:from>
    <xdr:to>
      <xdr:col>44</xdr:col>
      <xdr:colOff>188107</xdr:colOff>
      <xdr:row>751</xdr:row>
      <xdr:rowOff>273978</xdr:rowOff>
    </xdr:to>
    <xdr:sp macro="" textlink="">
      <xdr:nvSpPr>
        <xdr:cNvPr id="8" name="テキスト ボックス 7"/>
        <xdr:cNvSpPr txBox="1"/>
      </xdr:nvSpPr>
      <xdr:spPr>
        <a:xfrm>
          <a:off x="3151562" y="42256822"/>
          <a:ext cx="5237570" cy="5367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solidFill>
                <a:schemeClr val="tx1"/>
              </a:solidFill>
            </a:rPr>
            <a:t> ８．６百万円</a:t>
          </a:r>
          <a:endParaRPr kumimoji="1" lang="en-US" altLang="ja-JP" sz="1100">
            <a:solidFill>
              <a:schemeClr val="tx1"/>
            </a:solidFill>
          </a:endParaRPr>
        </a:p>
      </xdr:txBody>
    </xdr:sp>
    <xdr:clientData/>
  </xdr:twoCellAnchor>
  <xdr:twoCellAnchor>
    <xdr:from>
      <xdr:col>21</xdr:col>
      <xdr:colOff>134471</xdr:colOff>
      <xdr:row>755</xdr:row>
      <xdr:rowOff>224118</xdr:rowOff>
    </xdr:from>
    <xdr:to>
      <xdr:col>41</xdr:col>
      <xdr:colOff>22412</xdr:colOff>
      <xdr:row>758</xdr:row>
      <xdr:rowOff>163285</xdr:rowOff>
    </xdr:to>
    <xdr:sp macro="" textlink="">
      <xdr:nvSpPr>
        <xdr:cNvPr id="9" name="テキスト ボックス 8"/>
        <xdr:cNvSpPr txBox="1"/>
      </xdr:nvSpPr>
      <xdr:spPr>
        <a:xfrm>
          <a:off x="4420721" y="44270439"/>
          <a:ext cx="3970084" cy="1000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．一般社団法人日本環境感染学会　</a:t>
          </a:r>
          <a:endParaRPr kumimoji="1" lang="en-US" altLang="ja-JP" sz="1100"/>
        </a:p>
        <a:p>
          <a:pPr algn="ctr"/>
          <a:r>
            <a:rPr kumimoji="1" lang="ja-JP" altLang="en-US" sz="1100"/>
            <a:t>８．６百万円</a:t>
          </a:r>
        </a:p>
      </xdr:txBody>
    </xdr:sp>
    <xdr:clientData/>
  </xdr:twoCellAnchor>
  <xdr:twoCellAnchor>
    <xdr:from>
      <xdr:col>17</xdr:col>
      <xdr:colOff>89025</xdr:colOff>
      <xdr:row>753</xdr:row>
      <xdr:rowOff>313142</xdr:rowOff>
    </xdr:from>
    <xdr:to>
      <xdr:col>31</xdr:col>
      <xdr:colOff>14318</xdr:colOff>
      <xdr:row>754</xdr:row>
      <xdr:rowOff>285129</xdr:rowOff>
    </xdr:to>
    <xdr:sp macro="" textlink="">
      <xdr:nvSpPr>
        <xdr:cNvPr id="10" name="テキスト ボックス 9"/>
        <xdr:cNvSpPr txBox="1"/>
      </xdr:nvSpPr>
      <xdr:spPr>
        <a:xfrm>
          <a:off x="2889375" y="43537592"/>
          <a:ext cx="2725643" cy="3244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緊急随意契約</a:t>
          </a:r>
          <a:r>
            <a:rPr kumimoji="1" lang="en-US" altLang="ja-JP" sz="1100"/>
            <a:t>】</a:t>
          </a:r>
          <a:endParaRPr kumimoji="1" lang="ja-JP" altLang="en-US" sz="1100"/>
        </a:p>
      </xdr:txBody>
    </xdr:sp>
    <xdr:clientData/>
  </xdr:twoCellAnchor>
  <xdr:twoCellAnchor>
    <xdr:from>
      <xdr:col>32</xdr:col>
      <xdr:colOff>70644</xdr:colOff>
      <xdr:row>751</xdr:row>
      <xdr:rowOff>328473</xdr:rowOff>
    </xdr:from>
    <xdr:to>
      <xdr:col>32</xdr:col>
      <xdr:colOff>70646</xdr:colOff>
      <xdr:row>755</xdr:row>
      <xdr:rowOff>123269</xdr:rowOff>
    </xdr:to>
    <xdr:cxnSp macro="">
      <xdr:nvCxnSpPr>
        <xdr:cNvPr id="11" name="直線矢印コネクタ 10"/>
        <xdr:cNvCxnSpPr/>
      </xdr:nvCxnSpPr>
      <xdr:spPr>
        <a:xfrm>
          <a:off x="5871369" y="42848073"/>
          <a:ext cx="2" cy="12044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12873</xdr:colOff>
      <xdr:row>760</xdr:row>
      <xdr:rowOff>25744</xdr:rowOff>
    </xdr:from>
    <xdr:to>
      <xdr:col>32</xdr:col>
      <xdr:colOff>12875</xdr:colOff>
      <xdr:row>763</xdr:row>
      <xdr:rowOff>168074</xdr:rowOff>
    </xdr:to>
    <xdr:cxnSp macro="">
      <xdr:nvCxnSpPr>
        <xdr:cNvPr id="12" name="直線矢印コネクタ 11"/>
        <xdr:cNvCxnSpPr/>
      </xdr:nvCxnSpPr>
      <xdr:spPr>
        <a:xfrm>
          <a:off x="5813598" y="45717169"/>
          <a:ext cx="2" cy="11996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12872</xdr:colOff>
      <xdr:row>764</xdr:row>
      <xdr:rowOff>90102</xdr:rowOff>
    </xdr:from>
    <xdr:to>
      <xdr:col>41</xdr:col>
      <xdr:colOff>106759</xdr:colOff>
      <xdr:row>765</xdr:row>
      <xdr:rowOff>560852</xdr:rowOff>
    </xdr:to>
    <xdr:sp macro="" textlink="">
      <xdr:nvSpPr>
        <xdr:cNvPr id="13" name="テキスト ボックス 12"/>
        <xdr:cNvSpPr txBox="1"/>
      </xdr:nvSpPr>
      <xdr:spPr>
        <a:xfrm>
          <a:off x="3813347" y="47191227"/>
          <a:ext cx="3894362" cy="823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．株式会社　杏林舎　</a:t>
          </a:r>
          <a:endParaRPr kumimoji="1" lang="en-US" altLang="ja-JP" sz="1100"/>
        </a:p>
        <a:p>
          <a:pPr algn="ctr"/>
          <a:r>
            <a:rPr kumimoji="1" lang="ja-JP" altLang="en-US" sz="1100"/>
            <a:t>１．２百万円</a:t>
          </a:r>
        </a:p>
      </xdr:txBody>
    </xdr:sp>
    <xdr:clientData/>
  </xdr:twoCellAnchor>
  <xdr:twoCellAnchor>
    <xdr:from>
      <xdr:col>42</xdr:col>
      <xdr:colOff>13607</xdr:colOff>
      <xdr:row>101</xdr:row>
      <xdr:rowOff>0</xdr:rowOff>
    </xdr:from>
    <xdr:to>
      <xdr:col>46</xdr:col>
      <xdr:colOff>19050</xdr:colOff>
      <xdr:row>101</xdr:row>
      <xdr:rowOff>285750</xdr:rowOff>
    </xdr:to>
    <xdr:sp macro="" textlink="">
      <xdr:nvSpPr>
        <xdr:cNvPr id="2" name="正方形/長方形 1"/>
        <xdr:cNvSpPr/>
      </xdr:nvSpPr>
      <xdr:spPr>
        <a:xfrm>
          <a:off x="8414657" y="13182600"/>
          <a:ext cx="805543"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76200</xdr:colOff>
      <xdr:row>31</xdr:row>
      <xdr:rowOff>28575</xdr:rowOff>
    </xdr:from>
    <xdr:to>
      <xdr:col>42</xdr:col>
      <xdr:colOff>198664</xdr:colOff>
      <xdr:row>32</xdr:row>
      <xdr:rowOff>19050</xdr:rowOff>
    </xdr:to>
    <xdr:sp macro="" textlink="">
      <xdr:nvSpPr>
        <xdr:cNvPr id="14" name="正方形/長方形 13"/>
        <xdr:cNvSpPr/>
      </xdr:nvSpPr>
      <xdr:spPr>
        <a:xfrm>
          <a:off x="7677150" y="11039475"/>
          <a:ext cx="922564"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Normal="75" zoomScaleSheetLayoutView="100" zoomScalePageLayoutView="85" workbookViewId="0">
      <selection activeCell="A730" sqref="A730:AX73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407</v>
      </c>
      <c r="AJ2" s="937" t="s">
        <v>783</v>
      </c>
      <c r="AK2" s="937"/>
      <c r="AL2" s="937"/>
      <c r="AM2" s="937"/>
      <c r="AN2" s="98" t="s">
        <v>407</v>
      </c>
      <c r="AO2" s="937">
        <v>20</v>
      </c>
      <c r="AP2" s="937"/>
      <c r="AQ2" s="937"/>
      <c r="AR2" s="99" t="s">
        <v>710</v>
      </c>
      <c r="AS2" s="943">
        <v>126</v>
      </c>
      <c r="AT2" s="943"/>
      <c r="AU2" s="943"/>
      <c r="AV2" s="98" t="str">
        <f>IF(AW2="","","-")</f>
        <v/>
      </c>
      <c r="AW2" s="903"/>
      <c r="AX2" s="903"/>
    </row>
    <row r="3" spans="1:50" ht="21" customHeight="1" thickBot="1">
      <c r="A3" s="859" t="s">
        <v>703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711</v>
      </c>
      <c r="AK3" s="861"/>
      <c r="AL3" s="861"/>
      <c r="AM3" s="861"/>
      <c r="AN3" s="861"/>
      <c r="AO3" s="861"/>
      <c r="AP3" s="861"/>
      <c r="AQ3" s="861"/>
      <c r="AR3" s="861"/>
      <c r="AS3" s="861"/>
      <c r="AT3" s="861"/>
      <c r="AU3" s="861"/>
      <c r="AV3" s="861"/>
      <c r="AW3" s="861"/>
      <c r="AX3" s="24" t="s">
        <v>65</v>
      </c>
    </row>
    <row r="4" spans="1:50" ht="24.75" customHeight="1">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1" t="s">
        <v>715</v>
      </c>
      <c r="H5" s="832"/>
      <c r="I5" s="832"/>
      <c r="J5" s="832"/>
      <c r="K5" s="832"/>
      <c r="L5" s="832"/>
      <c r="M5" s="833" t="s">
        <v>66</v>
      </c>
      <c r="N5" s="834"/>
      <c r="O5" s="834"/>
      <c r="P5" s="834"/>
      <c r="Q5" s="834"/>
      <c r="R5" s="835"/>
      <c r="S5" s="836" t="s">
        <v>716</v>
      </c>
      <c r="T5" s="832"/>
      <c r="U5" s="832"/>
      <c r="V5" s="832"/>
      <c r="W5" s="832"/>
      <c r="X5" s="837"/>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5" t="s">
        <v>390</v>
      </c>
      <c r="Z7" s="439"/>
      <c r="AA7" s="439"/>
      <c r="AB7" s="439"/>
      <c r="AC7" s="439"/>
      <c r="AD7" s="916"/>
      <c r="AE7" s="904" t="s">
        <v>719</v>
      </c>
      <c r="AF7" s="905"/>
      <c r="AG7" s="905"/>
      <c r="AH7" s="905"/>
      <c r="AI7" s="905"/>
      <c r="AJ7" s="905"/>
      <c r="AK7" s="905"/>
      <c r="AL7" s="905"/>
      <c r="AM7" s="905"/>
      <c r="AN7" s="905"/>
      <c r="AO7" s="905"/>
      <c r="AP7" s="905"/>
      <c r="AQ7" s="905"/>
      <c r="AR7" s="905"/>
      <c r="AS7" s="905"/>
      <c r="AT7" s="905"/>
      <c r="AU7" s="905"/>
      <c r="AV7" s="905"/>
      <c r="AW7" s="905"/>
      <c r="AX7" s="906"/>
    </row>
    <row r="8" spans="1:50" ht="53.25" customHeight="1">
      <c r="A8" s="494" t="s">
        <v>256</v>
      </c>
      <c r="B8" s="495"/>
      <c r="C8" s="495"/>
      <c r="D8" s="495"/>
      <c r="E8" s="495"/>
      <c r="F8" s="496"/>
      <c r="G8" s="938" t="str">
        <f>入力規則等!A27</f>
        <v>-</v>
      </c>
      <c r="H8" s="718"/>
      <c r="I8" s="718"/>
      <c r="J8" s="718"/>
      <c r="K8" s="718"/>
      <c r="L8" s="718"/>
      <c r="M8" s="718"/>
      <c r="N8" s="718"/>
      <c r="O8" s="718"/>
      <c r="P8" s="718"/>
      <c r="Q8" s="718"/>
      <c r="R8" s="718"/>
      <c r="S8" s="718"/>
      <c r="T8" s="718"/>
      <c r="U8" s="718"/>
      <c r="V8" s="718"/>
      <c r="W8" s="718"/>
      <c r="X8" s="939"/>
      <c r="Y8" s="838" t="s">
        <v>257</v>
      </c>
      <c r="Z8" s="839"/>
      <c r="AA8" s="839"/>
      <c r="AB8" s="839"/>
      <c r="AC8" s="839"/>
      <c r="AD8" s="840"/>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1" t="s">
        <v>23</v>
      </c>
      <c r="B9" s="842"/>
      <c r="C9" s="842"/>
      <c r="D9" s="842"/>
      <c r="E9" s="842"/>
      <c r="F9" s="842"/>
      <c r="G9" s="843" t="s">
        <v>720</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c r="A10" s="658" t="s">
        <v>30</v>
      </c>
      <c r="B10" s="659"/>
      <c r="C10" s="659"/>
      <c r="D10" s="659"/>
      <c r="E10" s="659"/>
      <c r="F10" s="659"/>
      <c r="G10" s="752" t="s">
        <v>721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6" t="s">
        <v>24</v>
      </c>
      <c r="B12" s="957"/>
      <c r="C12" s="957"/>
      <c r="D12" s="957"/>
      <c r="E12" s="957"/>
      <c r="F12" s="958"/>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c r="A13" s="610"/>
      <c r="B13" s="611"/>
      <c r="C13" s="611"/>
      <c r="D13" s="611"/>
      <c r="E13" s="611"/>
      <c r="F13" s="612"/>
      <c r="G13" s="721" t="s">
        <v>6</v>
      </c>
      <c r="H13" s="722"/>
      <c r="I13" s="762" t="s">
        <v>7</v>
      </c>
      <c r="J13" s="763"/>
      <c r="K13" s="763"/>
      <c r="L13" s="763"/>
      <c r="M13" s="763"/>
      <c r="N13" s="763"/>
      <c r="O13" s="764"/>
      <c r="P13" s="655">
        <v>27</v>
      </c>
      <c r="Q13" s="656"/>
      <c r="R13" s="656"/>
      <c r="S13" s="656"/>
      <c r="T13" s="656"/>
      <c r="U13" s="656"/>
      <c r="V13" s="657"/>
      <c r="W13" s="655">
        <v>27</v>
      </c>
      <c r="X13" s="656"/>
      <c r="Y13" s="656"/>
      <c r="Z13" s="656"/>
      <c r="AA13" s="656"/>
      <c r="AB13" s="656"/>
      <c r="AC13" s="657"/>
      <c r="AD13" s="655">
        <v>27</v>
      </c>
      <c r="AE13" s="656"/>
      <c r="AF13" s="656"/>
      <c r="AG13" s="656"/>
      <c r="AH13" s="656"/>
      <c r="AI13" s="656"/>
      <c r="AJ13" s="657"/>
      <c r="AK13" s="655">
        <v>27</v>
      </c>
      <c r="AL13" s="656"/>
      <c r="AM13" s="656"/>
      <c r="AN13" s="656"/>
      <c r="AO13" s="656"/>
      <c r="AP13" s="656"/>
      <c r="AQ13" s="657"/>
      <c r="AR13" s="912"/>
      <c r="AS13" s="913"/>
      <c r="AT13" s="913"/>
      <c r="AU13" s="913"/>
      <c r="AV13" s="913"/>
      <c r="AW13" s="913"/>
      <c r="AX13" s="914"/>
    </row>
    <row r="14" spans="1:50" ht="21" customHeight="1">
      <c r="A14" s="610"/>
      <c r="B14" s="611"/>
      <c r="C14" s="611"/>
      <c r="D14" s="611"/>
      <c r="E14" s="611"/>
      <c r="F14" s="612"/>
      <c r="G14" s="723"/>
      <c r="H14" s="724"/>
      <c r="I14" s="709" t="s">
        <v>8</v>
      </c>
      <c r="J14" s="760"/>
      <c r="K14" s="760"/>
      <c r="L14" s="760"/>
      <c r="M14" s="760"/>
      <c r="N14" s="760"/>
      <c r="O14" s="761"/>
      <c r="P14" s="655" t="s">
        <v>718</v>
      </c>
      <c r="Q14" s="656"/>
      <c r="R14" s="656"/>
      <c r="S14" s="656"/>
      <c r="T14" s="656"/>
      <c r="U14" s="656"/>
      <c r="V14" s="657"/>
      <c r="W14" s="655" t="s">
        <v>787</v>
      </c>
      <c r="X14" s="656"/>
      <c r="Y14" s="656"/>
      <c r="Z14" s="656"/>
      <c r="AA14" s="656"/>
      <c r="AB14" s="656"/>
      <c r="AC14" s="657"/>
      <c r="AD14" s="655" t="s">
        <v>787</v>
      </c>
      <c r="AE14" s="656"/>
      <c r="AF14" s="656"/>
      <c r="AG14" s="656"/>
      <c r="AH14" s="656"/>
      <c r="AI14" s="656"/>
      <c r="AJ14" s="657"/>
      <c r="AK14" s="655"/>
      <c r="AL14" s="656"/>
      <c r="AM14" s="656"/>
      <c r="AN14" s="656"/>
      <c r="AO14" s="656"/>
      <c r="AP14" s="656"/>
      <c r="AQ14" s="657"/>
      <c r="AR14" s="784"/>
      <c r="AS14" s="784"/>
      <c r="AT14" s="784"/>
      <c r="AU14" s="784"/>
      <c r="AV14" s="784"/>
      <c r="AW14" s="784"/>
      <c r="AX14" s="785"/>
    </row>
    <row r="15" spans="1:50" ht="21" customHeight="1">
      <c r="A15" s="610"/>
      <c r="B15" s="611"/>
      <c r="C15" s="611"/>
      <c r="D15" s="611"/>
      <c r="E15" s="611"/>
      <c r="F15" s="612"/>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787</v>
      </c>
      <c r="AE15" s="656"/>
      <c r="AF15" s="656"/>
      <c r="AG15" s="656"/>
      <c r="AH15" s="656"/>
      <c r="AI15" s="656"/>
      <c r="AJ15" s="657"/>
      <c r="AK15" s="655" t="s">
        <v>787</v>
      </c>
      <c r="AL15" s="656"/>
      <c r="AM15" s="656"/>
      <c r="AN15" s="656"/>
      <c r="AO15" s="656"/>
      <c r="AP15" s="656"/>
      <c r="AQ15" s="657"/>
      <c r="AR15" s="655"/>
      <c r="AS15" s="656"/>
      <c r="AT15" s="656"/>
      <c r="AU15" s="656"/>
      <c r="AV15" s="656"/>
      <c r="AW15" s="656"/>
      <c r="AX15" s="799"/>
    </row>
    <row r="16" spans="1:50" ht="21" customHeight="1">
      <c r="A16" s="610"/>
      <c r="B16" s="611"/>
      <c r="C16" s="611"/>
      <c r="D16" s="611"/>
      <c r="E16" s="611"/>
      <c r="F16" s="612"/>
      <c r="G16" s="723"/>
      <c r="H16" s="724"/>
      <c r="I16" s="709" t="s">
        <v>52</v>
      </c>
      <c r="J16" s="710"/>
      <c r="K16" s="710"/>
      <c r="L16" s="710"/>
      <c r="M16" s="710"/>
      <c r="N16" s="710"/>
      <c r="O16" s="711"/>
      <c r="P16" s="655" t="s">
        <v>718</v>
      </c>
      <c r="Q16" s="656"/>
      <c r="R16" s="656"/>
      <c r="S16" s="656"/>
      <c r="T16" s="656"/>
      <c r="U16" s="656"/>
      <c r="V16" s="657"/>
      <c r="W16" s="655" t="s">
        <v>787</v>
      </c>
      <c r="X16" s="656"/>
      <c r="Y16" s="656"/>
      <c r="Z16" s="656"/>
      <c r="AA16" s="656"/>
      <c r="AB16" s="656"/>
      <c r="AC16" s="657"/>
      <c r="AD16" s="655" t="s">
        <v>787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c r="A17" s="610"/>
      <c r="B17" s="611"/>
      <c r="C17" s="611"/>
      <c r="D17" s="611"/>
      <c r="E17" s="611"/>
      <c r="F17" s="612"/>
      <c r="G17" s="723"/>
      <c r="H17" s="724"/>
      <c r="I17" s="709" t="s">
        <v>50</v>
      </c>
      <c r="J17" s="760"/>
      <c r="K17" s="760"/>
      <c r="L17" s="760"/>
      <c r="M17" s="760"/>
      <c r="N17" s="760"/>
      <c r="O17" s="761"/>
      <c r="P17" s="655" t="s">
        <v>718</v>
      </c>
      <c r="Q17" s="656"/>
      <c r="R17" s="656"/>
      <c r="S17" s="656"/>
      <c r="T17" s="656"/>
      <c r="U17" s="656"/>
      <c r="V17" s="657"/>
      <c r="W17" s="655" t="s">
        <v>787</v>
      </c>
      <c r="X17" s="656"/>
      <c r="Y17" s="656"/>
      <c r="Z17" s="656"/>
      <c r="AA17" s="656"/>
      <c r="AB17" s="656"/>
      <c r="AC17" s="657"/>
      <c r="AD17" s="655" t="s">
        <v>787</v>
      </c>
      <c r="AE17" s="656"/>
      <c r="AF17" s="656"/>
      <c r="AG17" s="656"/>
      <c r="AH17" s="656"/>
      <c r="AI17" s="656"/>
      <c r="AJ17" s="657"/>
      <c r="AK17" s="655"/>
      <c r="AL17" s="656"/>
      <c r="AM17" s="656"/>
      <c r="AN17" s="656"/>
      <c r="AO17" s="656"/>
      <c r="AP17" s="656"/>
      <c r="AQ17" s="657"/>
      <c r="AR17" s="910"/>
      <c r="AS17" s="910"/>
      <c r="AT17" s="910"/>
      <c r="AU17" s="910"/>
      <c r="AV17" s="910"/>
      <c r="AW17" s="910"/>
      <c r="AX17" s="911"/>
    </row>
    <row r="18" spans="1:50" ht="24.75" customHeight="1">
      <c r="A18" s="610"/>
      <c r="B18" s="611"/>
      <c r="C18" s="611"/>
      <c r="D18" s="611"/>
      <c r="E18" s="611"/>
      <c r="F18" s="612"/>
      <c r="G18" s="725"/>
      <c r="H18" s="726"/>
      <c r="I18" s="714" t="s">
        <v>20</v>
      </c>
      <c r="J18" s="715"/>
      <c r="K18" s="715"/>
      <c r="L18" s="715"/>
      <c r="M18" s="715"/>
      <c r="N18" s="715"/>
      <c r="O18" s="716"/>
      <c r="P18" s="870">
        <f>SUM(P13:V17)</f>
        <v>27</v>
      </c>
      <c r="Q18" s="871"/>
      <c r="R18" s="871"/>
      <c r="S18" s="871"/>
      <c r="T18" s="871"/>
      <c r="U18" s="871"/>
      <c r="V18" s="872"/>
      <c r="W18" s="870">
        <f>SUM(W13:AC17)</f>
        <v>27</v>
      </c>
      <c r="X18" s="871"/>
      <c r="Y18" s="871"/>
      <c r="Z18" s="871"/>
      <c r="AA18" s="871"/>
      <c r="AB18" s="871"/>
      <c r="AC18" s="872"/>
      <c r="AD18" s="870">
        <f>SUM(AD13:AJ17)</f>
        <v>27</v>
      </c>
      <c r="AE18" s="871"/>
      <c r="AF18" s="871"/>
      <c r="AG18" s="871"/>
      <c r="AH18" s="871"/>
      <c r="AI18" s="871"/>
      <c r="AJ18" s="872"/>
      <c r="AK18" s="870">
        <f>SUM(AK13:AQ17)</f>
        <v>27</v>
      </c>
      <c r="AL18" s="871"/>
      <c r="AM18" s="871"/>
      <c r="AN18" s="871"/>
      <c r="AO18" s="871"/>
      <c r="AP18" s="871"/>
      <c r="AQ18" s="872"/>
      <c r="AR18" s="870">
        <f>SUM(AR13:AX17)</f>
        <v>0</v>
      </c>
      <c r="AS18" s="871"/>
      <c r="AT18" s="871"/>
      <c r="AU18" s="871"/>
      <c r="AV18" s="871"/>
      <c r="AW18" s="871"/>
      <c r="AX18" s="873"/>
    </row>
    <row r="19" spans="1:50" ht="24.75" customHeight="1">
      <c r="A19" s="610"/>
      <c r="B19" s="611"/>
      <c r="C19" s="611"/>
      <c r="D19" s="611"/>
      <c r="E19" s="611"/>
      <c r="F19" s="612"/>
      <c r="G19" s="868" t="s">
        <v>9</v>
      </c>
      <c r="H19" s="869"/>
      <c r="I19" s="869"/>
      <c r="J19" s="869"/>
      <c r="K19" s="869"/>
      <c r="L19" s="869"/>
      <c r="M19" s="869"/>
      <c r="N19" s="869"/>
      <c r="O19" s="869"/>
      <c r="P19" s="655">
        <v>21</v>
      </c>
      <c r="Q19" s="656"/>
      <c r="R19" s="656"/>
      <c r="S19" s="656"/>
      <c r="T19" s="656"/>
      <c r="U19" s="656"/>
      <c r="V19" s="657"/>
      <c r="W19" s="655">
        <v>15</v>
      </c>
      <c r="X19" s="656"/>
      <c r="Y19" s="656"/>
      <c r="Z19" s="656"/>
      <c r="AA19" s="656"/>
      <c r="AB19" s="656"/>
      <c r="AC19" s="657"/>
      <c r="AD19" s="655">
        <v>8.6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0"/>
      <c r="B20" s="611"/>
      <c r="C20" s="611"/>
      <c r="D20" s="611"/>
      <c r="E20" s="611"/>
      <c r="F20" s="612"/>
      <c r="G20" s="868" t="s">
        <v>10</v>
      </c>
      <c r="H20" s="869"/>
      <c r="I20" s="869"/>
      <c r="J20" s="869"/>
      <c r="K20" s="869"/>
      <c r="L20" s="869"/>
      <c r="M20" s="869"/>
      <c r="N20" s="869"/>
      <c r="O20" s="869"/>
      <c r="P20" s="316">
        <f>IF(P18=0, "-", SUM(P19)/P18)</f>
        <v>0.77777777777777779</v>
      </c>
      <c r="Q20" s="316"/>
      <c r="R20" s="316"/>
      <c r="S20" s="316"/>
      <c r="T20" s="316"/>
      <c r="U20" s="316"/>
      <c r="V20" s="316"/>
      <c r="W20" s="316">
        <f t="shared" ref="W20" si="0">IF(W18=0, "-", SUM(W19)/W18)</f>
        <v>0.55555555555555558</v>
      </c>
      <c r="X20" s="316"/>
      <c r="Y20" s="316"/>
      <c r="Z20" s="316"/>
      <c r="AA20" s="316"/>
      <c r="AB20" s="316"/>
      <c r="AC20" s="316"/>
      <c r="AD20" s="316">
        <f t="shared" ref="AD20" si="1">IF(AD18=0, "-", SUM(AD19)/AD18)</f>
        <v>0.31851851851851848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1"/>
      <c r="B21" s="842"/>
      <c r="C21" s="842"/>
      <c r="D21" s="842"/>
      <c r="E21" s="842"/>
      <c r="F21" s="959"/>
      <c r="G21" s="314" t="s">
        <v>354</v>
      </c>
      <c r="H21" s="315"/>
      <c r="I21" s="315"/>
      <c r="J21" s="315"/>
      <c r="K21" s="315"/>
      <c r="L21" s="315"/>
      <c r="M21" s="315"/>
      <c r="N21" s="315"/>
      <c r="O21" s="315"/>
      <c r="P21" s="316">
        <f>IF(P19=0, "-", SUM(P19)/SUM(P13,P14))</f>
        <v>0.77777777777777779</v>
      </c>
      <c r="Q21" s="316"/>
      <c r="R21" s="316"/>
      <c r="S21" s="316"/>
      <c r="T21" s="316"/>
      <c r="U21" s="316"/>
      <c r="V21" s="316"/>
      <c r="W21" s="316">
        <f t="shared" ref="W21" si="2">IF(W19=0, "-", SUM(W19)/SUM(W13,W14))</f>
        <v>0.55555555555555558</v>
      </c>
      <c r="X21" s="316"/>
      <c r="Y21" s="316"/>
      <c r="Z21" s="316"/>
      <c r="AA21" s="316"/>
      <c r="AB21" s="316"/>
      <c r="AC21" s="316"/>
      <c r="AD21" s="316">
        <f t="shared" ref="AD21" si="3">IF(AD19=0, "-", SUM(AD19)/SUM(AD13,AD14))</f>
        <v>0.31851851851851848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65" t="s">
        <v>708</v>
      </c>
      <c r="B22" s="966"/>
      <c r="C22" s="966"/>
      <c r="D22" s="966"/>
      <c r="E22" s="966"/>
      <c r="F22" s="967"/>
      <c r="G22" s="961" t="s">
        <v>333</v>
      </c>
      <c r="H22" s="222"/>
      <c r="I22" s="222"/>
      <c r="J22" s="222"/>
      <c r="K22" s="222"/>
      <c r="L22" s="222"/>
      <c r="M22" s="222"/>
      <c r="N22" s="222"/>
      <c r="O22" s="223"/>
      <c r="P22" s="926" t="s">
        <v>706</v>
      </c>
      <c r="Q22" s="222"/>
      <c r="R22" s="222"/>
      <c r="S22" s="222"/>
      <c r="T22" s="222"/>
      <c r="U22" s="222"/>
      <c r="V22" s="223"/>
      <c r="W22" s="926" t="s">
        <v>707</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36" customHeight="1">
      <c r="A23" s="968"/>
      <c r="B23" s="969"/>
      <c r="C23" s="969"/>
      <c r="D23" s="969"/>
      <c r="E23" s="969"/>
      <c r="F23" s="970"/>
      <c r="G23" s="962" t="s">
        <v>722</v>
      </c>
      <c r="H23" s="963"/>
      <c r="I23" s="963"/>
      <c r="J23" s="963"/>
      <c r="K23" s="963"/>
      <c r="L23" s="963"/>
      <c r="M23" s="963"/>
      <c r="N23" s="963"/>
      <c r="O23" s="964"/>
      <c r="P23" s="912">
        <v>27</v>
      </c>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28" t="s">
        <v>723</v>
      </c>
      <c r="H24" s="929"/>
      <c r="I24" s="929"/>
      <c r="J24" s="929"/>
      <c r="K24" s="929"/>
      <c r="L24" s="929"/>
      <c r="M24" s="929"/>
      <c r="N24" s="929"/>
      <c r="O24" s="930"/>
      <c r="P24" s="655">
        <v>0</v>
      </c>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28" t="s">
        <v>724</v>
      </c>
      <c r="H25" s="929"/>
      <c r="I25" s="929"/>
      <c r="J25" s="929"/>
      <c r="K25" s="929"/>
      <c r="L25" s="929"/>
      <c r="M25" s="929"/>
      <c r="N25" s="929"/>
      <c r="O25" s="930"/>
      <c r="P25" s="655">
        <v>0</v>
      </c>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28" t="s">
        <v>725</v>
      </c>
      <c r="H26" s="929"/>
      <c r="I26" s="929"/>
      <c r="J26" s="929"/>
      <c r="K26" s="929"/>
      <c r="L26" s="929"/>
      <c r="M26" s="929"/>
      <c r="N26" s="929"/>
      <c r="O26" s="930"/>
      <c r="P26" s="655">
        <v>0</v>
      </c>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c r="A27" s="968"/>
      <c r="B27" s="969"/>
      <c r="C27" s="969"/>
      <c r="D27" s="969"/>
      <c r="E27" s="969"/>
      <c r="F27" s="970"/>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c r="A28" s="968"/>
      <c r="B28" s="969"/>
      <c r="C28" s="969"/>
      <c r="D28" s="969"/>
      <c r="E28" s="969"/>
      <c r="F28" s="970"/>
      <c r="G28" s="931" t="s">
        <v>337</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34" t="s">
        <v>334</v>
      </c>
      <c r="H29" s="935"/>
      <c r="I29" s="935"/>
      <c r="J29" s="935"/>
      <c r="K29" s="935"/>
      <c r="L29" s="935"/>
      <c r="M29" s="935"/>
      <c r="N29" s="935"/>
      <c r="O29" s="936"/>
      <c r="P29" s="655">
        <f>AK13</f>
        <v>27</v>
      </c>
      <c r="Q29" s="656"/>
      <c r="R29" s="656"/>
      <c r="S29" s="656"/>
      <c r="T29" s="656"/>
      <c r="U29" s="656"/>
      <c r="V29" s="657"/>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53" t="s">
        <v>349</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391</v>
      </c>
      <c r="AF30" s="851"/>
      <c r="AG30" s="851"/>
      <c r="AH30" s="852"/>
      <c r="AI30" s="907" t="s">
        <v>413</v>
      </c>
      <c r="AJ30" s="907"/>
      <c r="AK30" s="907"/>
      <c r="AL30" s="850"/>
      <c r="AM30" s="907" t="s">
        <v>510</v>
      </c>
      <c r="AN30" s="907"/>
      <c r="AO30" s="907"/>
      <c r="AP30" s="850"/>
      <c r="AQ30" s="765" t="s">
        <v>232</v>
      </c>
      <c r="AR30" s="766"/>
      <c r="AS30" s="766"/>
      <c r="AT30" s="767"/>
      <c r="AU30" s="772" t="s">
        <v>134</v>
      </c>
      <c r="AV30" s="772"/>
      <c r="AW30" s="772"/>
      <c r="AX30" s="909"/>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t="s">
        <v>784</v>
      </c>
      <c r="AR31" s="201"/>
      <c r="AS31" s="136" t="s">
        <v>233</v>
      </c>
      <c r="AT31" s="137"/>
      <c r="AU31" s="200">
        <v>3</v>
      </c>
      <c r="AV31" s="200"/>
      <c r="AW31" s="392" t="s">
        <v>179</v>
      </c>
      <c r="AX31" s="393"/>
    </row>
    <row r="32" spans="1:50" ht="23.25" customHeight="1">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372</v>
      </c>
      <c r="AC32" s="460"/>
      <c r="AD32" s="460"/>
      <c r="AE32" s="218">
        <v>77</v>
      </c>
      <c r="AF32" s="219"/>
      <c r="AG32" s="219"/>
      <c r="AH32" s="219"/>
      <c r="AI32" s="218">
        <v>75</v>
      </c>
      <c r="AJ32" s="219"/>
      <c r="AK32" s="219"/>
      <c r="AL32" s="219"/>
      <c r="AM32" s="218"/>
      <c r="AN32" s="219"/>
      <c r="AO32" s="219"/>
      <c r="AP32" s="219"/>
      <c r="AQ32" s="336" t="s">
        <v>718</v>
      </c>
      <c r="AR32" s="208"/>
      <c r="AS32" s="208"/>
      <c r="AT32" s="337"/>
      <c r="AU32" s="219" t="s">
        <v>718</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80</v>
      </c>
      <c r="AF33" s="219"/>
      <c r="AG33" s="219"/>
      <c r="AH33" s="219"/>
      <c r="AI33" s="218">
        <v>80</v>
      </c>
      <c r="AJ33" s="219"/>
      <c r="AK33" s="219"/>
      <c r="AL33" s="219"/>
      <c r="AM33" s="218">
        <v>75</v>
      </c>
      <c r="AN33" s="219"/>
      <c r="AO33" s="219"/>
      <c r="AP33" s="219"/>
      <c r="AQ33" s="336" t="s">
        <v>718</v>
      </c>
      <c r="AR33" s="208"/>
      <c r="AS33" s="208"/>
      <c r="AT33" s="337"/>
      <c r="AU33" s="219">
        <v>80</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96.2</v>
      </c>
      <c r="AF34" s="219"/>
      <c r="AG34" s="219"/>
      <c r="AH34" s="219"/>
      <c r="AI34" s="218">
        <v>93.4</v>
      </c>
      <c r="AJ34" s="219"/>
      <c r="AK34" s="219"/>
      <c r="AL34" s="219"/>
      <c r="AM34" s="218"/>
      <c r="AN34" s="219"/>
      <c r="AO34" s="219"/>
      <c r="AP34" s="219"/>
      <c r="AQ34" s="336" t="s">
        <v>718</v>
      </c>
      <c r="AR34" s="208"/>
      <c r="AS34" s="208"/>
      <c r="AT34" s="337"/>
      <c r="AU34" s="219" t="s">
        <v>718</v>
      </c>
      <c r="AV34" s="219"/>
      <c r="AW34" s="219"/>
      <c r="AX34" s="221"/>
    </row>
    <row r="35" spans="1:51" ht="23.25" customHeight="1">
      <c r="A35" s="228" t="s">
        <v>381</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2"/>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2"/>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7" t="s">
        <v>134</v>
      </c>
      <c r="AV51" s="917"/>
      <c r="AW51" s="917"/>
      <c r="AX51" s="918"/>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7" t="s">
        <v>134</v>
      </c>
      <c r="AV58" s="917"/>
      <c r="AW58" s="917"/>
      <c r="AX58" s="918"/>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7"/>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0"/>
      <c r="AY79">
        <f>COUNTIF($AR$79,"☑")</f>
        <v>0</v>
      </c>
    </row>
    <row r="80" spans="1:51" ht="18.75" hidden="1" customHeight="1">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0</v>
      </c>
    </row>
    <row r="83" spans="1:60" ht="22.5" hidden="1" customHeight="1">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0</v>
      </c>
    </row>
    <row r="84" spans="1:60" ht="19.5" hidden="1" customHeight="1">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0</v>
      </c>
    </row>
    <row r="85" spans="1:60" ht="18.75" hidden="1" customHeight="1">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v>2228</v>
      </c>
      <c r="AF101" s="282"/>
      <c r="AG101" s="282"/>
      <c r="AH101" s="282"/>
      <c r="AI101" s="282">
        <v>2094</v>
      </c>
      <c r="AJ101" s="282"/>
      <c r="AK101" s="282"/>
      <c r="AL101" s="282"/>
      <c r="AM101" s="282">
        <v>0</v>
      </c>
      <c r="AN101" s="282"/>
      <c r="AO101" s="282"/>
      <c r="AP101" s="282"/>
      <c r="AQ101" s="282"/>
      <c r="AR101" s="282"/>
      <c r="AS101" s="282"/>
      <c r="AT101" s="282"/>
      <c r="AU101" s="218"/>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2398</v>
      </c>
      <c r="AF102" s="282"/>
      <c r="AG102" s="282"/>
      <c r="AH102" s="282"/>
      <c r="AI102" s="282">
        <v>2228</v>
      </c>
      <c r="AJ102" s="282"/>
      <c r="AK102" s="282"/>
      <c r="AL102" s="282"/>
      <c r="AM102" s="282">
        <v>2094</v>
      </c>
      <c r="AN102" s="282"/>
      <c r="AO102" s="282"/>
      <c r="AP102" s="282"/>
      <c r="AQ102" s="282"/>
      <c r="AR102" s="282"/>
      <c r="AS102" s="282"/>
      <c r="AT102" s="282"/>
      <c r="AU102" s="225"/>
      <c r="AV102" s="226"/>
      <c r="AW102" s="226"/>
      <c r="AX102" s="321"/>
    </row>
    <row r="103" spans="1:60" ht="31.5" hidden="1"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3052</v>
      </c>
      <c r="AF116" s="282"/>
      <c r="AG116" s="282"/>
      <c r="AH116" s="282"/>
      <c r="AI116" s="282">
        <v>3770</v>
      </c>
      <c r="AJ116" s="282"/>
      <c r="AK116" s="282"/>
      <c r="AL116" s="282"/>
      <c r="AM116" s="282">
        <v>8591</v>
      </c>
      <c r="AN116" s="282"/>
      <c r="AO116" s="282"/>
      <c r="AP116" s="282"/>
      <c r="AQ116" s="218">
        <v>3765</v>
      </c>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50" t="s">
        <v>734</v>
      </c>
      <c r="AF117" s="550"/>
      <c r="AG117" s="550"/>
      <c r="AH117" s="550"/>
      <c r="AI117" s="550" t="s">
        <v>735</v>
      </c>
      <c r="AJ117" s="550"/>
      <c r="AK117" s="550"/>
      <c r="AL117" s="550"/>
      <c r="AM117" s="550" t="s">
        <v>786</v>
      </c>
      <c r="AN117" s="550"/>
      <c r="AO117" s="550"/>
      <c r="AP117" s="550"/>
      <c r="AQ117" s="550" t="s">
        <v>782</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406</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784</v>
      </c>
      <c r="AR133" s="200"/>
      <c r="AS133" s="136" t="s">
        <v>233</v>
      </c>
      <c r="AT133" s="137"/>
      <c r="AU133" s="201">
        <v>3</v>
      </c>
      <c r="AV133" s="201"/>
      <c r="AW133" s="136" t="s">
        <v>179</v>
      </c>
      <c r="AX133" s="196"/>
      <c r="AY133">
        <f>$AY$132</f>
        <v>1</v>
      </c>
    </row>
    <row r="134" spans="1:51" ht="39.75" customHeight="1">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77</v>
      </c>
      <c r="AF134" s="208"/>
      <c r="AG134" s="208"/>
      <c r="AH134" s="208"/>
      <c r="AI134" s="207">
        <v>77</v>
      </c>
      <c r="AJ134" s="208"/>
      <c r="AK134" s="208"/>
      <c r="AL134" s="208"/>
      <c r="AM134" s="207" t="s">
        <v>750</v>
      </c>
      <c r="AN134" s="208"/>
      <c r="AO134" s="208"/>
      <c r="AP134" s="208"/>
      <c r="AQ134" s="207" t="s">
        <v>718</v>
      </c>
      <c r="AR134" s="208"/>
      <c r="AS134" s="208"/>
      <c r="AT134" s="208"/>
      <c r="AU134" s="207" t="s">
        <v>718</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80</v>
      </c>
      <c r="AF135" s="208"/>
      <c r="AG135" s="208"/>
      <c r="AH135" s="208"/>
      <c r="AI135" s="207">
        <v>80</v>
      </c>
      <c r="AJ135" s="208"/>
      <c r="AK135" s="208"/>
      <c r="AL135" s="208"/>
      <c r="AM135" s="207" t="s">
        <v>750</v>
      </c>
      <c r="AN135" s="208"/>
      <c r="AO135" s="208"/>
      <c r="AP135" s="208"/>
      <c r="AQ135" s="207" t="s">
        <v>718</v>
      </c>
      <c r="AR135" s="208"/>
      <c r="AS135" s="208"/>
      <c r="AT135" s="208"/>
      <c r="AU135" s="207">
        <v>80</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672</v>
      </c>
      <c r="D430" s="924"/>
      <c r="E430" s="175" t="s">
        <v>400</v>
      </c>
      <c r="F430" s="890"/>
      <c r="G430" s="891" t="s">
        <v>252</v>
      </c>
      <c r="H430" s="126"/>
      <c r="I430" s="126"/>
      <c r="J430" s="892"/>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750</v>
      </c>
      <c r="AN433" s="208"/>
      <c r="AO433" s="208"/>
      <c r="AP433" s="337"/>
      <c r="AQ433" s="336" t="s">
        <v>718</v>
      </c>
      <c r="AR433" s="208"/>
      <c r="AS433" s="208"/>
      <c r="AT433" s="337"/>
      <c r="AU433" s="208" t="s">
        <v>718</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750</v>
      </c>
      <c r="AN434" s="208"/>
      <c r="AO434" s="208"/>
      <c r="AP434" s="337"/>
      <c r="AQ434" s="336" t="s">
        <v>718</v>
      </c>
      <c r="AR434" s="208"/>
      <c r="AS434" s="208"/>
      <c r="AT434" s="337"/>
      <c r="AU434" s="208" t="s">
        <v>718</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750</v>
      </c>
      <c r="AN435" s="208"/>
      <c r="AO435" s="208"/>
      <c r="AP435" s="337"/>
      <c r="AQ435" s="336" t="s">
        <v>718</v>
      </c>
      <c r="AR435" s="208"/>
      <c r="AS435" s="208"/>
      <c r="AT435" s="337"/>
      <c r="AU435" s="208" t="s">
        <v>718</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750</v>
      </c>
      <c r="AN458" s="208"/>
      <c r="AO458" s="208"/>
      <c r="AP458" s="337"/>
      <c r="AQ458" s="336" t="s">
        <v>718</v>
      </c>
      <c r="AR458" s="208"/>
      <c r="AS458" s="208"/>
      <c r="AT458" s="337"/>
      <c r="AU458" s="208" t="s">
        <v>718</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750</v>
      </c>
      <c r="AN459" s="208"/>
      <c r="AO459" s="208"/>
      <c r="AP459" s="337"/>
      <c r="AQ459" s="336" t="s">
        <v>718</v>
      </c>
      <c r="AR459" s="208"/>
      <c r="AS459" s="208"/>
      <c r="AT459" s="337"/>
      <c r="AU459" s="208" t="s">
        <v>718</v>
      </c>
      <c r="AV459" s="208"/>
      <c r="AW459" s="208"/>
      <c r="AX459" s="209"/>
      <c r="AY459">
        <f t="shared" si="68"/>
        <v>1</v>
      </c>
    </row>
    <row r="460" spans="1:51" ht="23.25" customHeight="1" thickBo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750</v>
      </c>
      <c r="AN460" s="208"/>
      <c r="AO460" s="208"/>
      <c r="AP460" s="337"/>
      <c r="AQ460" s="336" t="s">
        <v>718</v>
      </c>
      <c r="AR460" s="208"/>
      <c r="AS460" s="208"/>
      <c r="AT460" s="337"/>
      <c r="AU460" s="208" t="s">
        <v>718</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403</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404</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403</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404</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4" t="s">
        <v>31</v>
      </c>
      <c r="AH701" s="376"/>
      <c r="AI701" s="376"/>
      <c r="AJ701" s="376"/>
      <c r="AK701" s="376"/>
      <c r="AL701" s="376"/>
      <c r="AM701" s="376"/>
      <c r="AN701" s="376"/>
      <c r="AO701" s="376"/>
      <c r="AP701" s="376"/>
      <c r="AQ701" s="376"/>
      <c r="AR701" s="376"/>
      <c r="AS701" s="376"/>
      <c r="AT701" s="376"/>
      <c r="AU701" s="376"/>
      <c r="AV701" s="376"/>
      <c r="AW701" s="376"/>
      <c r="AX701" s="815"/>
    </row>
    <row r="702" spans="1:51" ht="35.25" customHeight="1">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749</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35.25" customHeight="1">
      <c r="A703" s="864"/>
      <c r="B703" s="865"/>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6"/>
      <c r="AD703" s="622" t="s">
        <v>749</v>
      </c>
      <c r="AE703" s="623"/>
      <c r="AF703" s="6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35.25" customHeight="1">
      <c r="A704" s="866"/>
      <c r="B704" s="867"/>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827" t="s">
        <v>749</v>
      </c>
      <c r="AE704" s="828"/>
      <c r="AF704" s="828"/>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1" t="s">
        <v>41</v>
      </c>
      <c r="D705" s="812"/>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3"/>
      <c r="AD705" s="712" t="s">
        <v>751</v>
      </c>
      <c r="AE705" s="713"/>
      <c r="AF705" s="713"/>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0"/>
      <c r="D706" s="791"/>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622"/>
      <c r="AE706" s="6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2"/>
      <c r="D707" s="793"/>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5" t="s">
        <v>752</v>
      </c>
      <c r="AE707" s="826"/>
      <c r="AF707" s="826"/>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c r="A708" s="640"/>
      <c r="B708" s="642"/>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322" t="s">
        <v>754</v>
      </c>
      <c r="AE708" s="323"/>
      <c r="AF708" s="32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35.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749</v>
      </c>
      <c r="AE709" s="323"/>
      <c r="AF709" s="323"/>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9"/>
      <c r="AD711" s="322" t="s">
        <v>749</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9"/>
      <c r="AD712" s="322" t="s">
        <v>749</v>
      </c>
      <c r="AE712" s="323"/>
      <c r="AF712" s="323"/>
      <c r="AG712" s="800" t="s">
        <v>760</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c r="A713" s="640"/>
      <c r="B713" s="642"/>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754</v>
      </c>
      <c r="AE713" s="323"/>
      <c r="AF713" s="323"/>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322" t="s">
        <v>754</v>
      </c>
      <c r="AE714" s="323"/>
      <c r="AF714" s="323"/>
      <c r="AG714" s="734" t="s">
        <v>407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c r="A715" s="638"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322" t="s">
        <v>749</v>
      </c>
      <c r="AE715" s="323"/>
      <c r="AF715" s="654"/>
      <c r="AG715" s="740" t="s">
        <v>761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4" t="s">
        <v>749</v>
      </c>
      <c r="AE716" s="625"/>
      <c r="AF716" s="625"/>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622" t="s">
        <v>749</v>
      </c>
      <c r="AE717" s="623"/>
      <c r="AF717" s="6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622" t="s">
        <v>754</v>
      </c>
      <c r="AE718" s="623"/>
      <c r="AF718" s="6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19" t="s">
        <v>144</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322" t="s">
        <v>749</v>
      </c>
      <c r="AE719" s="323"/>
      <c r="AF719" s="323"/>
      <c r="AG719" s="128" t="s">
        <v>765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t="s">
        <v>711</v>
      </c>
      <c r="D721" s="294"/>
      <c r="E721" s="294"/>
      <c r="F721" s="295"/>
      <c r="G721" s="284"/>
      <c r="H721" s="285"/>
      <c r="I721" s="77" t="str">
        <f>IF(OR(G721="　", G721=""), "", "-")</f>
        <v/>
      </c>
      <c r="J721" s="288">
        <v>3</v>
      </c>
      <c r="K721" s="288"/>
      <c r="L721" s="77" t="str">
        <f>IF(M721="","","-")</f>
        <v>-</v>
      </c>
      <c r="M721" s="78">
        <v>9</v>
      </c>
      <c r="N721" s="301" t="s">
        <v>739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5"/>
      <c r="C726" s="805" t="s">
        <v>53</v>
      </c>
      <c r="D726" s="829"/>
      <c r="E726" s="829"/>
      <c r="F726" s="830"/>
      <c r="G726" s="576" t="s">
        <v>766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6"/>
      <c r="B727" s="797"/>
      <c r="C727" s="746" t="s">
        <v>57</v>
      </c>
      <c r="D727" s="747"/>
      <c r="E727" s="747"/>
      <c r="F727" s="748"/>
      <c r="G727" s="574" t="s">
        <v>767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c r="A729" s="632" t="s">
        <v>788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3" t="s">
        <v>673</v>
      </c>
      <c r="B737" s="211"/>
      <c r="C737" s="211"/>
      <c r="D737" s="212"/>
      <c r="E737" s="947" t="s">
        <v>740</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c r="A738" s="361" t="s">
        <v>398</v>
      </c>
      <c r="B738" s="361"/>
      <c r="C738" s="361"/>
      <c r="D738" s="361"/>
      <c r="E738" s="947" t="s">
        <v>741</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c r="A739" s="361" t="s">
        <v>397</v>
      </c>
      <c r="B739" s="361"/>
      <c r="C739" s="361"/>
      <c r="D739" s="361"/>
      <c r="E739" s="947" t="s">
        <v>742</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c r="A740" s="361" t="s">
        <v>396</v>
      </c>
      <c r="B740" s="361"/>
      <c r="C740" s="361"/>
      <c r="D740" s="361"/>
      <c r="E740" s="947" t="s">
        <v>743</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c r="A741" s="361" t="s">
        <v>395</v>
      </c>
      <c r="B741" s="361"/>
      <c r="C741" s="361"/>
      <c r="D741" s="361"/>
      <c r="E741" s="947" t="s">
        <v>744</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c r="A742" s="361" t="s">
        <v>394</v>
      </c>
      <c r="B742" s="361"/>
      <c r="C742" s="361"/>
      <c r="D742" s="361"/>
      <c r="E742" s="947" t="s">
        <v>745</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c r="A743" s="361" t="s">
        <v>393</v>
      </c>
      <c r="B743" s="361"/>
      <c r="C743" s="361"/>
      <c r="D743" s="361"/>
      <c r="E743" s="947" t="s">
        <v>746</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c r="A744" s="361" t="s">
        <v>392</v>
      </c>
      <c r="B744" s="361"/>
      <c r="C744" s="361"/>
      <c r="D744" s="361"/>
      <c r="E744" s="947" t="s">
        <v>747</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c r="A745" s="361" t="s">
        <v>391</v>
      </c>
      <c r="B745" s="361"/>
      <c r="C745" s="361"/>
      <c r="D745" s="361"/>
      <c r="E745" s="984" t="s">
        <v>748</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c r="A746" s="361" t="s">
        <v>546</v>
      </c>
      <c r="B746" s="361"/>
      <c r="C746" s="361"/>
      <c r="D746" s="361"/>
      <c r="E746" s="953" t="s">
        <v>711</v>
      </c>
      <c r="F746" s="951"/>
      <c r="G746" s="951"/>
      <c r="H746" s="100" t="str">
        <f>IF(E746="","","-")</f>
        <v>-</v>
      </c>
      <c r="I746" s="951"/>
      <c r="J746" s="951"/>
      <c r="K746" s="100" t="str">
        <f>IF(I746="","","-")</f>
        <v/>
      </c>
      <c r="L746" s="952">
        <v>96</v>
      </c>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c r="A747" s="361" t="s">
        <v>510</v>
      </c>
      <c r="B747" s="361"/>
      <c r="C747" s="361"/>
      <c r="D747" s="361"/>
      <c r="E747" s="953" t="s">
        <v>711</v>
      </c>
      <c r="F747" s="951"/>
      <c r="G747" s="951"/>
      <c r="H747" s="100" t="str">
        <f>IF(E747="","","-")</f>
        <v>-</v>
      </c>
      <c r="I747" s="951"/>
      <c r="J747" s="951"/>
      <c r="K747" s="100" t="str">
        <f>IF(I747="","","-")</f>
        <v/>
      </c>
      <c r="L747" s="952">
        <v>95</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c r="A748" s="610" t="s">
        <v>385</v>
      </c>
      <c r="B748" s="611"/>
      <c r="C748" s="611"/>
      <c r="D748" s="611"/>
      <c r="E748" s="611"/>
      <c r="F748" s="61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c r="A749" s="610"/>
      <c r="B749" s="611"/>
      <c r="C749" s="611"/>
      <c r="D749" s="611"/>
      <c r="E749" s="611"/>
      <c r="F749" s="61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0"/>
      <c r="B750" s="611"/>
      <c r="C750" s="611"/>
      <c r="D750" s="611"/>
      <c r="E750" s="611"/>
      <c r="F750" s="61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0"/>
      <c r="B751" s="611"/>
      <c r="C751" s="611"/>
      <c r="D751" s="611"/>
      <c r="E751" s="611"/>
      <c r="F751" s="61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0"/>
      <c r="B752" s="611"/>
      <c r="C752" s="611"/>
      <c r="D752" s="611"/>
      <c r="E752" s="611"/>
      <c r="F752" s="61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0"/>
      <c r="B753" s="611"/>
      <c r="C753" s="611"/>
      <c r="D753" s="611"/>
      <c r="E753" s="611"/>
      <c r="F753" s="61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0"/>
      <c r="B754" s="611"/>
      <c r="C754" s="611"/>
      <c r="D754" s="611"/>
      <c r="E754" s="611"/>
      <c r="F754" s="61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0"/>
      <c r="B755" s="611"/>
      <c r="C755" s="611"/>
      <c r="D755" s="611"/>
      <c r="E755" s="611"/>
      <c r="F755" s="61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0"/>
      <c r="B756" s="611"/>
      <c r="C756" s="611"/>
      <c r="D756" s="611"/>
      <c r="E756" s="611"/>
      <c r="F756" s="61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0"/>
      <c r="B757" s="611"/>
      <c r="C757" s="611"/>
      <c r="D757" s="611"/>
      <c r="E757" s="611"/>
      <c r="F757" s="61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0"/>
      <c r="B758" s="611"/>
      <c r="C758" s="611"/>
      <c r="D758" s="611"/>
      <c r="E758" s="611"/>
      <c r="F758" s="61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0"/>
      <c r="B759" s="611"/>
      <c r="C759" s="611"/>
      <c r="D759" s="611"/>
      <c r="E759" s="611"/>
      <c r="F759" s="61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0"/>
      <c r="B760" s="611"/>
      <c r="C760" s="611"/>
      <c r="D760" s="611"/>
      <c r="E760" s="611"/>
      <c r="F760" s="61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0"/>
      <c r="B761" s="611"/>
      <c r="C761" s="611"/>
      <c r="D761" s="611"/>
      <c r="E761" s="611"/>
      <c r="F761" s="61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0"/>
      <c r="B762" s="611"/>
      <c r="C762" s="611"/>
      <c r="D762" s="611"/>
      <c r="E762" s="611"/>
      <c r="F762" s="61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0"/>
      <c r="B763" s="611"/>
      <c r="C763" s="611"/>
      <c r="D763" s="611"/>
      <c r="E763" s="611"/>
      <c r="F763" s="61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0"/>
      <c r="B764" s="611"/>
      <c r="C764" s="611"/>
      <c r="D764" s="611"/>
      <c r="E764" s="611"/>
      <c r="F764" s="61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0"/>
      <c r="B765" s="611"/>
      <c r="C765" s="611"/>
      <c r="D765" s="611"/>
      <c r="E765" s="611"/>
      <c r="F765" s="61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10"/>
      <c r="B766" s="611"/>
      <c r="C766" s="611"/>
      <c r="D766" s="611"/>
      <c r="E766" s="611"/>
      <c r="F766" s="61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610"/>
      <c r="B767" s="611"/>
      <c r="C767" s="611"/>
      <c r="D767" s="611"/>
      <c r="E767" s="611"/>
      <c r="F767" s="61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0"/>
      <c r="B768" s="611"/>
      <c r="C768" s="611"/>
      <c r="D768" s="611"/>
      <c r="E768" s="611"/>
      <c r="F768" s="61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0"/>
      <c r="B769" s="611"/>
      <c r="C769" s="611"/>
      <c r="D769" s="611"/>
      <c r="E769" s="611"/>
      <c r="F769" s="61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0"/>
      <c r="B770" s="611"/>
      <c r="C770" s="611"/>
      <c r="D770" s="611"/>
      <c r="E770" s="611"/>
      <c r="F770" s="61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0"/>
      <c r="B771" s="611"/>
      <c r="C771" s="611"/>
      <c r="D771" s="611"/>
      <c r="E771" s="611"/>
      <c r="F771" s="61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0"/>
      <c r="B772" s="611"/>
      <c r="C772" s="611"/>
      <c r="D772" s="611"/>
      <c r="E772" s="611"/>
      <c r="F772" s="61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0"/>
      <c r="B773" s="611"/>
      <c r="C773" s="611"/>
      <c r="D773" s="611"/>
      <c r="E773" s="611"/>
      <c r="F773" s="61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0"/>
      <c r="B774" s="611"/>
      <c r="C774" s="611"/>
      <c r="D774" s="611"/>
      <c r="E774" s="611"/>
      <c r="F774" s="61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0"/>
      <c r="B775" s="611"/>
      <c r="C775" s="611"/>
      <c r="D775" s="611"/>
      <c r="E775" s="611"/>
      <c r="F775" s="61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0"/>
      <c r="B776" s="611"/>
      <c r="C776" s="611"/>
      <c r="D776" s="611"/>
      <c r="E776" s="611"/>
      <c r="F776" s="61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0"/>
      <c r="B777" s="611"/>
      <c r="C777" s="611"/>
      <c r="D777" s="611"/>
      <c r="E777" s="611"/>
      <c r="F777" s="61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0"/>
      <c r="B778" s="611"/>
      <c r="C778" s="611"/>
      <c r="D778" s="611"/>
      <c r="E778" s="611"/>
      <c r="F778" s="61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0"/>
      <c r="B779" s="611"/>
      <c r="C779" s="611"/>
      <c r="D779" s="611"/>
      <c r="E779" s="611"/>
      <c r="F779" s="61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0"/>
      <c r="B780" s="611"/>
      <c r="C780" s="611"/>
      <c r="D780" s="611"/>
      <c r="E780" s="611"/>
      <c r="F780" s="61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0"/>
      <c r="B781" s="611"/>
      <c r="C781" s="611"/>
      <c r="D781" s="611"/>
      <c r="E781" s="611"/>
      <c r="F781" s="61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0"/>
      <c r="B782" s="611"/>
      <c r="C782" s="611"/>
      <c r="D782" s="611"/>
      <c r="E782" s="611"/>
      <c r="F782" s="61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0"/>
      <c r="B783" s="611"/>
      <c r="C783" s="611"/>
      <c r="D783" s="611"/>
      <c r="E783" s="611"/>
      <c r="F783" s="61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0"/>
      <c r="B784" s="611"/>
      <c r="C784" s="611"/>
      <c r="D784" s="611"/>
      <c r="E784" s="611"/>
      <c r="F784" s="61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0"/>
      <c r="B785" s="611"/>
      <c r="C785" s="611"/>
      <c r="D785" s="611"/>
      <c r="E785" s="611"/>
      <c r="F785" s="61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613"/>
      <c r="B786" s="614"/>
      <c r="C786" s="614"/>
      <c r="D786" s="614"/>
      <c r="E786" s="614"/>
      <c r="F786" s="61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9"/>
    </row>
    <row r="788" spans="1:51" ht="24.75" customHeight="1">
      <c r="A788" s="629"/>
      <c r="B788" s="630"/>
      <c r="C788" s="630"/>
      <c r="D788" s="630"/>
      <c r="E788" s="630"/>
      <c r="F788" s="631"/>
      <c r="G788" s="805"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4"/>
      <c r="AC788" s="805"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768</v>
      </c>
      <c r="H789" s="669"/>
      <c r="I789" s="669"/>
      <c r="J789" s="669"/>
      <c r="K789" s="670"/>
      <c r="L789" s="662" t="s">
        <v>769</v>
      </c>
      <c r="M789" s="663"/>
      <c r="N789" s="663"/>
      <c r="O789" s="663"/>
      <c r="P789" s="663"/>
      <c r="Q789" s="663"/>
      <c r="R789" s="663"/>
      <c r="S789" s="663"/>
      <c r="T789" s="663"/>
      <c r="U789" s="663"/>
      <c r="V789" s="663"/>
      <c r="W789" s="663"/>
      <c r="X789" s="664"/>
      <c r="Y789" s="382">
        <v>3.1</v>
      </c>
      <c r="Z789" s="383"/>
      <c r="AA789" s="383"/>
      <c r="AB789" s="798"/>
      <c r="AC789" s="668" t="s">
        <v>776</v>
      </c>
      <c r="AD789" s="669"/>
      <c r="AE789" s="669"/>
      <c r="AF789" s="669"/>
      <c r="AG789" s="670"/>
      <c r="AH789" s="662" t="s">
        <v>773</v>
      </c>
      <c r="AI789" s="663"/>
      <c r="AJ789" s="663"/>
      <c r="AK789" s="663"/>
      <c r="AL789" s="663"/>
      <c r="AM789" s="663"/>
      <c r="AN789" s="663"/>
      <c r="AO789" s="663"/>
      <c r="AP789" s="663"/>
      <c r="AQ789" s="663"/>
      <c r="AR789" s="663"/>
      <c r="AS789" s="663"/>
      <c r="AT789" s="664"/>
      <c r="AU789" s="382">
        <v>1.3</v>
      </c>
      <c r="AV789" s="383"/>
      <c r="AW789" s="383"/>
      <c r="AX789" s="384"/>
    </row>
    <row r="790" spans="1:51" ht="24.75" customHeight="1">
      <c r="A790" s="629"/>
      <c r="B790" s="630"/>
      <c r="C790" s="630"/>
      <c r="D790" s="630"/>
      <c r="E790" s="630"/>
      <c r="F790" s="631"/>
      <c r="G790" s="602" t="s">
        <v>770</v>
      </c>
      <c r="H790" s="603"/>
      <c r="I790" s="603"/>
      <c r="J790" s="603"/>
      <c r="K790" s="604"/>
      <c r="L790" s="596" t="s">
        <v>771</v>
      </c>
      <c r="M790" s="597"/>
      <c r="N790" s="597"/>
      <c r="O790" s="597"/>
      <c r="P790" s="597"/>
      <c r="Q790" s="597"/>
      <c r="R790" s="597"/>
      <c r="S790" s="597"/>
      <c r="T790" s="597"/>
      <c r="U790" s="597"/>
      <c r="V790" s="597"/>
      <c r="W790" s="597"/>
      <c r="X790" s="598"/>
      <c r="Y790" s="599">
        <v>2</v>
      </c>
      <c r="Z790" s="600"/>
      <c r="AA790" s="600"/>
      <c r="AB790" s="608"/>
      <c r="AC790" s="602"/>
      <c r="AD790" s="603"/>
      <c r="AE790" s="603"/>
      <c r="AF790" s="603"/>
      <c r="AG790" s="604"/>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c r="A791" s="629"/>
      <c r="B791" s="630"/>
      <c r="C791" s="630"/>
      <c r="D791" s="630"/>
      <c r="E791" s="630"/>
      <c r="F791" s="631"/>
      <c r="G791" s="602" t="s">
        <v>772</v>
      </c>
      <c r="H791" s="603"/>
      <c r="I791" s="603"/>
      <c r="J791" s="603"/>
      <c r="K791" s="604"/>
      <c r="L791" s="596" t="s">
        <v>773</v>
      </c>
      <c r="M791" s="597"/>
      <c r="N791" s="597"/>
      <c r="O791" s="597"/>
      <c r="P791" s="597"/>
      <c r="Q791" s="597"/>
      <c r="R791" s="597"/>
      <c r="S791" s="597"/>
      <c r="T791" s="597"/>
      <c r="U791" s="597"/>
      <c r="V791" s="597"/>
      <c r="W791" s="597"/>
      <c r="X791" s="598"/>
      <c r="Y791" s="599">
        <v>1.3</v>
      </c>
      <c r="Z791" s="600"/>
      <c r="AA791" s="600"/>
      <c r="AB791" s="608"/>
      <c r="AC791" s="602"/>
      <c r="AD791" s="603"/>
      <c r="AE791" s="603"/>
      <c r="AF791" s="603"/>
      <c r="AG791" s="604"/>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c r="A792" s="629"/>
      <c r="B792" s="630"/>
      <c r="C792" s="630"/>
      <c r="D792" s="630"/>
      <c r="E792" s="630"/>
      <c r="F792" s="631"/>
      <c r="G792" s="602" t="s">
        <v>774</v>
      </c>
      <c r="H792" s="603"/>
      <c r="I792" s="603"/>
      <c r="J792" s="603"/>
      <c r="K792" s="604"/>
      <c r="L792" s="596" t="s">
        <v>775</v>
      </c>
      <c r="M792" s="597"/>
      <c r="N792" s="597"/>
      <c r="O792" s="597"/>
      <c r="P792" s="597"/>
      <c r="Q792" s="597"/>
      <c r="R792" s="597"/>
      <c r="S792" s="597"/>
      <c r="T792" s="597"/>
      <c r="U792" s="597"/>
      <c r="V792" s="597"/>
      <c r="W792" s="597"/>
      <c r="X792" s="598"/>
      <c r="Y792" s="599">
        <v>2.2000000000000002</v>
      </c>
      <c r="Z792" s="600"/>
      <c r="AA792" s="600"/>
      <c r="AB792" s="608"/>
      <c r="AC792" s="602"/>
      <c r="AD792" s="603"/>
      <c r="AE792" s="603"/>
      <c r="AF792" s="603"/>
      <c r="AG792" s="604"/>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c r="A793" s="629"/>
      <c r="B793" s="630"/>
      <c r="C793" s="630"/>
      <c r="D793" s="630"/>
      <c r="E793" s="630"/>
      <c r="F793" s="631"/>
      <c r="G793" s="602"/>
      <c r="H793" s="603"/>
      <c r="I793" s="603"/>
      <c r="J793" s="603"/>
      <c r="K793" s="604"/>
      <c r="L793" s="596"/>
      <c r="M793" s="597"/>
      <c r="N793" s="597"/>
      <c r="O793" s="597"/>
      <c r="P793" s="597"/>
      <c r="Q793" s="597"/>
      <c r="R793" s="597"/>
      <c r="S793" s="597"/>
      <c r="T793" s="597"/>
      <c r="U793" s="597"/>
      <c r="V793" s="597"/>
      <c r="W793" s="597"/>
      <c r="X793" s="598"/>
      <c r="Y793" s="599"/>
      <c r="Z793" s="600"/>
      <c r="AA793" s="600"/>
      <c r="AB793" s="608"/>
      <c r="AC793" s="602"/>
      <c r="AD793" s="603"/>
      <c r="AE793" s="603"/>
      <c r="AF793" s="603"/>
      <c r="AG793" s="604"/>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29"/>
      <c r="B794" s="630"/>
      <c r="C794" s="630"/>
      <c r="D794" s="630"/>
      <c r="E794" s="630"/>
      <c r="F794" s="631"/>
      <c r="G794" s="602"/>
      <c r="H794" s="603"/>
      <c r="I794" s="603"/>
      <c r="J794" s="603"/>
      <c r="K794" s="604"/>
      <c r="L794" s="596"/>
      <c r="M794" s="597"/>
      <c r="N794" s="597"/>
      <c r="O794" s="597"/>
      <c r="P794" s="597"/>
      <c r="Q794" s="597"/>
      <c r="R794" s="597"/>
      <c r="S794" s="597"/>
      <c r="T794" s="597"/>
      <c r="U794" s="597"/>
      <c r="V794" s="597"/>
      <c r="W794" s="597"/>
      <c r="X794" s="598"/>
      <c r="Y794" s="599"/>
      <c r="Z794" s="600"/>
      <c r="AA794" s="600"/>
      <c r="AB794" s="608"/>
      <c r="AC794" s="602"/>
      <c r="AD794" s="603"/>
      <c r="AE794" s="603"/>
      <c r="AF794" s="603"/>
      <c r="AG794" s="604"/>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2"/>
      <c r="H795" s="603"/>
      <c r="I795" s="603"/>
      <c r="J795" s="603"/>
      <c r="K795" s="604"/>
      <c r="L795" s="596"/>
      <c r="M795" s="597"/>
      <c r="N795" s="597"/>
      <c r="O795" s="597"/>
      <c r="P795" s="597"/>
      <c r="Q795" s="597"/>
      <c r="R795" s="597"/>
      <c r="S795" s="597"/>
      <c r="T795" s="597"/>
      <c r="U795" s="597"/>
      <c r="V795" s="597"/>
      <c r="W795" s="597"/>
      <c r="X795" s="598"/>
      <c r="Y795" s="599"/>
      <c r="Z795" s="600"/>
      <c r="AA795" s="600"/>
      <c r="AB795" s="608"/>
      <c r="AC795" s="602"/>
      <c r="AD795" s="603"/>
      <c r="AE795" s="603"/>
      <c r="AF795" s="603"/>
      <c r="AG795" s="604"/>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2"/>
      <c r="H796" s="603"/>
      <c r="I796" s="603"/>
      <c r="J796" s="603"/>
      <c r="K796" s="604"/>
      <c r="L796" s="596"/>
      <c r="M796" s="597"/>
      <c r="N796" s="597"/>
      <c r="O796" s="597"/>
      <c r="P796" s="597"/>
      <c r="Q796" s="597"/>
      <c r="R796" s="597"/>
      <c r="S796" s="597"/>
      <c r="T796" s="597"/>
      <c r="U796" s="597"/>
      <c r="V796" s="597"/>
      <c r="W796" s="597"/>
      <c r="X796" s="598"/>
      <c r="Y796" s="599"/>
      <c r="Z796" s="600"/>
      <c r="AA796" s="600"/>
      <c r="AB796" s="608"/>
      <c r="AC796" s="602"/>
      <c r="AD796" s="603"/>
      <c r="AE796" s="603"/>
      <c r="AF796" s="603"/>
      <c r="AG796" s="604"/>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2"/>
      <c r="H797" s="603"/>
      <c r="I797" s="603"/>
      <c r="J797" s="603"/>
      <c r="K797" s="604"/>
      <c r="L797" s="596"/>
      <c r="M797" s="597"/>
      <c r="N797" s="597"/>
      <c r="O797" s="597"/>
      <c r="P797" s="597"/>
      <c r="Q797" s="597"/>
      <c r="R797" s="597"/>
      <c r="S797" s="597"/>
      <c r="T797" s="597"/>
      <c r="U797" s="597"/>
      <c r="V797" s="597"/>
      <c r="W797" s="597"/>
      <c r="X797" s="598"/>
      <c r="Y797" s="599"/>
      <c r="Z797" s="600"/>
      <c r="AA797" s="600"/>
      <c r="AB797" s="608"/>
      <c r="AC797" s="602"/>
      <c r="AD797" s="603"/>
      <c r="AE797" s="603"/>
      <c r="AF797" s="603"/>
      <c r="AG797" s="604"/>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c r="A798" s="629"/>
      <c r="B798" s="630"/>
      <c r="C798" s="630"/>
      <c r="D798" s="630"/>
      <c r="E798" s="630"/>
      <c r="F798" s="631"/>
      <c r="G798" s="602"/>
      <c r="H798" s="603"/>
      <c r="I798" s="603"/>
      <c r="J798" s="603"/>
      <c r="K798" s="604"/>
      <c r="L798" s="596"/>
      <c r="M798" s="597"/>
      <c r="N798" s="597"/>
      <c r="O798" s="597"/>
      <c r="P798" s="597"/>
      <c r="Q798" s="597"/>
      <c r="R798" s="597"/>
      <c r="S798" s="597"/>
      <c r="T798" s="597"/>
      <c r="U798" s="597"/>
      <c r="V798" s="597"/>
      <c r="W798" s="597"/>
      <c r="X798" s="598"/>
      <c r="Y798" s="599"/>
      <c r="Z798" s="600"/>
      <c r="AA798" s="600"/>
      <c r="AB798" s="608"/>
      <c r="AC798" s="602"/>
      <c r="AD798" s="603"/>
      <c r="AE798" s="603"/>
      <c r="AF798" s="603"/>
      <c r="AG798" s="604"/>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29"/>
      <c r="B799" s="630"/>
      <c r="C799" s="630"/>
      <c r="D799" s="630"/>
      <c r="E799" s="630"/>
      <c r="F799" s="631"/>
      <c r="G799" s="816" t="s">
        <v>20</v>
      </c>
      <c r="H799" s="817"/>
      <c r="I799" s="817"/>
      <c r="J799" s="817"/>
      <c r="K799" s="817"/>
      <c r="L799" s="818"/>
      <c r="M799" s="819"/>
      <c r="N799" s="819"/>
      <c r="O799" s="819"/>
      <c r="P799" s="819"/>
      <c r="Q799" s="819"/>
      <c r="R799" s="819"/>
      <c r="S799" s="819"/>
      <c r="T799" s="819"/>
      <c r="U799" s="819"/>
      <c r="V799" s="819"/>
      <c r="W799" s="819"/>
      <c r="X799" s="820"/>
      <c r="Y799" s="821">
        <f>SUM(Y789:AB798)</f>
        <v>8.6</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1.3</v>
      </c>
      <c r="AV799" s="822"/>
      <c r="AW799" s="822"/>
      <c r="AX799" s="824"/>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9"/>
      <c r="AY800">
        <f>COUNTA($G$802,$AC$802)</f>
        <v>0</v>
      </c>
    </row>
    <row r="801" spans="1:51" ht="24.75" hidden="1" customHeight="1">
      <c r="A801" s="629"/>
      <c r="B801" s="630"/>
      <c r="C801" s="630"/>
      <c r="D801" s="630"/>
      <c r="E801" s="630"/>
      <c r="F801" s="631"/>
      <c r="G801" s="805"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4"/>
      <c r="AC801" s="805"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8"/>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2"/>
      <c r="H803" s="603"/>
      <c r="I803" s="603"/>
      <c r="J803" s="603"/>
      <c r="K803" s="604"/>
      <c r="L803" s="596"/>
      <c r="M803" s="597"/>
      <c r="N803" s="597"/>
      <c r="O803" s="597"/>
      <c r="P803" s="597"/>
      <c r="Q803" s="597"/>
      <c r="R803" s="597"/>
      <c r="S803" s="597"/>
      <c r="T803" s="597"/>
      <c r="U803" s="597"/>
      <c r="V803" s="597"/>
      <c r="W803" s="597"/>
      <c r="X803" s="598"/>
      <c r="Y803" s="599"/>
      <c r="Z803" s="600"/>
      <c r="AA803" s="600"/>
      <c r="AB803" s="608"/>
      <c r="AC803" s="602"/>
      <c r="AD803" s="603"/>
      <c r="AE803" s="603"/>
      <c r="AF803" s="603"/>
      <c r="AG803" s="604"/>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2"/>
      <c r="H804" s="603"/>
      <c r="I804" s="603"/>
      <c r="J804" s="603"/>
      <c r="K804" s="604"/>
      <c r="L804" s="596"/>
      <c r="M804" s="597"/>
      <c r="N804" s="597"/>
      <c r="O804" s="597"/>
      <c r="P804" s="597"/>
      <c r="Q804" s="597"/>
      <c r="R804" s="597"/>
      <c r="S804" s="597"/>
      <c r="T804" s="597"/>
      <c r="U804" s="597"/>
      <c r="V804" s="597"/>
      <c r="W804" s="597"/>
      <c r="X804" s="598"/>
      <c r="Y804" s="599"/>
      <c r="Z804" s="600"/>
      <c r="AA804" s="600"/>
      <c r="AB804" s="608"/>
      <c r="AC804" s="602"/>
      <c r="AD804" s="603"/>
      <c r="AE804" s="603"/>
      <c r="AF804" s="603"/>
      <c r="AG804" s="604"/>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2"/>
      <c r="H805" s="603"/>
      <c r="I805" s="603"/>
      <c r="J805" s="603"/>
      <c r="K805" s="604"/>
      <c r="L805" s="596"/>
      <c r="M805" s="597"/>
      <c r="N805" s="597"/>
      <c r="O805" s="597"/>
      <c r="P805" s="597"/>
      <c r="Q805" s="597"/>
      <c r="R805" s="597"/>
      <c r="S805" s="597"/>
      <c r="T805" s="597"/>
      <c r="U805" s="597"/>
      <c r="V805" s="597"/>
      <c r="W805" s="597"/>
      <c r="X805" s="598"/>
      <c r="Y805" s="599"/>
      <c r="Z805" s="600"/>
      <c r="AA805" s="600"/>
      <c r="AB805" s="608"/>
      <c r="AC805" s="602"/>
      <c r="AD805" s="603"/>
      <c r="AE805" s="603"/>
      <c r="AF805" s="603"/>
      <c r="AG805" s="604"/>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2"/>
      <c r="H806" s="603"/>
      <c r="I806" s="603"/>
      <c r="J806" s="603"/>
      <c r="K806" s="604"/>
      <c r="L806" s="596"/>
      <c r="M806" s="597"/>
      <c r="N806" s="597"/>
      <c r="O806" s="597"/>
      <c r="P806" s="597"/>
      <c r="Q806" s="597"/>
      <c r="R806" s="597"/>
      <c r="S806" s="597"/>
      <c r="T806" s="597"/>
      <c r="U806" s="597"/>
      <c r="V806" s="597"/>
      <c r="W806" s="597"/>
      <c r="X806" s="598"/>
      <c r="Y806" s="599"/>
      <c r="Z806" s="600"/>
      <c r="AA806" s="600"/>
      <c r="AB806" s="608"/>
      <c r="AC806" s="602"/>
      <c r="AD806" s="603"/>
      <c r="AE806" s="603"/>
      <c r="AF806" s="603"/>
      <c r="AG806" s="604"/>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2"/>
      <c r="H807" s="603"/>
      <c r="I807" s="603"/>
      <c r="J807" s="603"/>
      <c r="K807" s="604"/>
      <c r="L807" s="596"/>
      <c r="M807" s="597"/>
      <c r="N807" s="597"/>
      <c r="O807" s="597"/>
      <c r="P807" s="597"/>
      <c r="Q807" s="597"/>
      <c r="R807" s="597"/>
      <c r="S807" s="597"/>
      <c r="T807" s="597"/>
      <c r="U807" s="597"/>
      <c r="V807" s="597"/>
      <c r="W807" s="597"/>
      <c r="X807" s="598"/>
      <c r="Y807" s="599"/>
      <c r="Z807" s="600"/>
      <c r="AA807" s="600"/>
      <c r="AB807" s="608"/>
      <c r="AC807" s="602"/>
      <c r="AD807" s="603"/>
      <c r="AE807" s="603"/>
      <c r="AF807" s="603"/>
      <c r="AG807" s="604"/>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2"/>
      <c r="H808" s="603"/>
      <c r="I808" s="603"/>
      <c r="J808" s="603"/>
      <c r="K808" s="604"/>
      <c r="L808" s="596"/>
      <c r="M808" s="597"/>
      <c r="N808" s="597"/>
      <c r="O808" s="597"/>
      <c r="P808" s="597"/>
      <c r="Q808" s="597"/>
      <c r="R808" s="597"/>
      <c r="S808" s="597"/>
      <c r="T808" s="597"/>
      <c r="U808" s="597"/>
      <c r="V808" s="597"/>
      <c r="W808" s="597"/>
      <c r="X808" s="598"/>
      <c r="Y808" s="599"/>
      <c r="Z808" s="600"/>
      <c r="AA808" s="600"/>
      <c r="AB808" s="608"/>
      <c r="AC808" s="602"/>
      <c r="AD808" s="603"/>
      <c r="AE808" s="603"/>
      <c r="AF808" s="603"/>
      <c r="AG808" s="604"/>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2"/>
      <c r="H809" s="603"/>
      <c r="I809" s="603"/>
      <c r="J809" s="603"/>
      <c r="K809" s="604"/>
      <c r="L809" s="596"/>
      <c r="M809" s="597"/>
      <c r="N809" s="597"/>
      <c r="O809" s="597"/>
      <c r="P809" s="597"/>
      <c r="Q809" s="597"/>
      <c r="R809" s="597"/>
      <c r="S809" s="597"/>
      <c r="T809" s="597"/>
      <c r="U809" s="597"/>
      <c r="V809" s="597"/>
      <c r="W809" s="597"/>
      <c r="X809" s="598"/>
      <c r="Y809" s="599"/>
      <c r="Z809" s="600"/>
      <c r="AA809" s="600"/>
      <c r="AB809" s="608"/>
      <c r="AC809" s="602"/>
      <c r="AD809" s="603"/>
      <c r="AE809" s="603"/>
      <c r="AF809" s="603"/>
      <c r="AG809" s="604"/>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2"/>
      <c r="H810" s="603"/>
      <c r="I810" s="603"/>
      <c r="J810" s="603"/>
      <c r="K810" s="604"/>
      <c r="L810" s="596"/>
      <c r="M810" s="597"/>
      <c r="N810" s="597"/>
      <c r="O810" s="597"/>
      <c r="P810" s="597"/>
      <c r="Q810" s="597"/>
      <c r="R810" s="597"/>
      <c r="S810" s="597"/>
      <c r="T810" s="597"/>
      <c r="U810" s="597"/>
      <c r="V810" s="597"/>
      <c r="W810" s="597"/>
      <c r="X810" s="598"/>
      <c r="Y810" s="599"/>
      <c r="Z810" s="600"/>
      <c r="AA810" s="600"/>
      <c r="AB810" s="608"/>
      <c r="AC810" s="602"/>
      <c r="AD810" s="603"/>
      <c r="AE810" s="603"/>
      <c r="AF810" s="603"/>
      <c r="AG810" s="604"/>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2"/>
      <c r="H811" s="603"/>
      <c r="I811" s="603"/>
      <c r="J811" s="603"/>
      <c r="K811" s="604"/>
      <c r="L811" s="596"/>
      <c r="M811" s="597"/>
      <c r="N811" s="597"/>
      <c r="O811" s="597"/>
      <c r="P811" s="597"/>
      <c r="Q811" s="597"/>
      <c r="R811" s="597"/>
      <c r="S811" s="597"/>
      <c r="T811" s="597"/>
      <c r="U811" s="597"/>
      <c r="V811" s="597"/>
      <c r="W811" s="597"/>
      <c r="X811" s="598"/>
      <c r="Y811" s="599"/>
      <c r="Z811" s="600"/>
      <c r="AA811" s="600"/>
      <c r="AB811" s="608"/>
      <c r="AC811" s="602"/>
      <c r="AD811" s="603"/>
      <c r="AE811" s="603"/>
      <c r="AF811" s="603"/>
      <c r="AG811" s="604"/>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29"/>
      <c r="B812" s="630"/>
      <c r="C812" s="630"/>
      <c r="D812" s="630"/>
      <c r="E812" s="630"/>
      <c r="F812" s="631"/>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9"/>
      <c r="AY813">
        <f>COUNTA($G$815,$AC$815)</f>
        <v>0</v>
      </c>
    </row>
    <row r="814" spans="1:51" ht="24.75" hidden="1" customHeight="1">
      <c r="A814" s="629"/>
      <c r="B814" s="630"/>
      <c r="C814" s="630"/>
      <c r="D814" s="630"/>
      <c r="E814" s="630"/>
      <c r="F814" s="631"/>
      <c r="G814" s="805"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4"/>
      <c r="AC814" s="805"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8"/>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2"/>
      <c r="H816" s="603"/>
      <c r="I816" s="603"/>
      <c r="J816" s="603"/>
      <c r="K816" s="604"/>
      <c r="L816" s="596"/>
      <c r="M816" s="597"/>
      <c r="N816" s="597"/>
      <c r="O816" s="597"/>
      <c r="P816" s="597"/>
      <c r="Q816" s="597"/>
      <c r="R816" s="597"/>
      <c r="S816" s="597"/>
      <c r="T816" s="597"/>
      <c r="U816" s="597"/>
      <c r="V816" s="597"/>
      <c r="W816" s="597"/>
      <c r="X816" s="598"/>
      <c r="Y816" s="599"/>
      <c r="Z816" s="600"/>
      <c r="AA816" s="600"/>
      <c r="AB816" s="608"/>
      <c r="AC816" s="602"/>
      <c r="AD816" s="603"/>
      <c r="AE816" s="603"/>
      <c r="AF816" s="603"/>
      <c r="AG816" s="604"/>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2"/>
      <c r="H817" s="603"/>
      <c r="I817" s="603"/>
      <c r="J817" s="603"/>
      <c r="K817" s="604"/>
      <c r="L817" s="596"/>
      <c r="M817" s="597"/>
      <c r="N817" s="597"/>
      <c r="O817" s="597"/>
      <c r="P817" s="597"/>
      <c r="Q817" s="597"/>
      <c r="R817" s="597"/>
      <c r="S817" s="597"/>
      <c r="T817" s="597"/>
      <c r="U817" s="597"/>
      <c r="V817" s="597"/>
      <c r="W817" s="597"/>
      <c r="X817" s="598"/>
      <c r="Y817" s="599"/>
      <c r="Z817" s="600"/>
      <c r="AA817" s="600"/>
      <c r="AB817" s="608"/>
      <c r="AC817" s="602"/>
      <c r="AD817" s="603"/>
      <c r="AE817" s="603"/>
      <c r="AF817" s="603"/>
      <c r="AG817" s="604"/>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2"/>
      <c r="H818" s="603"/>
      <c r="I818" s="603"/>
      <c r="J818" s="603"/>
      <c r="K818" s="604"/>
      <c r="L818" s="596"/>
      <c r="M818" s="597"/>
      <c r="N818" s="597"/>
      <c r="O818" s="597"/>
      <c r="P818" s="597"/>
      <c r="Q818" s="597"/>
      <c r="R818" s="597"/>
      <c r="S818" s="597"/>
      <c r="T818" s="597"/>
      <c r="U818" s="597"/>
      <c r="V818" s="597"/>
      <c r="W818" s="597"/>
      <c r="X818" s="598"/>
      <c r="Y818" s="599"/>
      <c r="Z818" s="600"/>
      <c r="AA818" s="600"/>
      <c r="AB818" s="608"/>
      <c r="AC818" s="602"/>
      <c r="AD818" s="603"/>
      <c r="AE818" s="603"/>
      <c r="AF818" s="603"/>
      <c r="AG818" s="604"/>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2"/>
      <c r="H819" s="603"/>
      <c r="I819" s="603"/>
      <c r="J819" s="603"/>
      <c r="K819" s="604"/>
      <c r="L819" s="596"/>
      <c r="M819" s="597"/>
      <c r="N819" s="597"/>
      <c r="O819" s="597"/>
      <c r="P819" s="597"/>
      <c r="Q819" s="597"/>
      <c r="R819" s="597"/>
      <c r="S819" s="597"/>
      <c r="T819" s="597"/>
      <c r="U819" s="597"/>
      <c r="V819" s="597"/>
      <c r="W819" s="597"/>
      <c r="X819" s="598"/>
      <c r="Y819" s="599"/>
      <c r="Z819" s="600"/>
      <c r="AA819" s="600"/>
      <c r="AB819" s="608"/>
      <c r="AC819" s="602"/>
      <c r="AD819" s="603"/>
      <c r="AE819" s="603"/>
      <c r="AF819" s="603"/>
      <c r="AG819" s="604"/>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2"/>
      <c r="H820" s="603"/>
      <c r="I820" s="603"/>
      <c r="J820" s="603"/>
      <c r="K820" s="604"/>
      <c r="L820" s="596"/>
      <c r="M820" s="597"/>
      <c r="N820" s="597"/>
      <c r="O820" s="597"/>
      <c r="P820" s="597"/>
      <c r="Q820" s="597"/>
      <c r="R820" s="597"/>
      <c r="S820" s="597"/>
      <c r="T820" s="597"/>
      <c r="U820" s="597"/>
      <c r="V820" s="597"/>
      <c r="W820" s="597"/>
      <c r="X820" s="598"/>
      <c r="Y820" s="599"/>
      <c r="Z820" s="600"/>
      <c r="AA820" s="600"/>
      <c r="AB820" s="608"/>
      <c r="AC820" s="602"/>
      <c r="AD820" s="603"/>
      <c r="AE820" s="603"/>
      <c r="AF820" s="603"/>
      <c r="AG820" s="604"/>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2"/>
      <c r="H821" s="603"/>
      <c r="I821" s="603"/>
      <c r="J821" s="603"/>
      <c r="K821" s="604"/>
      <c r="L821" s="596"/>
      <c r="M821" s="597"/>
      <c r="N821" s="597"/>
      <c r="O821" s="597"/>
      <c r="P821" s="597"/>
      <c r="Q821" s="597"/>
      <c r="R821" s="597"/>
      <c r="S821" s="597"/>
      <c r="T821" s="597"/>
      <c r="U821" s="597"/>
      <c r="V821" s="597"/>
      <c r="W821" s="597"/>
      <c r="X821" s="598"/>
      <c r="Y821" s="599"/>
      <c r="Z821" s="600"/>
      <c r="AA821" s="600"/>
      <c r="AB821" s="608"/>
      <c r="AC821" s="602"/>
      <c r="AD821" s="603"/>
      <c r="AE821" s="603"/>
      <c r="AF821" s="603"/>
      <c r="AG821" s="604"/>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2"/>
      <c r="H822" s="603"/>
      <c r="I822" s="603"/>
      <c r="J822" s="603"/>
      <c r="K822" s="604"/>
      <c r="L822" s="596"/>
      <c r="M822" s="597"/>
      <c r="N822" s="597"/>
      <c r="O822" s="597"/>
      <c r="P822" s="597"/>
      <c r="Q822" s="597"/>
      <c r="R822" s="597"/>
      <c r="S822" s="597"/>
      <c r="T822" s="597"/>
      <c r="U822" s="597"/>
      <c r="V822" s="597"/>
      <c r="W822" s="597"/>
      <c r="X822" s="598"/>
      <c r="Y822" s="599"/>
      <c r="Z822" s="600"/>
      <c r="AA822" s="600"/>
      <c r="AB822" s="608"/>
      <c r="AC822" s="602"/>
      <c r="AD822" s="603"/>
      <c r="AE822" s="603"/>
      <c r="AF822" s="603"/>
      <c r="AG822" s="604"/>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2"/>
      <c r="H823" s="603"/>
      <c r="I823" s="603"/>
      <c r="J823" s="603"/>
      <c r="K823" s="604"/>
      <c r="L823" s="596"/>
      <c r="M823" s="597"/>
      <c r="N823" s="597"/>
      <c r="O823" s="597"/>
      <c r="P823" s="597"/>
      <c r="Q823" s="597"/>
      <c r="R823" s="597"/>
      <c r="S823" s="597"/>
      <c r="T823" s="597"/>
      <c r="U823" s="597"/>
      <c r="V823" s="597"/>
      <c r="W823" s="597"/>
      <c r="X823" s="598"/>
      <c r="Y823" s="599"/>
      <c r="Z823" s="600"/>
      <c r="AA823" s="600"/>
      <c r="AB823" s="608"/>
      <c r="AC823" s="602"/>
      <c r="AD823" s="603"/>
      <c r="AE823" s="603"/>
      <c r="AF823" s="603"/>
      <c r="AG823" s="604"/>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2"/>
      <c r="H824" s="603"/>
      <c r="I824" s="603"/>
      <c r="J824" s="603"/>
      <c r="K824" s="604"/>
      <c r="L824" s="596"/>
      <c r="M824" s="597"/>
      <c r="N824" s="597"/>
      <c r="O824" s="597"/>
      <c r="P824" s="597"/>
      <c r="Q824" s="597"/>
      <c r="R824" s="597"/>
      <c r="S824" s="597"/>
      <c r="T824" s="597"/>
      <c r="U824" s="597"/>
      <c r="V824" s="597"/>
      <c r="W824" s="597"/>
      <c r="X824" s="598"/>
      <c r="Y824" s="599"/>
      <c r="Z824" s="600"/>
      <c r="AA824" s="600"/>
      <c r="AB824" s="608"/>
      <c r="AC824" s="602"/>
      <c r="AD824" s="603"/>
      <c r="AE824" s="603"/>
      <c r="AF824" s="603"/>
      <c r="AG824" s="604"/>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9"/>
      <c r="AY826">
        <f>COUNTA($G$828,$AC$828)</f>
        <v>0</v>
      </c>
    </row>
    <row r="827" spans="1:51" ht="24.75" hidden="1" customHeight="1">
      <c r="A827" s="629"/>
      <c r="B827" s="630"/>
      <c r="C827" s="630"/>
      <c r="D827" s="630"/>
      <c r="E827" s="630"/>
      <c r="F827" s="631"/>
      <c r="G827" s="805"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4"/>
      <c r="AC827" s="805"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8"/>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2"/>
      <c r="H829" s="603"/>
      <c r="I829" s="603"/>
      <c r="J829" s="603"/>
      <c r="K829" s="604"/>
      <c r="L829" s="596"/>
      <c r="M829" s="597"/>
      <c r="N829" s="597"/>
      <c r="O829" s="597"/>
      <c r="P829" s="597"/>
      <c r="Q829" s="597"/>
      <c r="R829" s="597"/>
      <c r="S829" s="597"/>
      <c r="T829" s="597"/>
      <c r="U829" s="597"/>
      <c r="V829" s="597"/>
      <c r="W829" s="597"/>
      <c r="X829" s="598"/>
      <c r="Y829" s="599"/>
      <c r="Z829" s="600"/>
      <c r="AA829" s="600"/>
      <c r="AB829" s="608"/>
      <c r="AC829" s="602"/>
      <c r="AD829" s="603"/>
      <c r="AE829" s="603"/>
      <c r="AF829" s="603"/>
      <c r="AG829" s="604"/>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2"/>
      <c r="H830" s="603"/>
      <c r="I830" s="603"/>
      <c r="J830" s="603"/>
      <c r="K830" s="604"/>
      <c r="L830" s="596"/>
      <c r="M830" s="597"/>
      <c r="N830" s="597"/>
      <c r="O830" s="597"/>
      <c r="P830" s="597"/>
      <c r="Q830" s="597"/>
      <c r="R830" s="597"/>
      <c r="S830" s="597"/>
      <c r="T830" s="597"/>
      <c r="U830" s="597"/>
      <c r="V830" s="597"/>
      <c r="W830" s="597"/>
      <c r="X830" s="598"/>
      <c r="Y830" s="599"/>
      <c r="Z830" s="600"/>
      <c r="AA830" s="600"/>
      <c r="AB830" s="608"/>
      <c r="AC830" s="602"/>
      <c r="AD830" s="603"/>
      <c r="AE830" s="603"/>
      <c r="AF830" s="603"/>
      <c r="AG830" s="604"/>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2"/>
      <c r="H831" s="603"/>
      <c r="I831" s="603"/>
      <c r="J831" s="603"/>
      <c r="K831" s="604"/>
      <c r="L831" s="596"/>
      <c r="M831" s="597"/>
      <c r="N831" s="597"/>
      <c r="O831" s="597"/>
      <c r="P831" s="597"/>
      <c r="Q831" s="597"/>
      <c r="R831" s="597"/>
      <c r="S831" s="597"/>
      <c r="T831" s="597"/>
      <c r="U831" s="597"/>
      <c r="V831" s="597"/>
      <c r="W831" s="597"/>
      <c r="X831" s="598"/>
      <c r="Y831" s="599"/>
      <c r="Z831" s="600"/>
      <c r="AA831" s="600"/>
      <c r="AB831" s="608"/>
      <c r="AC831" s="602"/>
      <c r="AD831" s="603"/>
      <c r="AE831" s="603"/>
      <c r="AF831" s="603"/>
      <c r="AG831" s="604"/>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2"/>
      <c r="H832" s="603"/>
      <c r="I832" s="603"/>
      <c r="J832" s="603"/>
      <c r="K832" s="604"/>
      <c r="L832" s="596"/>
      <c r="M832" s="597"/>
      <c r="N832" s="597"/>
      <c r="O832" s="597"/>
      <c r="P832" s="597"/>
      <c r="Q832" s="597"/>
      <c r="R832" s="597"/>
      <c r="S832" s="597"/>
      <c r="T832" s="597"/>
      <c r="U832" s="597"/>
      <c r="V832" s="597"/>
      <c r="W832" s="597"/>
      <c r="X832" s="598"/>
      <c r="Y832" s="599"/>
      <c r="Z832" s="600"/>
      <c r="AA832" s="600"/>
      <c r="AB832" s="608"/>
      <c r="AC832" s="602"/>
      <c r="AD832" s="603"/>
      <c r="AE832" s="603"/>
      <c r="AF832" s="603"/>
      <c r="AG832" s="604"/>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2"/>
      <c r="H833" s="603"/>
      <c r="I833" s="603"/>
      <c r="J833" s="603"/>
      <c r="K833" s="604"/>
      <c r="L833" s="596"/>
      <c r="M833" s="597"/>
      <c r="N833" s="597"/>
      <c r="O833" s="597"/>
      <c r="P833" s="597"/>
      <c r="Q833" s="597"/>
      <c r="R833" s="597"/>
      <c r="S833" s="597"/>
      <c r="T833" s="597"/>
      <c r="U833" s="597"/>
      <c r="V833" s="597"/>
      <c r="W833" s="597"/>
      <c r="X833" s="598"/>
      <c r="Y833" s="599"/>
      <c r="Z833" s="600"/>
      <c r="AA833" s="600"/>
      <c r="AB833" s="608"/>
      <c r="AC833" s="602"/>
      <c r="AD833" s="603"/>
      <c r="AE833" s="603"/>
      <c r="AF833" s="603"/>
      <c r="AG833" s="604"/>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2"/>
      <c r="H834" s="603"/>
      <c r="I834" s="603"/>
      <c r="J834" s="603"/>
      <c r="K834" s="604"/>
      <c r="L834" s="596"/>
      <c r="M834" s="597"/>
      <c r="N834" s="597"/>
      <c r="O834" s="597"/>
      <c r="P834" s="597"/>
      <c r="Q834" s="597"/>
      <c r="R834" s="597"/>
      <c r="S834" s="597"/>
      <c r="T834" s="597"/>
      <c r="U834" s="597"/>
      <c r="V834" s="597"/>
      <c r="W834" s="597"/>
      <c r="X834" s="598"/>
      <c r="Y834" s="599"/>
      <c r="Z834" s="600"/>
      <c r="AA834" s="600"/>
      <c r="AB834" s="608"/>
      <c r="AC834" s="602"/>
      <c r="AD834" s="603"/>
      <c r="AE834" s="603"/>
      <c r="AF834" s="603"/>
      <c r="AG834" s="604"/>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2"/>
      <c r="H835" s="603"/>
      <c r="I835" s="603"/>
      <c r="J835" s="603"/>
      <c r="K835" s="604"/>
      <c r="L835" s="596"/>
      <c r="M835" s="597"/>
      <c r="N835" s="597"/>
      <c r="O835" s="597"/>
      <c r="P835" s="597"/>
      <c r="Q835" s="597"/>
      <c r="R835" s="597"/>
      <c r="S835" s="597"/>
      <c r="T835" s="597"/>
      <c r="U835" s="597"/>
      <c r="V835" s="597"/>
      <c r="W835" s="597"/>
      <c r="X835" s="598"/>
      <c r="Y835" s="599"/>
      <c r="Z835" s="600"/>
      <c r="AA835" s="600"/>
      <c r="AB835" s="608"/>
      <c r="AC835" s="602"/>
      <c r="AD835" s="603"/>
      <c r="AE835" s="603"/>
      <c r="AF835" s="603"/>
      <c r="AG835" s="604"/>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2"/>
      <c r="H836" s="603"/>
      <c r="I836" s="603"/>
      <c r="J836" s="603"/>
      <c r="K836" s="604"/>
      <c r="L836" s="596"/>
      <c r="M836" s="597"/>
      <c r="N836" s="597"/>
      <c r="O836" s="597"/>
      <c r="P836" s="597"/>
      <c r="Q836" s="597"/>
      <c r="R836" s="597"/>
      <c r="S836" s="597"/>
      <c r="T836" s="597"/>
      <c r="U836" s="597"/>
      <c r="V836" s="597"/>
      <c r="W836" s="597"/>
      <c r="X836" s="598"/>
      <c r="Y836" s="599"/>
      <c r="Z836" s="600"/>
      <c r="AA836" s="600"/>
      <c r="AB836" s="608"/>
      <c r="AC836" s="602"/>
      <c r="AD836" s="603"/>
      <c r="AE836" s="603"/>
      <c r="AF836" s="603"/>
      <c r="AG836" s="604"/>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2"/>
      <c r="H837" s="603"/>
      <c r="I837" s="603"/>
      <c r="J837" s="603"/>
      <c r="K837" s="604"/>
      <c r="L837" s="596"/>
      <c r="M837" s="597"/>
      <c r="N837" s="597"/>
      <c r="O837" s="597"/>
      <c r="P837" s="597"/>
      <c r="Q837" s="597"/>
      <c r="R837" s="597"/>
      <c r="S837" s="597"/>
      <c r="T837" s="597"/>
      <c r="U837" s="597"/>
      <c r="V837" s="597"/>
      <c r="W837" s="597"/>
      <c r="X837" s="598"/>
      <c r="Y837" s="599"/>
      <c r="Z837" s="600"/>
      <c r="AA837" s="600"/>
      <c r="AB837" s="608"/>
      <c r="AC837" s="602"/>
      <c r="AD837" s="603"/>
      <c r="AE837" s="603"/>
      <c r="AF837" s="603"/>
      <c r="AG837" s="604"/>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6.75" customHeight="1">
      <c r="A845" s="370">
        <v>1</v>
      </c>
      <c r="B845" s="370">
        <v>1</v>
      </c>
      <c r="C845" s="358" t="s">
        <v>777</v>
      </c>
      <c r="D845" s="343"/>
      <c r="E845" s="343"/>
      <c r="F845" s="343"/>
      <c r="G845" s="343"/>
      <c r="H845" s="343"/>
      <c r="I845" s="343"/>
      <c r="J845" s="344">
        <v>4010705002096</v>
      </c>
      <c r="K845" s="345"/>
      <c r="L845" s="345"/>
      <c r="M845" s="345"/>
      <c r="N845" s="345"/>
      <c r="O845" s="345"/>
      <c r="P845" s="359" t="s">
        <v>779</v>
      </c>
      <c r="Q845" s="346"/>
      <c r="R845" s="346"/>
      <c r="S845" s="346"/>
      <c r="T845" s="346"/>
      <c r="U845" s="346"/>
      <c r="V845" s="346"/>
      <c r="W845" s="346"/>
      <c r="X845" s="346"/>
      <c r="Y845" s="347">
        <v>8.6</v>
      </c>
      <c r="Z845" s="348"/>
      <c r="AA845" s="348"/>
      <c r="AB845" s="349"/>
      <c r="AC845" s="350" t="s">
        <v>380</v>
      </c>
      <c r="AD845" s="351"/>
      <c r="AE845" s="351"/>
      <c r="AF845" s="351"/>
      <c r="AG845" s="351"/>
      <c r="AH845" s="366">
        <v>1</v>
      </c>
      <c r="AI845" s="367"/>
      <c r="AJ845" s="367"/>
      <c r="AK845" s="367"/>
      <c r="AL845" s="354">
        <v>90</v>
      </c>
      <c r="AM845" s="355"/>
      <c r="AN845" s="355"/>
      <c r="AO845" s="356"/>
      <c r="AP845" s="357" t="s">
        <v>780</v>
      </c>
      <c r="AQ845" s="357"/>
      <c r="AR845" s="357"/>
      <c r="AS845" s="357"/>
      <c r="AT845" s="357"/>
      <c r="AU845" s="357"/>
      <c r="AV845" s="357"/>
      <c r="AW845" s="357"/>
      <c r="AX845" s="357"/>
    </row>
    <row r="846" spans="1:51" ht="30" hidden="1" customHeight="1">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6.75" customHeight="1">
      <c r="A878" s="370">
        <v>1</v>
      </c>
      <c r="B878" s="370">
        <v>1</v>
      </c>
      <c r="C878" s="358" t="s">
        <v>778</v>
      </c>
      <c r="D878" s="343"/>
      <c r="E878" s="343"/>
      <c r="F878" s="343"/>
      <c r="G878" s="343"/>
      <c r="H878" s="343"/>
      <c r="I878" s="343"/>
      <c r="J878" s="344">
        <v>7011501001215</v>
      </c>
      <c r="K878" s="345"/>
      <c r="L878" s="345"/>
      <c r="M878" s="345"/>
      <c r="N878" s="345"/>
      <c r="O878" s="345"/>
      <c r="P878" s="359" t="s">
        <v>779</v>
      </c>
      <c r="Q878" s="346"/>
      <c r="R878" s="346"/>
      <c r="S878" s="346"/>
      <c r="T878" s="346"/>
      <c r="U878" s="346"/>
      <c r="V878" s="346"/>
      <c r="W878" s="346"/>
      <c r="X878" s="346"/>
      <c r="Y878" s="347">
        <v>1.3</v>
      </c>
      <c r="Z878" s="348"/>
      <c r="AA878" s="348"/>
      <c r="AB878" s="349"/>
      <c r="AC878" s="350" t="s">
        <v>380</v>
      </c>
      <c r="AD878" s="351"/>
      <c r="AE878" s="351"/>
      <c r="AF878" s="351"/>
      <c r="AG878" s="351"/>
      <c r="AH878" s="366" t="s">
        <v>781</v>
      </c>
      <c r="AI878" s="367"/>
      <c r="AJ878" s="367"/>
      <c r="AK878" s="367"/>
      <c r="AL878" s="354" t="s">
        <v>781</v>
      </c>
      <c r="AM878" s="355"/>
      <c r="AN878" s="355"/>
      <c r="AO878" s="356"/>
      <c r="AP878" s="357" t="s">
        <v>780</v>
      </c>
      <c r="AQ878" s="357"/>
      <c r="AR878" s="357"/>
      <c r="AS878" s="357"/>
      <c r="AT878" s="357"/>
      <c r="AU878" s="357"/>
      <c r="AV878" s="357"/>
      <c r="AW878" s="357"/>
      <c r="AX878" s="357"/>
      <c r="AY878">
        <f t="shared" si="118"/>
        <v>1</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c r="A1110" s="370">
        <v>1</v>
      </c>
      <c r="B1110" s="370">
        <v>1</v>
      </c>
      <c r="C1110" s="368"/>
      <c r="D1110" s="368"/>
      <c r="E1110" s="150" t="s">
        <v>785</v>
      </c>
      <c r="F1110" s="369"/>
      <c r="G1110" s="369"/>
      <c r="H1110" s="369"/>
      <c r="I1110" s="369"/>
      <c r="J1110" s="344" t="s">
        <v>785</v>
      </c>
      <c r="K1110" s="345"/>
      <c r="L1110" s="345"/>
      <c r="M1110" s="345"/>
      <c r="N1110" s="345"/>
      <c r="O1110" s="345"/>
      <c r="P1110" s="359" t="s">
        <v>785</v>
      </c>
      <c r="Q1110" s="346"/>
      <c r="R1110" s="346"/>
      <c r="S1110" s="346"/>
      <c r="T1110" s="346"/>
      <c r="U1110" s="346"/>
      <c r="V1110" s="346"/>
      <c r="W1110" s="346"/>
      <c r="X1110" s="346"/>
      <c r="Y1110" s="347" t="s">
        <v>785</v>
      </c>
      <c r="Z1110" s="348"/>
      <c r="AA1110" s="348"/>
      <c r="AB1110" s="349"/>
      <c r="AC1110" s="350"/>
      <c r="AD1110" s="351"/>
      <c r="AE1110" s="351"/>
      <c r="AF1110" s="351"/>
      <c r="AG1110" s="351"/>
      <c r="AH1110" s="352" t="s">
        <v>785</v>
      </c>
      <c r="AI1110" s="353"/>
      <c r="AJ1110" s="353"/>
      <c r="AK1110" s="353"/>
      <c r="AL1110" s="354" t="s">
        <v>785</v>
      </c>
      <c r="AM1110" s="355"/>
      <c r="AN1110" s="355"/>
      <c r="AO1110" s="356"/>
      <c r="AP1110" s="357" t="s">
        <v>785</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699" max="16383" man="1"/>
    <brk id="735" max="16383" man="1"/>
    <brk id="841" max="16383"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t="s">
        <v>749</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19"/>
      <c r="AA2" s="820"/>
      <c r="AB2" s="1017" t="s">
        <v>11</v>
      </c>
      <c r="AC2" s="1018"/>
      <c r="AD2" s="1019"/>
      <c r="AE2" s="1023" t="s">
        <v>391</v>
      </c>
      <c r="AF2" s="1023"/>
      <c r="AG2" s="1023"/>
      <c r="AH2" s="1023"/>
      <c r="AI2" s="1023" t="s">
        <v>413</v>
      </c>
      <c r="AJ2" s="1023"/>
      <c r="AK2" s="1023"/>
      <c r="AL2" s="556"/>
      <c r="AM2" s="1023" t="s">
        <v>510</v>
      </c>
      <c r="AN2" s="1023"/>
      <c r="AO2" s="1023"/>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8"/>
      <c r="AF3" s="908"/>
      <c r="AG3" s="908"/>
      <c r="AH3" s="908"/>
      <c r="AI3" s="908"/>
      <c r="AJ3" s="908"/>
      <c r="AK3" s="908"/>
      <c r="AL3" s="407"/>
      <c r="AM3" s="908"/>
      <c r="AN3" s="908"/>
      <c r="AO3" s="908"/>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19"/>
      <c r="AA9" s="820"/>
      <c r="AB9" s="1017" t="s">
        <v>11</v>
      </c>
      <c r="AC9" s="1018"/>
      <c r="AD9" s="1019"/>
      <c r="AE9" s="1023" t="s">
        <v>391</v>
      </c>
      <c r="AF9" s="1023"/>
      <c r="AG9" s="1023"/>
      <c r="AH9" s="1023"/>
      <c r="AI9" s="1023" t="s">
        <v>413</v>
      </c>
      <c r="AJ9" s="1023"/>
      <c r="AK9" s="1023"/>
      <c r="AL9" s="556"/>
      <c r="AM9" s="1023" t="s">
        <v>510</v>
      </c>
      <c r="AN9" s="1023"/>
      <c r="AO9" s="1023"/>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8"/>
      <c r="AF10" s="908"/>
      <c r="AG10" s="908"/>
      <c r="AH10" s="908"/>
      <c r="AI10" s="908"/>
      <c r="AJ10" s="908"/>
      <c r="AK10" s="908"/>
      <c r="AL10" s="407"/>
      <c r="AM10" s="908"/>
      <c r="AN10" s="908"/>
      <c r="AO10" s="908"/>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19"/>
      <c r="AA16" s="820"/>
      <c r="AB16" s="1017" t="s">
        <v>11</v>
      </c>
      <c r="AC16" s="1018"/>
      <c r="AD16" s="1019"/>
      <c r="AE16" s="1023" t="s">
        <v>391</v>
      </c>
      <c r="AF16" s="1023"/>
      <c r="AG16" s="1023"/>
      <c r="AH16" s="1023"/>
      <c r="AI16" s="1023" t="s">
        <v>413</v>
      </c>
      <c r="AJ16" s="1023"/>
      <c r="AK16" s="1023"/>
      <c r="AL16" s="556"/>
      <c r="AM16" s="1023" t="s">
        <v>510</v>
      </c>
      <c r="AN16" s="1023"/>
      <c r="AO16" s="1023"/>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8"/>
      <c r="AF17" s="908"/>
      <c r="AG17" s="908"/>
      <c r="AH17" s="908"/>
      <c r="AI17" s="908"/>
      <c r="AJ17" s="908"/>
      <c r="AK17" s="908"/>
      <c r="AL17" s="407"/>
      <c r="AM17" s="908"/>
      <c r="AN17" s="908"/>
      <c r="AO17" s="908"/>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19"/>
      <c r="AA23" s="820"/>
      <c r="AB23" s="1017" t="s">
        <v>11</v>
      </c>
      <c r="AC23" s="1018"/>
      <c r="AD23" s="1019"/>
      <c r="AE23" s="1023" t="s">
        <v>391</v>
      </c>
      <c r="AF23" s="1023"/>
      <c r="AG23" s="1023"/>
      <c r="AH23" s="1023"/>
      <c r="AI23" s="1023" t="s">
        <v>413</v>
      </c>
      <c r="AJ23" s="1023"/>
      <c r="AK23" s="1023"/>
      <c r="AL23" s="556"/>
      <c r="AM23" s="1023" t="s">
        <v>510</v>
      </c>
      <c r="AN23" s="1023"/>
      <c r="AO23" s="1023"/>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8"/>
      <c r="AF24" s="908"/>
      <c r="AG24" s="908"/>
      <c r="AH24" s="908"/>
      <c r="AI24" s="908"/>
      <c r="AJ24" s="908"/>
      <c r="AK24" s="908"/>
      <c r="AL24" s="407"/>
      <c r="AM24" s="908"/>
      <c r="AN24" s="908"/>
      <c r="AO24" s="908"/>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19"/>
      <c r="AA30" s="820"/>
      <c r="AB30" s="1017" t="s">
        <v>11</v>
      </c>
      <c r="AC30" s="1018"/>
      <c r="AD30" s="1019"/>
      <c r="AE30" s="1023" t="s">
        <v>391</v>
      </c>
      <c r="AF30" s="1023"/>
      <c r="AG30" s="1023"/>
      <c r="AH30" s="1023"/>
      <c r="AI30" s="1023" t="s">
        <v>413</v>
      </c>
      <c r="AJ30" s="1023"/>
      <c r="AK30" s="1023"/>
      <c r="AL30" s="556"/>
      <c r="AM30" s="1023" t="s">
        <v>510</v>
      </c>
      <c r="AN30" s="1023"/>
      <c r="AO30" s="1023"/>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8"/>
      <c r="AF31" s="908"/>
      <c r="AG31" s="908"/>
      <c r="AH31" s="908"/>
      <c r="AI31" s="908"/>
      <c r="AJ31" s="908"/>
      <c r="AK31" s="908"/>
      <c r="AL31" s="407"/>
      <c r="AM31" s="908"/>
      <c r="AN31" s="908"/>
      <c r="AO31" s="908"/>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19"/>
      <c r="AA37" s="820"/>
      <c r="AB37" s="1017" t="s">
        <v>11</v>
      </c>
      <c r="AC37" s="1018"/>
      <c r="AD37" s="1019"/>
      <c r="AE37" s="1023" t="s">
        <v>391</v>
      </c>
      <c r="AF37" s="1023"/>
      <c r="AG37" s="1023"/>
      <c r="AH37" s="1023"/>
      <c r="AI37" s="1023" t="s">
        <v>413</v>
      </c>
      <c r="AJ37" s="1023"/>
      <c r="AK37" s="1023"/>
      <c r="AL37" s="556"/>
      <c r="AM37" s="1023" t="s">
        <v>510</v>
      </c>
      <c r="AN37" s="1023"/>
      <c r="AO37" s="1023"/>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8"/>
      <c r="AF38" s="908"/>
      <c r="AG38" s="908"/>
      <c r="AH38" s="908"/>
      <c r="AI38" s="908"/>
      <c r="AJ38" s="908"/>
      <c r="AK38" s="908"/>
      <c r="AL38" s="407"/>
      <c r="AM38" s="908"/>
      <c r="AN38" s="908"/>
      <c r="AO38" s="908"/>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19"/>
      <c r="AA44" s="820"/>
      <c r="AB44" s="1017" t="s">
        <v>11</v>
      </c>
      <c r="AC44" s="1018"/>
      <c r="AD44" s="1019"/>
      <c r="AE44" s="1023" t="s">
        <v>391</v>
      </c>
      <c r="AF44" s="1023"/>
      <c r="AG44" s="1023"/>
      <c r="AH44" s="1023"/>
      <c r="AI44" s="1023" t="s">
        <v>413</v>
      </c>
      <c r="AJ44" s="1023"/>
      <c r="AK44" s="1023"/>
      <c r="AL44" s="556"/>
      <c r="AM44" s="1023" t="s">
        <v>510</v>
      </c>
      <c r="AN44" s="1023"/>
      <c r="AO44" s="1023"/>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8"/>
      <c r="AF45" s="908"/>
      <c r="AG45" s="908"/>
      <c r="AH45" s="908"/>
      <c r="AI45" s="908"/>
      <c r="AJ45" s="908"/>
      <c r="AK45" s="908"/>
      <c r="AL45" s="407"/>
      <c r="AM45" s="908"/>
      <c r="AN45" s="908"/>
      <c r="AO45" s="908"/>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19"/>
      <c r="AA51" s="820"/>
      <c r="AB51" s="556" t="s">
        <v>11</v>
      </c>
      <c r="AC51" s="1018"/>
      <c r="AD51" s="1019"/>
      <c r="AE51" s="1023" t="s">
        <v>391</v>
      </c>
      <c r="AF51" s="1023"/>
      <c r="AG51" s="1023"/>
      <c r="AH51" s="1023"/>
      <c r="AI51" s="1023" t="s">
        <v>413</v>
      </c>
      <c r="AJ51" s="1023"/>
      <c r="AK51" s="1023"/>
      <c r="AL51" s="556"/>
      <c r="AM51" s="1023" t="s">
        <v>510</v>
      </c>
      <c r="AN51" s="1023"/>
      <c r="AO51" s="1023"/>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8"/>
      <c r="AF52" s="908"/>
      <c r="AG52" s="908"/>
      <c r="AH52" s="908"/>
      <c r="AI52" s="908"/>
      <c r="AJ52" s="908"/>
      <c r="AK52" s="908"/>
      <c r="AL52" s="407"/>
      <c r="AM52" s="908"/>
      <c r="AN52" s="908"/>
      <c r="AO52" s="908"/>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19"/>
      <c r="AA58" s="820"/>
      <c r="AB58" s="1017" t="s">
        <v>11</v>
      </c>
      <c r="AC58" s="1018"/>
      <c r="AD58" s="1019"/>
      <c r="AE58" s="1023" t="s">
        <v>391</v>
      </c>
      <c r="AF58" s="1023"/>
      <c r="AG58" s="1023"/>
      <c r="AH58" s="1023"/>
      <c r="AI58" s="1023" t="s">
        <v>413</v>
      </c>
      <c r="AJ58" s="1023"/>
      <c r="AK58" s="1023"/>
      <c r="AL58" s="556"/>
      <c r="AM58" s="1023" t="s">
        <v>510</v>
      </c>
      <c r="AN58" s="1023"/>
      <c r="AO58" s="1023"/>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8"/>
      <c r="AF59" s="908"/>
      <c r="AG59" s="908"/>
      <c r="AH59" s="908"/>
      <c r="AI59" s="908"/>
      <c r="AJ59" s="908"/>
      <c r="AK59" s="908"/>
      <c r="AL59" s="407"/>
      <c r="AM59" s="908"/>
      <c r="AN59" s="908"/>
      <c r="AO59" s="908"/>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19"/>
      <c r="AA65" s="820"/>
      <c r="AB65" s="1017" t="s">
        <v>11</v>
      </c>
      <c r="AC65" s="1018"/>
      <c r="AD65" s="1019"/>
      <c r="AE65" s="1023" t="s">
        <v>391</v>
      </c>
      <c r="AF65" s="1023"/>
      <c r="AG65" s="1023"/>
      <c r="AH65" s="1023"/>
      <c r="AI65" s="1023" t="s">
        <v>413</v>
      </c>
      <c r="AJ65" s="1023"/>
      <c r="AK65" s="1023"/>
      <c r="AL65" s="556"/>
      <c r="AM65" s="1023" t="s">
        <v>510</v>
      </c>
      <c r="AN65" s="1023"/>
      <c r="AO65" s="1023"/>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8"/>
      <c r="AF66" s="908"/>
      <c r="AG66" s="908"/>
      <c r="AH66" s="908"/>
      <c r="AI66" s="908"/>
      <c r="AJ66" s="908"/>
      <c r="AK66" s="908"/>
      <c r="AL66" s="407"/>
      <c r="AM66" s="908"/>
      <c r="AN66" s="908"/>
      <c r="AO66" s="908"/>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2" t="s">
        <v>28</v>
      </c>
      <c r="B2" s="1043"/>
      <c r="C2" s="1043"/>
      <c r="D2" s="1043"/>
      <c r="E2" s="1043"/>
      <c r="F2" s="1044"/>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c r="A3" s="1036"/>
      <c r="B3" s="1037"/>
      <c r="C3" s="1037"/>
      <c r="D3" s="1037"/>
      <c r="E3" s="1037"/>
      <c r="F3" s="1038"/>
      <c r="G3" s="805" t="s">
        <v>17</v>
      </c>
      <c r="H3" s="666"/>
      <c r="I3" s="666"/>
      <c r="J3" s="666"/>
      <c r="K3" s="666"/>
      <c r="L3" s="665" t="s">
        <v>18</v>
      </c>
      <c r="M3" s="666"/>
      <c r="N3" s="666"/>
      <c r="O3" s="666"/>
      <c r="P3" s="666"/>
      <c r="Q3" s="666"/>
      <c r="R3" s="666"/>
      <c r="S3" s="666"/>
      <c r="T3" s="666"/>
      <c r="U3" s="666"/>
      <c r="V3" s="666"/>
      <c r="W3" s="666"/>
      <c r="X3" s="667"/>
      <c r="Y3" s="651" t="s">
        <v>19</v>
      </c>
      <c r="Z3" s="652"/>
      <c r="AA3" s="652"/>
      <c r="AB3" s="794"/>
      <c r="AC3" s="805"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798"/>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36"/>
      <c r="B5" s="1037"/>
      <c r="C5" s="1037"/>
      <c r="D5" s="1037"/>
      <c r="E5" s="1037"/>
      <c r="F5" s="1038"/>
      <c r="G5" s="602"/>
      <c r="H5" s="603"/>
      <c r="I5" s="603"/>
      <c r="J5" s="603"/>
      <c r="K5" s="604"/>
      <c r="L5" s="596"/>
      <c r="M5" s="597"/>
      <c r="N5" s="597"/>
      <c r="O5" s="597"/>
      <c r="P5" s="597"/>
      <c r="Q5" s="597"/>
      <c r="R5" s="597"/>
      <c r="S5" s="597"/>
      <c r="T5" s="597"/>
      <c r="U5" s="597"/>
      <c r="V5" s="597"/>
      <c r="W5" s="597"/>
      <c r="X5" s="598"/>
      <c r="Y5" s="599"/>
      <c r="Z5" s="600"/>
      <c r="AA5" s="600"/>
      <c r="AB5" s="608"/>
      <c r="AC5" s="602"/>
      <c r="AD5" s="603"/>
      <c r="AE5" s="603"/>
      <c r="AF5" s="603"/>
      <c r="AG5" s="604"/>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6"/>
      <c r="B6" s="1037"/>
      <c r="C6" s="1037"/>
      <c r="D6" s="1037"/>
      <c r="E6" s="1037"/>
      <c r="F6" s="1038"/>
      <c r="G6" s="602"/>
      <c r="H6" s="603"/>
      <c r="I6" s="603"/>
      <c r="J6" s="603"/>
      <c r="K6" s="604"/>
      <c r="L6" s="596"/>
      <c r="M6" s="597"/>
      <c r="N6" s="597"/>
      <c r="O6" s="597"/>
      <c r="P6" s="597"/>
      <c r="Q6" s="597"/>
      <c r="R6" s="597"/>
      <c r="S6" s="597"/>
      <c r="T6" s="597"/>
      <c r="U6" s="597"/>
      <c r="V6" s="597"/>
      <c r="W6" s="597"/>
      <c r="X6" s="598"/>
      <c r="Y6" s="599"/>
      <c r="Z6" s="600"/>
      <c r="AA6" s="600"/>
      <c r="AB6" s="608"/>
      <c r="AC6" s="602"/>
      <c r="AD6" s="603"/>
      <c r="AE6" s="603"/>
      <c r="AF6" s="603"/>
      <c r="AG6" s="604"/>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6"/>
      <c r="B7" s="1037"/>
      <c r="C7" s="1037"/>
      <c r="D7" s="1037"/>
      <c r="E7" s="1037"/>
      <c r="F7" s="1038"/>
      <c r="G7" s="602"/>
      <c r="H7" s="603"/>
      <c r="I7" s="603"/>
      <c r="J7" s="603"/>
      <c r="K7" s="604"/>
      <c r="L7" s="596"/>
      <c r="M7" s="597"/>
      <c r="N7" s="597"/>
      <c r="O7" s="597"/>
      <c r="P7" s="597"/>
      <c r="Q7" s="597"/>
      <c r="R7" s="597"/>
      <c r="S7" s="597"/>
      <c r="T7" s="597"/>
      <c r="U7" s="597"/>
      <c r="V7" s="597"/>
      <c r="W7" s="597"/>
      <c r="X7" s="598"/>
      <c r="Y7" s="599"/>
      <c r="Z7" s="600"/>
      <c r="AA7" s="600"/>
      <c r="AB7" s="608"/>
      <c r="AC7" s="602"/>
      <c r="AD7" s="603"/>
      <c r="AE7" s="603"/>
      <c r="AF7" s="603"/>
      <c r="AG7" s="604"/>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6"/>
      <c r="B8" s="1037"/>
      <c r="C8" s="1037"/>
      <c r="D8" s="1037"/>
      <c r="E8" s="1037"/>
      <c r="F8" s="1038"/>
      <c r="G8" s="602"/>
      <c r="H8" s="603"/>
      <c r="I8" s="603"/>
      <c r="J8" s="603"/>
      <c r="K8" s="604"/>
      <c r="L8" s="596"/>
      <c r="M8" s="597"/>
      <c r="N8" s="597"/>
      <c r="O8" s="597"/>
      <c r="P8" s="597"/>
      <c r="Q8" s="597"/>
      <c r="R8" s="597"/>
      <c r="S8" s="597"/>
      <c r="T8" s="597"/>
      <c r="U8" s="597"/>
      <c r="V8" s="597"/>
      <c r="W8" s="597"/>
      <c r="X8" s="598"/>
      <c r="Y8" s="599"/>
      <c r="Z8" s="600"/>
      <c r="AA8" s="600"/>
      <c r="AB8" s="608"/>
      <c r="AC8" s="602"/>
      <c r="AD8" s="603"/>
      <c r="AE8" s="603"/>
      <c r="AF8" s="603"/>
      <c r="AG8" s="604"/>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6"/>
      <c r="B9" s="1037"/>
      <c r="C9" s="1037"/>
      <c r="D9" s="1037"/>
      <c r="E9" s="1037"/>
      <c r="F9" s="1038"/>
      <c r="G9" s="602"/>
      <c r="H9" s="603"/>
      <c r="I9" s="603"/>
      <c r="J9" s="603"/>
      <c r="K9" s="604"/>
      <c r="L9" s="596"/>
      <c r="M9" s="597"/>
      <c r="N9" s="597"/>
      <c r="O9" s="597"/>
      <c r="P9" s="597"/>
      <c r="Q9" s="597"/>
      <c r="R9" s="597"/>
      <c r="S9" s="597"/>
      <c r="T9" s="597"/>
      <c r="U9" s="597"/>
      <c r="V9" s="597"/>
      <c r="W9" s="597"/>
      <c r="X9" s="598"/>
      <c r="Y9" s="599"/>
      <c r="Z9" s="600"/>
      <c r="AA9" s="600"/>
      <c r="AB9" s="608"/>
      <c r="AC9" s="602"/>
      <c r="AD9" s="603"/>
      <c r="AE9" s="603"/>
      <c r="AF9" s="603"/>
      <c r="AG9" s="604"/>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6"/>
      <c r="B10" s="1037"/>
      <c r="C10" s="1037"/>
      <c r="D10" s="1037"/>
      <c r="E10" s="1037"/>
      <c r="F10" s="1038"/>
      <c r="G10" s="602"/>
      <c r="H10" s="603"/>
      <c r="I10" s="603"/>
      <c r="J10" s="603"/>
      <c r="K10" s="604"/>
      <c r="L10" s="596"/>
      <c r="M10" s="597"/>
      <c r="N10" s="597"/>
      <c r="O10" s="597"/>
      <c r="P10" s="597"/>
      <c r="Q10" s="597"/>
      <c r="R10" s="597"/>
      <c r="S10" s="597"/>
      <c r="T10" s="597"/>
      <c r="U10" s="597"/>
      <c r="V10" s="597"/>
      <c r="W10" s="597"/>
      <c r="X10" s="598"/>
      <c r="Y10" s="599"/>
      <c r="Z10" s="600"/>
      <c r="AA10" s="600"/>
      <c r="AB10" s="608"/>
      <c r="AC10" s="602"/>
      <c r="AD10" s="603"/>
      <c r="AE10" s="603"/>
      <c r="AF10" s="603"/>
      <c r="AG10" s="604"/>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6"/>
      <c r="B11" s="1037"/>
      <c r="C11" s="1037"/>
      <c r="D11" s="1037"/>
      <c r="E11" s="1037"/>
      <c r="F11" s="1038"/>
      <c r="G11" s="602"/>
      <c r="H11" s="603"/>
      <c r="I11" s="603"/>
      <c r="J11" s="603"/>
      <c r="K11" s="604"/>
      <c r="L11" s="596"/>
      <c r="M11" s="597"/>
      <c r="N11" s="597"/>
      <c r="O11" s="597"/>
      <c r="P11" s="597"/>
      <c r="Q11" s="597"/>
      <c r="R11" s="597"/>
      <c r="S11" s="597"/>
      <c r="T11" s="597"/>
      <c r="U11" s="597"/>
      <c r="V11" s="597"/>
      <c r="W11" s="597"/>
      <c r="X11" s="598"/>
      <c r="Y11" s="599"/>
      <c r="Z11" s="600"/>
      <c r="AA11" s="600"/>
      <c r="AB11" s="608"/>
      <c r="AC11" s="602"/>
      <c r="AD11" s="603"/>
      <c r="AE11" s="603"/>
      <c r="AF11" s="603"/>
      <c r="AG11" s="604"/>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6"/>
      <c r="B12" s="1037"/>
      <c r="C12" s="1037"/>
      <c r="D12" s="1037"/>
      <c r="E12" s="1037"/>
      <c r="F12" s="1038"/>
      <c r="G12" s="602"/>
      <c r="H12" s="603"/>
      <c r="I12" s="603"/>
      <c r="J12" s="603"/>
      <c r="K12" s="604"/>
      <c r="L12" s="596"/>
      <c r="M12" s="597"/>
      <c r="N12" s="597"/>
      <c r="O12" s="597"/>
      <c r="P12" s="597"/>
      <c r="Q12" s="597"/>
      <c r="R12" s="597"/>
      <c r="S12" s="597"/>
      <c r="T12" s="597"/>
      <c r="U12" s="597"/>
      <c r="V12" s="597"/>
      <c r="W12" s="597"/>
      <c r="X12" s="598"/>
      <c r="Y12" s="599"/>
      <c r="Z12" s="600"/>
      <c r="AA12" s="600"/>
      <c r="AB12" s="608"/>
      <c r="AC12" s="602"/>
      <c r="AD12" s="603"/>
      <c r="AE12" s="603"/>
      <c r="AF12" s="603"/>
      <c r="AG12" s="604"/>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6"/>
      <c r="B13" s="1037"/>
      <c r="C13" s="1037"/>
      <c r="D13" s="1037"/>
      <c r="E13" s="1037"/>
      <c r="F13" s="1038"/>
      <c r="G13" s="602"/>
      <c r="H13" s="603"/>
      <c r="I13" s="603"/>
      <c r="J13" s="603"/>
      <c r="K13" s="604"/>
      <c r="L13" s="596"/>
      <c r="M13" s="597"/>
      <c r="N13" s="597"/>
      <c r="O13" s="597"/>
      <c r="P13" s="597"/>
      <c r="Q13" s="597"/>
      <c r="R13" s="597"/>
      <c r="S13" s="597"/>
      <c r="T13" s="597"/>
      <c r="U13" s="597"/>
      <c r="V13" s="597"/>
      <c r="W13" s="597"/>
      <c r="X13" s="598"/>
      <c r="Y13" s="599"/>
      <c r="Z13" s="600"/>
      <c r="AA13" s="600"/>
      <c r="AB13" s="608"/>
      <c r="AC13" s="602"/>
      <c r="AD13" s="603"/>
      <c r="AE13" s="603"/>
      <c r="AF13" s="603"/>
      <c r="AG13" s="604"/>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6"/>
      <c r="B14" s="1037"/>
      <c r="C14" s="1037"/>
      <c r="D14" s="1037"/>
      <c r="E14" s="1037"/>
      <c r="F14" s="1038"/>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4">
        <f t="shared" si="0"/>
        <v>0</v>
      </c>
    </row>
    <row r="15" spans="1:51" ht="30" customHeight="1">
      <c r="A15" s="1036"/>
      <c r="B15" s="1037"/>
      <c r="C15" s="1037"/>
      <c r="D15" s="1037"/>
      <c r="E15" s="1037"/>
      <c r="F15" s="103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9"/>
      <c r="AY15">
        <f>COUNTA($G$17,$AC$17)</f>
        <v>0</v>
      </c>
    </row>
    <row r="16" spans="1:51" ht="25.5" customHeight="1">
      <c r="A16" s="1036"/>
      <c r="B16" s="1037"/>
      <c r="C16" s="1037"/>
      <c r="D16" s="1037"/>
      <c r="E16" s="1037"/>
      <c r="F16" s="1038"/>
      <c r="G16" s="805"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4"/>
      <c r="AC16" s="805"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798"/>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36"/>
      <c r="B18" s="1037"/>
      <c r="C18" s="1037"/>
      <c r="D18" s="1037"/>
      <c r="E18" s="1037"/>
      <c r="F18" s="1038"/>
      <c r="G18" s="602"/>
      <c r="H18" s="603"/>
      <c r="I18" s="603"/>
      <c r="J18" s="603"/>
      <c r="K18" s="604"/>
      <c r="L18" s="596"/>
      <c r="M18" s="597"/>
      <c r="N18" s="597"/>
      <c r="O18" s="597"/>
      <c r="P18" s="597"/>
      <c r="Q18" s="597"/>
      <c r="R18" s="597"/>
      <c r="S18" s="597"/>
      <c r="T18" s="597"/>
      <c r="U18" s="597"/>
      <c r="V18" s="597"/>
      <c r="W18" s="597"/>
      <c r="X18" s="598"/>
      <c r="Y18" s="599"/>
      <c r="Z18" s="600"/>
      <c r="AA18" s="600"/>
      <c r="AB18" s="608"/>
      <c r="AC18" s="602"/>
      <c r="AD18" s="603"/>
      <c r="AE18" s="603"/>
      <c r="AF18" s="603"/>
      <c r="AG18" s="604"/>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6"/>
      <c r="B19" s="1037"/>
      <c r="C19" s="1037"/>
      <c r="D19" s="1037"/>
      <c r="E19" s="1037"/>
      <c r="F19" s="1038"/>
      <c r="G19" s="602"/>
      <c r="H19" s="603"/>
      <c r="I19" s="603"/>
      <c r="J19" s="603"/>
      <c r="K19" s="604"/>
      <c r="L19" s="596"/>
      <c r="M19" s="597"/>
      <c r="N19" s="597"/>
      <c r="O19" s="597"/>
      <c r="P19" s="597"/>
      <c r="Q19" s="597"/>
      <c r="R19" s="597"/>
      <c r="S19" s="597"/>
      <c r="T19" s="597"/>
      <c r="U19" s="597"/>
      <c r="V19" s="597"/>
      <c r="W19" s="597"/>
      <c r="X19" s="598"/>
      <c r="Y19" s="599"/>
      <c r="Z19" s="600"/>
      <c r="AA19" s="600"/>
      <c r="AB19" s="608"/>
      <c r="AC19" s="602"/>
      <c r="AD19" s="603"/>
      <c r="AE19" s="603"/>
      <c r="AF19" s="603"/>
      <c r="AG19" s="604"/>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6"/>
      <c r="B20" s="1037"/>
      <c r="C20" s="1037"/>
      <c r="D20" s="1037"/>
      <c r="E20" s="1037"/>
      <c r="F20" s="1038"/>
      <c r="G20" s="602"/>
      <c r="H20" s="603"/>
      <c r="I20" s="603"/>
      <c r="J20" s="603"/>
      <c r="K20" s="604"/>
      <c r="L20" s="596"/>
      <c r="M20" s="597"/>
      <c r="N20" s="597"/>
      <c r="O20" s="597"/>
      <c r="P20" s="597"/>
      <c r="Q20" s="597"/>
      <c r="R20" s="597"/>
      <c r="S20" s="597"/>
      <c r="T20" s="597"/>
      <c r="U20" s="597"/>
      <c r="V20" s="597"/>
      <c r="W20" s="597"/>
      <c r="X20" s="598"/>
      <c r="Y20" s="599"/>
      <c r="Z20" s="600"/>
      <c r="AA20" s="600"/>
      <c r="AB20" s="608"/>
      <c r="AC20" s="602"/>
      <c r="AD20" s="603"/>
      <c r="AE20" s="603"/>
      <c r="AF20" s="603"/>
      <c r="AG20" s="604"/>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6"/>
      <c r="B21" s="1037"/>
      <c r="C21" s="1037"/>
      <c r="D21" s="1037"/>
      <c r="E21" s="1037"/>
      <c r="F21" s="1038"/>
      <c r="G21" s="602"/>
      <c r="H21" s="603"/>
      <c r="I21" s="603"/>
      <c r="J21" s="603"/>
      <c r="K21" s="604"/>
      <c r="L21" s="596"/>
      <c r="M21" s="597"/>
      <c r="N21" s="597"/>
      <c r="O21" s="597"/>
      <c r="P21" s="597"/>
      <c r="Q21" s="597"/>
      <c r="R21" s="597"/>
      <c r="S21" s="597"/>
      <c r="T21" s="597"/>
      <c r="U21" s="597"/>
      <c r="V21" s="597"/>
      <c r="W21" s="597"/>
      <c r="X21" s="598"/>
      <c r="Y21" s="599"/>
      <c r="Z21" s="600"/>
      <c r="AA21" s="600"/>
      <c r="AB21" s="608"/>
      <c r="AC21" s="602"/>
      <c r="AD21" s="603"/>
      <c r="AE21" s="603"/>
      <c r="AF21" s="603"/>
      <c r="AG21" s="604"/>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6"/>
      <c r="B22" s="1037"/>
      <c r="C22" s="1037"/>
      <c r="D22" s="1037"/>
      <c r="E22" s="1037"/>
      <c r="F22" s="1038"/>
      <c r="G22" s="602"/>
      <c r="H22" s="603"/>
      <c r="I22" s="603"/>
      <c r="J22" s="603"/>
      <c r="K22" s="604"/>
      <c r="L22" s="596"/>
      <c r="M22" s="597"/>
      <c r="N22" s="597"/>
      <c r="O22" s="597"/>
      <c r="P22" s="597"/>
      <c r="Q22" s="597"/>
      <c r="R22" s="597"/>
      <c r="S22" s="597"/>
      <c r="T22" s="597"/>
      <c r="U22" s="597"/>
      <c r="V22" s="597"/>
      <c r="W22" s="597"/>
      <c r="X22" s="598"/>
      <c r="Y22" s="599"/>
      <c r="Z22" s="600"/>
      <c r="AA22" s="600"/>
      <c r="AB22" s="608"/>
      <c r="AC22" s="602"/>
      <c r="AD22" s="603"/>
      <c r="AE22" s="603"/>
      <c r="AF22" s="603"/>
      <c r="AG22" s="604"/>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6"/>
      <c r="B23" s="1037"/>
      <c r="C23" s="1037"/>
      <c r="D23" s="1037"/>
      <c r="E23" s="1037"/>
      <c r="F23" s="1038"/>
      <c r="G23" s="602"/>
      <c r="H23" s="603"/>
      <c r="I23" s="603"/>
      <c r="J23" s="603"/>
      <c r="K23" s="604"/>
      <c r="L23" s="596"/>
      <c r="M23" s="597"/>
      <c r="N23" s="597"/>
      <c r="O23" s="597"/>
      <c r="P23" s="597"/>
      <c r="Q23" s="597"/>
      <c r="R23" s="597"/>
      <c r="S23" s="597"/>
      <c r="T23" s="597"/>
      <c r="U23" s="597"/>
      <c r="V23" s="597"/>
      <c r="W23" s="597"/>
      <c r="X23" s="598"/>
      <c r="Y23" s="599"/>
      <c r="Z23" s="600"/>
      <c r="AA23" s="600"/>
      <c r="AB23" s="608"/>
      <c r="AC23" s="602"/>
      <c r="AD23" s="603"/>
      <c r="AE23" s="603"/>
      <c r="AF23" s="603"/>
      <c r="AG23" s="604"/>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6"/>
      <c r="B24" s="1037"/>
      <c r="C24" s="1037"/>
      <c r="D24" s="1037"/>
      <c r="E24" s="1037"/>
      <c r="F24" s="1038"/>
      <c r="G24" s="602"/>
      <c r="H24" s="603"/>
      <c r="I24" s="603"/>
      <c r="J24" s="603"/>
      <c r="K24" s="604"/>
      <c r="L24" s="596"/>
      <c r="M24" s="597"/>
      <c r="N24" s="597"/>
      <c r="O24" s="597"/>
      <c r="P24" s="597"/>
      <c r="Q24" s="597"/>
      <c r="R24" s="597"/>
      <c r="S24" s="597"/>
      <c r="T24" s="597"/>
      <c r="U24" s="597"/>
      <c r="V24" s="597"/>
      <c r="W24" s="597"/>
      <c r="X24" s="598"/>
      <c r="Y24" s="599"/>
      <c r="Z24" s="600"/>
      <c r="AA24" s="600"/>
      <c r="AB24" s="608"/>
      <c r="AC24" s="602"/>
      <c r="AD24" s="603"/>
      <c r="AE24" s="603"/>
      <c r="AF24" s="603"/>
      <c r="AG24" s="604"/>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6"/>
      <c r="B25" s="1037"/>
      <c r="C25" s="1037"/>
      <c r="D25" s="1037"/>
      <c r="E25" s="1037"/>
      <c r="F25" s="1038"/>
      <c r="G25" s="602"/>
      <c r="H25" s="603"/>
      <c r="I25" s="603"/>
      <c r="J25" s="603"/>
      <c r="K25" s="604"/>
      <c r="L25" s="596"/>
      <c r="M25" s="597"/>
      <c r="N25" s="597"/>
      <c r="O25" s="597"/>
      <c r="P25" s="597"/>
      <c r="Q25" s="597"/>
      <c r="R25" s="597"/>
      <c r="S25" s="597"/>
      <c r="T25" s="597"/>
      <c r="U25" s="597"/>
      <c r="V25" s="597"/>
      <c r="W25" s="597"/>
      <c r="X25" s="598"/>
      <c r="Y25" s="599"/>
      <c r="Z25" s="600"/>
      <c r="AA25" s="600"/>
      <c r="AB25" s="608"/>
      <c r="AC25" s="602"/>
      <c r="AD25" s="603"/>
      <c r="AE25" s="603"/>
      <c r="AF25" s="603"/>
      <c r="AG25" s="604"/>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6"/>
      <c r="B26" s="1037"/>
      <c r="C26" s="1037"/>
      <c r="D26" s="1037"/>
      <c r="E26" s="1037"/>
      <c r="F26" s="1038"/>
      <c r="G26" s="602"/>
      <c r="H26" s="603"/>
      <c r="I26" s="603"/>
      <c r="J26" s="603"/>
      <c r="K26" s="604"/>
      <c r="L26" s="596"/>
      <c r="M26" s="597"/>
      <c r="N26" s="597"/>
      <c r="O26" s="597"/>
      <c r="P26" s="597"/>
      <c r="Q26" s="597"/>
      <c r="R26" s="597"/>
      <c r="S26" s="597"/>
      <c r="T26" s="597"/>
      <c r="U26" s="597"/>
      <c r="V26" s="597"/>
      <c r="W26" s="597"/>
      <c r="X26" s="598"/>
      <c r="Y26" s="599"/>
      <c r="Z26" s="600"/>
      <c r="AA26" s="600"/>
      <c r="AB26" s="608"/>
      <c r="AC26" s="602"/>
      <c r="AD26" s="603"/>
      <c r="AE26" s="603"/>
      <c r="AF26" s="603"/>
      <c r="AG26" s="604"/>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6"/>
      <c r="B27" s="1037"/>
      <c r="C27" s="1037"/>
      <c r="D27" s="1037"/>
      <c r="E27" s="1037"/>
      <c r="F27" s="1038"/>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customHeight="1">
      <c r="A28" s="1036"/>
      <c r="B28" s="1037"/>
      <c r="C28" s="1037"/>
      <c r="D28" s="1037"/>
      <c r="E28" s="1037"/>
      <c r="F28" s="103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9"/>
      <c r="AY28">
        <f>COUNTA($G$30,$AC$30)</f>
        <v>0</v>
      </c>
    </row>
    <row r="29" spans="1:51" ht="24.75" customHeight="1">
      <c r="A29" s="1036"/>
      <c r="B29" s="1037"/>
      <c r="C29" s="1037"/>
      <c r="D29" s="1037"/>
      <c r="E29" s="1037"/>
      <c r="F29" s="1038"/>
      <c r="G29" s="805"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4"/>
      <c r="AC29" s="805"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798"/>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36"/>
      <c r="B31" s="1037"/>
      <c r="C31" s="1037"/>
      <c r="D31" s="1037"/>
      <c r="E31" s="1037"/>
      <c r="F31" s="1038"/>
      <c r="G31" s="602"/>
      <c r="H31" s="603"/>
      <c r="I31" s="603"/>
      <c r="J31" s="603"/>
      <c r="K31" s="604"/>
      <c r="L31" s="596"/>
      <c r="M31" s="597"/>
      <c r="N31" s="597"/>
      <c r="O31" s="597"/>
      <c r="P31" s="597"/>
      <c r="Q31" s="597"/>
      <c r="R31" s="597"/>
      <c r="S31" s="597"/>
      <c r="T31" s="597"/>
      <c r="U31" s="597"/>
      <c r="V31" s="597"/>
      <c r="W31" s="597"/>
      <c r="X31" s="598"/>
      <c r="Y31" s="599"/>
      <c r="Z31" s="600"/>
      <c r="AA31" s="600"/>
      <c r="AB31" s="608"/>
      <c r="AC31" s="602"/>
      <c r="AD31" s="603"/>
      <c r="AE31" s="603"/>
      <c r="AF31" s="603"/>
      <c r="AG31" s="604"/>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6"/>
      <c r="B32" s="1037"/>
      <c r="C32" s="1037"/>
      <c r="D32" s="1037"/>
      <c r="E32" s="1037"/>
      <c r="F32" s="1038"/>
      <c r="G32" s="602"/>
      <c r="H32" s="603"/>
      <c r="I32" s="603"/>
      <c r="J32" s="603"/>
      <c r="K32" s="604"/>
      <c r="L32" s="596"/>
      <c r="M32" s="597"/>
      <c r="N32" s="597"/>
      <c r="O32" s="597"/>
      <c r="P32" s="597"/>
      <c r="Q32" s="597"/>
      <c r="R32" s="597"/>
      <c r="S32" s="597"/>
      <c r="T32" s="597"/>
      <c r="U32" s="597"/>
      <c r="V32" s="597"/>
      <c r="W32" s="597"/>
      <c r="X32" s="598"/>
      <c r="Y32" s="599"/>
      <c r="Z32" s="600"/>
      <c r="AA32" s="600"/>
      <c r="AB32" s="608"/>
      <c r="AC32" s="602"/>
      <c r="AD32" s="603"/>
      <c r="AE32" s="603"/>
      <c r="AF32" s="603"/>
      <c r="AG32" s="604"/>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6"/>
      <c r="B33" s="1037"/>
      <c r="C33" s="1037"/>
      <c r="D33" s="1037"/>
      <c r="E33" s="1037"/>
      <c r="F33" s="1038"/>
      <c r="G33" s="602"/>
      <c r="H33" s="603"/>
      <c r="I33" s="603"/>
      <c r="J33" s="603"/>
      <c r="K33" s="604"/>
      <c r="L33" s="596"/>
      <c r="M33" s="597"/>
      <c r="N33" s="597"/>
      <c r="O33" s="597"/>
      <c r="P33" s="597"/>
      <c r="Q33" s="597"/>
      <c r="R33" s="597"/>
      <c r="S33" s="597"/>
      <c r="T33" s="597"/>
      <c r="U33" s="597"/>
      <c r="V33" s="597"/>
      <c r="W33" s="597"/>
      <c r="X33" s="598"/>
      <c r="Y33" s="599"/>
      <c r="Z33" s="600"/>
      <c r="AA33" s="600"/>
      <c r="AB33" s="608"/>
      <c r="AC33" s="602"/>
      <c r="AD33" s="603"/>
      <c r="AE33" s="603"/>
      <c r="AF33" s="603"/>
      <c r="AG33" s="604"/>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6"/>
      <c r="B34" s="1037"/>
      <c r="C34" s="1037"/>
      <c r="D34" s="1037"/>
      <c r="E34" s="1037"/>
      <c r="F34" s="1038"/>
      <c r="G34" s="602"/>
      <c r="H34" s="603"/>
      <c r="I34" s="603"/>
      <c r="J34" s="603"/>
      <c r="K34" s="604"/>
      <c r="L34" s="596"/>
      <c r="M34" s="597"/>
      <c r="N34" s="597"/>
      <c r="O34" s="597"/>
      <c r="P34" s="597"/>
      <c r="Q34" s="597"/>
      <c r="R34" s="597"/>
      <c r="S34" s="597"/>
      <c r="T34" s="597"/>
      <c r="U34" s="597"/>
      <c r="V34" s="597"/>
      <c r="W34" s="597"/>
      <c r="X34" s="598"/>
      <c r="Y34" s="599"/>
      <c r="Z34" s="600"/>
      <c r="AA34" s="600"/>
      <c r="AB34" s="608"/>
      <c r="AC34" s="602"/>
      <c r="AD34" s="603"/>
      <c r="AE34" s="603"/>
      <c r="AF34" s="603"/>
      <c r="AG34" s="604"/>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6"/>
      <c r="B35" s="1037"/>
      <c r="C35" s="1037"/>
      <c r="D35" s="1037"/>
      <c r="E35" s="1037"/>
      <c r="F35" s="1038"/>
      <c r="G35" s="602"/>
      <c r="H35" s="603"/>
      <c r="I35" s="603"/>
      <c r="J35" s="603"/>
      <c r="K35" s="604"/>
      <c r="L35" s="596"/>
      <c r="M35" s="597"/>
      <c r="N35" s="597"/>
      <c r="O35" s="597"/>
      <c r="P35" s="597"/>
      <c r="Q35" s="597"/>
      <c r="R35" s="597"/>
      <c r="S35" s="597"/>
      <c r="T35" s="597"/>
      <c r="U35" s="597"/>
      <c r="V35" s="597"/>
      <c r="W35" s="597"/>
      <c r="X35" s="598"/>
      <c r="Y35" s="599"/>
      <c r="Z35" s="600"/>
      <c r="AA35" s="600"/>
      <c r="AB35" s="608"/>
      <c r="AC35" s="602"/>
      <c r="AD35" s="603"/>
      <c r="AE35" s="603"/>
      <c r="AF35" s="603"/>
      <c r="AG35" s="604"/>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6"/>
      <c r="B36" s="1037"/>
      <c r="C36" s="1037"/>
      <c r="D36" s="1037"/>
      <c r="E36" s="1037"/>
      <c r="F36" s="1038"/>
      <c r="G36" s="602"/>
      <c r="H36" s="603"/>
      <c r="I36" s="603"/>
      <c r="J36" s="603"/>
      <c r="K36" s="604"/>
      <c r="L36" s="596"/>
      <c r="M36" s="597"/>
      <c r="N36" s="597"/>
      <c r="O36" s="597"/>
      <c r="P36" s="597"/>
      <c r="Q36" s="597"/>
      <c r="R36" s="597"/>
      <c r="S36" s="597"/>
      <c r="T36" s="597"/>
      <c r="U36" s="597"/>
      <c r="V36" s="597"/>
      <c r="W36" s="597"/>
      <c r="X36" s="598"/>
      <c r="Y36" s="599"/>
      <c r="Z36" s="600"/>
      <c r="AA36" s="600"/>
      <c r="AB36" s="608"/>
      <c r="AC36" s="602"/>
      <c r="AD36" s="603"/>
      <c r="AE36" s="603"/>
      <c r="AF36" s="603"/>
      <c r="AG36" s="604"/>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6"/>
      <c r="B37" s="1037"/>
      <c r="C37" s="1037"/>
      <c r="D37" s="1037"/>
      <c r="E37" s="1037"/>
      <c r="F37" s="1038"/>
      <c r="G37" s="602"/>
      <c r="H37" s="603"/>
      <c r="I37" s="603"/>
      <c r="J37" s="603"/>
      <c r="K37" s="604"/>
      <c r="L37" s="596"/>
      <c r="M37" s="597"/>
      <c r="N37" s="597"/>
      <c r="O37" s="597"/>
      <c r="P37" s="597"/>
      <c r="Q37" s="597"/>
      <c r="R37" s="597"/>
      <c r="S37" s="597"/>
      <c r="T37" s="597"/>
      <c r="U37" s="597"/>
      <c r="V37" s="597"/>
      <c r="W37" s="597"/>
      <c r="X37" s="598"/>
      <c r="Y37" s="599"/>
      <c r="Z37" s="600"/>
      <c r="AA37" s="600"/>
      <c r="AB37" s="608"/>
      <c r="AC37" s="602"/>
      <c r="AD37" s="603"/>
      <c r="AE37" s="603"/>
      <c r="AF37" s="603"/>
      <c r="AG37" s="604"/>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6"/>
      <c r="B38" s="1037"/>
      <c r="C38" s="1037"/>
      <c r="D38" s="1037"/>
      <c r="E38" s="1037"/>
      <c r="F38" s="1038"/>
      <c r="G38" s="602"/>
      <c r="H38" s="603"/>
      <c r="I38" s="603"/>
      <c r="J38" s="603"/>
      <c r="K38" s="604"/>
      <c r="L38" s="596"/>
      <c r="M38" s="597"/>
      <c r="N38" s="597"/>
      <c r="O38" s="597"/>
      <c r="P38" s="597"/>
      <c r="Q38" s="597"/>
      <c r="R38" s="597"/>
      <c r="S38" s="597"/>
      <c r="T38" s="597"/>
      <c r="U38" s="597"/>
      <c r="V38" s="597"/>
      <c r="W38" s="597"/>
      <c r="X38" s="598"/>
      <c r="Y38" s="599"/>
      <c r="Z38" s="600"/>
      <c r="AA38" s="600"/>
      <c r="AB38" s="608"/>
      <c r="AC38" s="602"/>
      <c r="AD38" s="603"/>
      <c r="AE38" s="603"/>
      <c r="AF38" s="603"/>
      <c r="AG38" s="604"/>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6"/>
      <c r="B39" s="1037"/>
      <c r="C39" s="1037"/>
      <c r="D39" s="1037"/>
      <c r="E39" s="1037"/>
      <c r="F39" s="1038"/>
      <c r="G39" s="602"/>
      <c r="H39" s="603"/>
      <c r="I39" s="603"/>
      <c r="J39" s="603"/>
      <c r="K39" s="604"/>
      <c r="L39" s="596"/>
      <c r="M39" s="597"/>
      <c r="N39" s="597"/>
      <c r="O39" s="597"/>
      <c r="P39" s="597"/>
      <c r="Q39" s="597"/>
      <c r="R39" s="597"/>
      <c r="S39" s="597"/>
      <c r="T39" s="597"/>
      <c r="U39" s="597"/>
      <c r="V39" s="597"/>
      <c r="W39" s="597"/>
      <c r="X39" s="598"/>
      <c r="Y39" s="599"/>
      <c r="Z39" s="600"/>
      <c r="AA39" s="600"/>
      <c r="AB39" s="608"/>
      <c r="AC39" s="602"/>
      <c r="AD39" s="603"/>
      <c r="AE39" s="603"/>
      <c r="AF39" s="603"/>
      <c r="AG39" s="604"/>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6"/>
      <c r="B40" s="1037"/>
      <c r="C40" s="1037"/>
      <c r="D40" s="1037"/>
      <c r="E40" s="1037"/>
      <c r="F40" s="1038"/>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customHeight="1">
      <c r="A41" s="1036"/>
      <c r="B41" s="1037"/>
      <c r="C41" s="1037"/>
      <c r="D41" s="1037"/>
      <c r="E41" s="1037"/>
      <c r="F41" s="103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9"/>
      <c r="AY41">
        <f>COUNTA($G$43,$AC$43)</f>
        <v>0</v>
      </c>
    </row>
    <row r="42" spans="1:51" ht="24.75" customHeight="1">
      <c r="A42" s="1036"/>
      <c r="B42" s="1037"/>
      <c r="C42" s="1037"/>
      <c r="D42" s="1037"/>
      <c r="E42" s="1037"/>
      <c r="F42" s="1038"/>
      <c r="G42" s="805"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4"/>
      <c r="AC42" s="805"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798"/>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36"/>
      <c r="B44" s="1037"/>
      <c r="C44" s="1037"/>
      <c r="D44" s="1037"/>
      <c r="E44" s="1037"/>
      <c r="F44" s="1038"/>
      <c r="G44" s="602"/>
      <c r="H44" s="603"/>
      <c r="I44" s="603"/>
      <c r="J44" s="603"/>
      <c r="K44" s="604"/>
      <c r="L44" s="596"/>
      <c r="M44" s="597"/>
      <c r="N44" s="597"/>
      <c r="O44" s="597"/>
      <c r="P44" s="597"/>
      <c r="Q44" s="597"/>
      <c r="R44" s="597"/>
      <c r="S44" s="597"/>
      <c r="T44" s="597"/>
      <c r="U44" s="597"/>
      <c r="V44" s="597"/>
      <c r="W44" s="597"/>
      <c r="X44" s="598"/>
      <c r="Y44" s="599"/>
      <c r="Z44" s="600"/>
      <c r="AA44" s="600"/>
      <c r="AB44" s="608"/>
      <c r="AC44" s="602"/>
      <c r="AD44" s="603"/>
      <c r="AE44" s="603"/>
      <c r="AF44" s="603"/>
      <c r="AG44" s="604"/>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6"/>
      <c r="B45" s="1037"/>
      <c r="C45" s="1037"/>
      <c r="D45" s="1037"/>
      <c r="E45" s="1037"/>
      <c r="F45" s="1038"/>
      <c r="G45" s="602"/>
      <c r="H45" s="603"/>
      <c r="I45" s="603"/>
      <c r="J45" s="603"/>
      <c r="K45" s="604"/>
      <c r="L45" s="596"/>
      <c r="M45" s="597"/>
      <c r="N45" s="597"/>
      <c r="O45" s="597"/>
      <c r="P45" s="597"/>
      <c r="Q45" s="597"/>
      <c r="R45" s="597"/>
      <c r="S45" s="597"/>
      <c r="T45" s="597"/>
      <c r="U45" s="597"/>
      <c r="V45" s="597"/>
      <c r="W45" s="597"/>
      <c r="X45" s="598"/>
      <c r="Y45" s="599"/>
      <c r="Z45" s="600"/>
      <c r="AA45" s="600"/>
      <c r="AB45" s="608"/>
      <c r="AC45" s="602"/>
      <c r="AD45" s="603"/>
      <c r="AE45" s="603"/>
      <c r="AF45" s="603"/>
      <c r="AG45" s="604"/>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6"/>
      <c r="B46" s="1037"/>
      <c r="C46" s="1037"/>
      <c r="D46" s="1037"/>
      <c r="E46" s="1037"/>
      <c r="F46" s="1038"/>
      <c r="G46" s="602"/>
      <c r="H46" s="603"/>
      <c r="I46" s="603"/>
      <c r="J46" s="603"/>
      <c r="K46" s="604"/>
      <c r="L46" s="596"/>
      <c r="M46" s="597"/>
      <c r="N46" s="597"/>
      <c r="O46" s="597"/>
      <c r="P46" s="597"/>
      <c r="Q46" s="597"/>
      <c r="R46" s="597"/>
      <c r="S46" s="597"/>
      <c r="T46" s="597"/>
      <c r="U46" s="597"/>
      <c r="V46" s="597"/>
      <c r="W46" s="597"/>
      <c r="X46" s="598"/>
      <c r="Y46" s="599"/>
      <c r="Z46" s="600"/>
      <c r="AA46" s="600"/>
      <c r="AB46" s="608"/>
      <c r="AC46" s="602"/>
      <c r="AD46" s="603"/>
      <c r="AE46" s="603"/>
      <c r="AF46" s="603"/>
      <c r="AG46" s="604"/>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6"/>
      <c r="B47" s="1037"/>
      <c r="C47" s="1037"/>
      <c r="D47" s="1037"/>
      <c r="E47" s="1037"/>
      <c r="F47" s="1038"/>
      <c r="G47" s="602"/>
      <c r="H47" s="603"/>
      <c r="I47" s="603"/>
      <c r="J47" s="603"/>
      <c r="K47" s="604"/>
      <c r="L47" s="596"/>
      <c r="M47" s="597"/>
      <c r="N47" s="597"/>
      <c r="O47" s="597"/>
      <c r="P47" s="597"/>
      <c r="Q47" s="597"/>
      <c r="R47" s="597"/>
      <c r="S47" s="597"/>
      <c r="T47" s="597"/>
      <c r="U47" s="597"/>
      <c r="V47" s="597"/>
      <c r="W47" s="597"/>
      <c r="X47" s="598"/>
      <c r="Y47" s="599"/>
      <c r="Z47" s="600"/>
      <c r="AA47" s="600"/>
      <c r="AB47" s="608"/>
      <c r="AC47" s="602"/>
      <c r="AD47" s="603"/>
      <c r="AE47" s="603"/>
      <c r="AF47" s="603"/>
      <c r="AG47" s="604"/>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6"/>
      <c r="B48" s="1037"/>
      <c r="C48" s="1037"/>
      <c r="D48" s="1037"/>
      <c r="E48" s="1037"/>
      <c r="F48" s="1038"/>
      <c r="G48" s="602"/>
      <c r="H48" s="603"/>
      <c r="I48" s="603"/>
      <c r="J48" s="603"/>
      <c r="K48" s="604"/>
      <c r="L48" s="596"/>
      <c r="M48" s="597"/>
      <c r="N48" s="597"/>
      <c r="O48" s="597"/>
      <c r="P48" s="597"/>
      <c r="Q48" s="597"/>
      <c r="R48" s="597"/>
      <c r="S48" s="597"/>
      <c r="T48" s="597"/>
      <c r="U48" s="597"/>
      <c r="V48" s="597"/>
      <c r="W48" s="597"/>
      <c r="X48" s="598"/>
      <c r="Y48" s="599"/>
      <c r="Z48" s="600"/>
      <c r="AA48" s="600"/>
      <c r="AB48" s="608"/>
      <c r="AC48" s="602"/>
      <c r="AD48" s="603"/>
      <c r="AE48" s="603"/>
      <c r="AF48" s="603"/>
      <c r="AG48" s="604"/>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6"/>
      <c r="B49" s="1037"/>
      <c r="C49" s="1037"/>
      <c r="D49" s="1037"/>
      <c r="E49" s="1037"/>
      <c r="F49" s="1038"/>
      <c r="G49" s="602"/>
      <c r="H49" s="603"/>
      <c r="I49" s="603"/>
      <c r="J49" s="603"/>
      <c r="K49" s="604"/>
      <c r="L49" s="596"/>
      <c r="M49" s="597"/>
      <c r="N49" s="597"/>
      <c r="O49" s="597"/>
      <c r="P49" s="597"/>
      <c r="Q49" s="597"/>
      <c r="R49" s="597"/>
      <c r="S49" s="597"/>
      <c r="T49" s="597"/>
      <c r="U49" s="597"/>
      <c r="V49" s="597"/>
      <c r="W49" s="597"/>
      <c r="X49" s="598"/>
      <c r="Y49" s="599"/>
      <c r="Z49" s="600"/>
      <c r="AA49" s="600"/>
      <c r="AB49" s="608"/>
      <c r="AC49" s="602"/>
      <c r="AD49" s="603"/>
      <c r="AE49" s="603"/>
      <c r="AF49" s="603"/>
      <c r="AG49" s="604"/>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6"/>
      <c r="B50" s="1037"/>
      <c r="C50" s="1037"/>
      <c r="D50" s="1037"/>
      <c r="E50" s="1037"/>
      <c r="F50" s="1038"/>
      <c r="G50" s="602"/>
      <c r="H50" s="603"/>
      <c r="I50" s="603"/>
      <c r="J50" s="603"/>
      <c r="K50" s="604"/>
      <c r="L50" s="596"/>
      <c r="M50" s="597"/>
      <c r="N50" s="597"/>
      <c r="O50" s="597"/>
      <c r="P50" s="597"/>
      <c r="Q50" s="597"/>
      <c r="R50" s="597"/>
      <c r="S50" s="597"/>
      <c r="T50" s="597"/>
      <c r="U50" s="597"/>
      <c r="V50" s="597"/>
      <c r="W50" s="597"/>
      <c r="X50" s="598"/>
      <c r="Y50" s="599"/>
      <c r="Z50" s="600"/>
      <c r="AA50" s="600"/>
      <c r="AB50" s="608"/>
      <c r="AC50" s="602"/>
      <c r="AD50" s="603"/>
      <c r="AE50" s="603"/>
      <c r="AF50" s="603"/>
      <c r="AG50" s="604"/>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6"/>
      <c r="B51" s="1037"/>
      <c r="C51" s="1037"/>
      <c r="D51" s="1037"/>
      <c r="E51" s="1037"/>
      <c r="F51" s="1038"/>
      <c r="G51" s="602"/>
      <c r="H51" s="603"/>
      <c r="I51" s="603"/>
      <c r="J51" s="603"/>
      <c r="K51" s="604"/>
      <c r="L51" s="596"/>
      <c r="M51" s="597"/>
      <c r="N51" s="597"/>
      <c r="O51" s="597"/>
      <c r="P51" s="597"/>
      <c r="Q51" s="597"/>
      <c r="R51" s="597"/>
      <c r="S51" s="597"/>
      <c r="T51" s="597"/>
      <c r="U51" s="597"/>
      <c r="V51" s="597"/>
      <c r="W51" s="597"/>
      <c r="X51" s="598"/>
      <c r="Y51" s="599"/>
      <c r="Z51" s="600"/>
      <c r="AA51" s="600"/>
      <c r="AB51" s="608"/>
      <c r="AC51" s="602"/>
      <c r="AD51" s="603"/>
      <c r="AE51" s="603"/>
      <c r="AF51" s="603"/>
      <c r="AG51" s="604"/>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6"/>
      <c r="B52" s="1037"/>
      <c r="C52" s="1037"/>
      <c r="D52" s="1037"/>
      <c r="E52" s="1037"/>
      <c r="F52" s="1038"/>
      <c r="G52" s="602"/>
      <c r="H52" s="603"/>
      <c r="I52" s="603"/>
      <c r="J52" s="603"/>
      <c r="K52" s="604"/>
      <c r="L52" s="596"/>
      <c r="M52" s="597"/>
      <c r="N52" s="597"/>
      <c r="O52" s="597"/>
      <c r="P52" s="597"/>
      <c r="Q52" s="597"/>
      <c r="R52" s="597"/>
      <c r="S52" s="597"/>
      <c r="T52" s="597"/>
      <c r="U52" s="597"/>
      <c r="V52" s="597"/>
      <c r="W52" s="597"/>
      <c r="X52" s="598"/>
      <c r="Y52" s="599"/>
      <c r="Z52" s="600"/>
      <c r="AA52" s="600"/>
      <c r="AB52" s="608"/>
      <c r="AC52" s="602"/>
      <c r="AD52" s="603"/>
      <c r="AE52" s="603"/>
      <c r="AF52" s="603"/>
      <c r="AG52" s="604"/>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row r="55" spans="1:51" ht="30" customHeight="1">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9"/>
      <c r="AY55">
        <f>COUNTA($G$57,$AC$57)</f>
        <v>0</v>
      </c>
    </row>
    <row r="56" spans="1:51" ht="24.75" customHeight="1">
      <c r="A56" s="1036"/>
      <c r="B56" s="1037"/>
      <c r="C56" s="1037"/>
      <c r="D56" s="1037"/>
      <c r="E56" s="1037"/>
      <c r="F56" s="1038"/>
      <c r="G56" s="805"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4"/>
      <c r="AC56" s="805"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798"/>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36"/>
      <c r="B58" s="1037"/>
      <c r="C58" s="1037"/>
      <c r="D58" s="1037"/>
      <c r="E58" s="1037"/>
      <c r="F58" s="1038"/>
      <c r="G58" s="602"/>
      <c r="H58" s="603"/>
      <c r="I58" s="603"/>
      <c r="J58" s="603"/>
      <c r="K58" s="604"/>
      <c r="L58" s="596"/>
      <c r="M58" s="597"/>
      <c r="N58" s="597"/>
      <c r="O58" s="597"/>
      <c r="P58" s="597"/>
      <c r="Q58" s="597"/>
      <c r="R58" s="597"/>
      <c r="S58" s="597"/>
      <c r="T58" s="597"/>
      <c r="U58" s="597"/>
      <c r="V58" s="597"/>
      <c r="W58" s="597"/>
      <c r="X58" s="598"/>
      <c r="Y58" s="599"/>
      <c r="Z58" s="600"/>
      <c r="AA58" s="600"/>
      <c r="AB58" s="608"/>
      <c r="AC58" s="602"/>
      <c r="AD58" s="603"/>
      <c r="AE58" s="603"/>
      <c r="AF58" s="603"/>
      <c r="AG58" s="604"/>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6"/>
      <c r="B59" s="1037"/>
      <c r="C59" s="1037"/>
      <c r="D59" s="1037"/>
      <c r="E59" s="1037"/>
      <c r="F59" s="1038"/>
      <c r="G59" s="602"/>
      <c r="H59" s="603"/>
      <c r="I59" s="603"/>
      <c r="J59" s="603"/>
      <c r="K59" s="604"/>
      <c r="L59" s="596"/>
      <c r="M59" s="597"/>
      <c r="N59" s="597"/>
      <c r="O59" s="597"/>
      <c r="P59" s="597"/>
      <c r="Q59" s="597"/>
      <c r="R59" s="597"/>
      <c r="S59" s="597"/>
      <c r="T59" s="597"/>
      <c r="U59" s="597"/>
      <c r="V59" s="597"/>
      <c r="W59" s="597"/>
      <c r="X59" s="598"/>
      <c r="Y59" s="599"/>
      <c r="Z59" s="600"/>
      <c r="AA59" s="600"/>
      <c r="AB59" s="608"/>
      <c r="AC59" s="602"/>
      <c r="AD59" s="603"/>
      <c r="AE59" s="603"/>
      <c r="AF59" s="603"/>
      <c r="AG59" s="604"/>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6"/>
      <c r="B60" s="1037"/>
      <c r="C60" s="1037"/>
      <c r="D60" s="1037"/>
      <c r="E60" s="1037"/>
      <c r="F60" s="1038"/>
      <c r="G60" s="602"/>
      <c r="H60" s="603"/>
      <c r="I60" s="603"/>
      <c r="J60" s="603"/>
      <c r="K60" s="604"/>
      <c r="L60" s="596"/>
      <c r="M60" s="597"/>
      <c r="N60" s="597"/>
      <c r="O60" s="597"/>
      <c r="P60" s="597"/>
      <c r="Q60" s="597"/>
      <c r="R60" s="597"/>
      <c r="S60" s="597"/>
      <c r="T60" s="597"/>
      <c r="U60" s="597"/>
      <c r="V60" s="597"/>
      <c r="W60" s="597"/>
      <c r="X60" s="598"/>
      <c r="Y60" s="599"/>
      <c r="Z60" s="600"/>
      <c r="AA60" s="600"/>
      <c r="AB60" s="608"/>
      <c r="AC60" s="602"/>
      <c r="AD60" s="603"/>
      <c r="AE60" s="603"/>
      <c r="AF60" s="603"/>
      <c r="AG60" s="604"/>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6"/>
      <c r="B61" s="1037"/>
      <c r="C61" s="1037"/>
      <c r="D61" s="1037"/>
      <c r="E61" s="1037"/>
      <c r="F61" s="1038"/>
      <c r="G61" s="602"/>
      <c r="H61" s="603"/>
      <c r="I61" s="603"/>
      <c r="J61" s="603"/>
      <c r="K61" s="604"/>
      <c r="L61" s="596"/>
      <c r="M61" s="597"/>
      <c r="N61" s="597"/>
      <c r="O61" s="597"/>
      <c r="P61" s="597"/>
      <c r="Q61" s="597"/>
      <c r="R61" s="597"/>
      <c r="S61" s="597"/>
      <c r="T61" s="597"/>
      <c r="U61" s="597"/>
      <c r="V61" s="597"/>
      <c r="W61" s="597"/>
      <c r="X61" s="598"/>
      <c r="Y61" s="599"/>
      <c r="Z61" s="600"/>
      <c r="AA61" s="600"/>
      <c r="AB61" s="608"/>
      <c r="AC61" s="602"/>
      <c r="AD61" s="603"/>
      <c r="AE61" s="603"/>
      <c r="AF61" s="603"/>
      <c r="AG61" s="604"/>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6"/>
      <c r="B62" s="1037"/>
      <c r="C62" s="1037"/>
      <c r="D62" s="1037"/>
      <c r="E62" s="1037"/>
      <c r="F62" s="1038"/>
      <c r="G62" s="602"/>
      <c r="H62" s="603"/>
      <c r="I62" s="603"/>
      <c r="J62" s="603"/>
      <c r="K62" s="604"/>
      <c r="L62" s="596"/>
      <c r="M62" s="597"/>
      <c r="N62" s="597"/>
      <c r="O62" s="597"/>
      <c r="P62" s="597"/>
      <c r="Q62" s="597"/>
      <c r="R62" s="597"/>
      <c r="S62" s="597"/>
      <c r="T62" s="597"/>
      <c r="U62" s="597"/>
      <c r="V62" s="597"/>
      <c r="W62" s="597"/>
      <c r="X62" s="598"/>
      <c r="Y62" s="599"/>
      <c r="Z62" s="600"/>
      <c r="AA62" s="600"/>
      <c r="AB62" s="608"/>
      <c r="AC62" s="602"/>
      <c r="AD62" s="603"/>
      <c r="AE62" s="603"/>
      <c r="AF62" s="603"/>
      <c r="AG62" s="604"/>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6"/>
      <c r="B63" s="1037"/>
      <c r="C63" s="1037"/>
      <c r="D63" s="1037"/>
      <c r="E63" s="1037"/>
      <c r="F63" s="1038"/>
      <c r="G63" s="602"/>
      <c r="H63" s="603"/>
      <c r="I63" s="603"/>
      <c r="J63" s="603"/>
      <c r="K63" s="604"/>
      <c r="L63" s="596"/>
      <c r="M63" s="597"/>
      <c r="N63" s="597"/>
      <c r="O63" s="597"/>
      <c r="P63" s="597"/>
      <c r="Q63" s="597"/>
      <c r="R63" s="597"/>
      <c r="S63" s="597"/>
      <c r="T63" s="597"/>
      <c r="U63" s="597"/>
      <c r="V63" s="597"/>
      <c r="W63" s="597"/>
      <c r="X63" s="598"/>
      <c r="Y63" s="599"/>
      <c r="Z63" s="600"/>
      <c r="AA63" s="600"/>
      <c r="AB63" s="608"/>
      <c r="AC63" s="602"/>
      <c r="AD63" s="603"/>
      <c r="AE63" s="603"/>
      <c r="AF63" s="603"/>
      <c r="AG63" s="604"/>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6"/>
      <c r="B64" s="1037"/>
      <c r="C64" s="1037"/>
      <c r="D64" s="1037"/>
      <c r="E64" s="1037"/>
      <c r="F64" s="1038"/>
      <c r="G64" s="602"/>
      <c r="H64" s="603"/>
      <c r="I64" s="603"/>
      <c r="J64" s="603"/>
      <c r="K64" s="604"/>
      <c r="L64" s="596"/>
      <c r="M64" s="597"/>
      <c r="N64" s="597"/>
      <c r="O64" s="597"/>
      <c r="P64" s="597"/>
      <c r="Q64" s="597"/>
      <c r="R64" s="597"/>
      <c r="S64" s="597"/>
      <c r="T64" s="597"/>
      <c r="U64" s="597"/>
      <c r="V64" s="597"/>
      <c r="W64" s="597"/>
      <c r="X64" s="598"/>
      <c r="Y64" s="599"/>
      <c r="Z64" s="600"/>
      <c r="AA64" s="600"/>
      <c r="AB64" s="608"/>
      <c r="AC64" s="602"/>
      <c r="AD64" s="603"/>
      <c r="AE64" s="603"/>
      <c r="AF64" s="603"/>
      <c r="AG64" s="604"/>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6"/>
      <c r="B65" s="1037"/>
      <c r="C65" s="1037"/>
      <c r="D65" s="1037"/>
      <c r="E65" s="1037"/>
      <c r="F65" s="1038"/>
      <c r="G65" s="602"/>
      <c r="H65" s="603"/>
      <c r="I65" s="603"/>
      <c r="J65" s="603"/>
      <c r="K65" s="604"/>
      <c r="L65" s="596"/>
      <c r="M65" s="597"/>
      <c r="N65" s="597"/>
      <c r="O65" s="597"/>
      <c r="P65" s="597"/>
      <c r="Q65" s="597"/>
      <c r="R65" s="597"/>
      <c r="S65" s="597"/>
      <c r="T65" s="597"/>
      <c r="U65" s="597"/>
      <c r="V65" s="597"/>
      <c r="W65" s="597"/>
      <c r="X65" s="598"/>
      <c r="Y65" s="599"/>
      <c r="Z65" s="600"/>
      <c r="AA65" s="600"/>
      <c r="AB65" s="608"/>
      <c r="AC65" s="602"/>
      <c r="AD65" s="603"/>
      <c r="AE65" s="603"/>
      <c r="AF65" s="603"/>
      <c r="AG65" s="604"/>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6"/>
      <c r="B66" s="1037"/>
      <c r="C66" s="1037"/>
      <c r="D66" s="1037"/>
      <c r="E66" s="1037"/>
      <c r="F66" s="1038"/>
      <c r="G66" s="602"/>
      <c r="H66" s="603"/>
      <c r="I66" s="603"/>
      <c r="J66" s="603"/>
      <c r="K66" s="604"/>
      <c r="L66" s="596"/>
      <c r="M66" s="597"/>
      <c r="N66" s="597"/>
      <c r="O66" s="597"/>
      <c r="P66" s="597"/>
      <c r="Q66" s="597"/>
      <c r="R66" s="597"/>
      <c r="S66" s="597"/>
      <c r="T66" s="597"/>
      <c r="U66" s="597"/>
      <c r="V66" s="597"/>
      <c r="W66" s="597"/>
      <c r="X66" s="598"/>
      <c r="Y66" s="599"/>
      <c r="Z66" s="600"/>
      <c r="AA66" s="600"/>
      <c r="AB66" s="608"/>
      <c r="AC66" s="602"/>
      <c r="AD66" s="603"/>
      <c r="AE66" s="603"/>
      <c r="AF66" s="603"/>
      <c r="AG66" s="604"/>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6"/>
      <c r="B67" s="1037"/>
      <c r="C67" s="1037"/>
      <c r="D67" s="1037"/>
      <c r="E67" s="1037"/>
      <c r="F67" s="1038"/>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customHeight="1">
      <c r="A68" s="1036"/>
      <c r="B68" s="1037"/>
      <c r="C68" s="1037"/>
      <c r="D68" s="1037"/>
      <c r="E68" s="1037"/>
      <c r="F68" s="103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9"/>
      <c r="AY68">
        <f>COUNTA($G$70,$AC$70)</f>
        <v>0</v>
      </c>
    </row>
    <row r="69" spans="1:51" ht="25.5" customHeight="1">
      <c r="A69" s="1036"/>
      <c r="B69" s="1037"/>
      <c r="C69" s="1037"/>
      <c r="D69" s="1037"/>
      <c r="E69" s="1037"/>
      <c r="F69" s="1038"/>
      <c r="G69" s="805"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4"/>
      <c r="AC69" s="805"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798"/>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36"/>
      <c r="B71" s="1037"/>
      <c r="C71" s="1037"/>
      <c r="D71" s="1037"/>
      <c r="E71" s="1037"/>
      <c r="F71" s="1038"/>
      <c r="G71" s="602"/>
      <c r="H71" s="603"/>
      <c r="I71" s="603"/>
      <c r="J71" s="603"/>
      <c r="K71" s="604"/>
      <c r="L71" s="596"/>
      <c r="M71" s="597"/>
      <c r="N71" s="597"/>
      <c r="O71" s="597"/>
      <c r="P71" s="597"/>
      <c r="Q71" s="597"/>
      <c r="R71" s="597"/>
      <c r="S71" s="597"/>
      <c r="T71" s="597"/>
      <c r="U71" s="597"/>
      <c r="V71" s="597"/>
      <c r="W71" s="597"/>
      <c r="X71" s="598"/>
      <c r="Y71" s="599"/>
      <c r="Z71" s="600"/>
      <c r="AA71" s="600"/>
      <c r="AB71" s="608"/>
      <c r="AC71" s="602"/>
      <c r="AD71" s="603"/>
      <c r="AE71" s="603"/>
      <c r="AF71" s="603"/>
      <c r="AG71" s="604"/>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6"/>
      <c r="B72" s="1037"/>
      <c r="C72" s="1037"/>
      <c r="D72" s="1037"/>
      <c r="E72" s="1037"/>
      <c r="F72" s="1038"/>
      <c r="G72" s="602"/>
      <c r="H72" s="603"/>
      <c r="I72" s="603"/>
      <c r="J72" s="603"/>
      <c r="K72" s="604"/>
      <c r="L72" s="596"/>
      <c r="M72" s="597"/>
      <c r="N72" s="597"/>
      <c r="O72" s="597"/>
      <c r="P72" s="597"/>
      <c r="Q72" s="597"/>
      <c r="R72" s="597"/>
      <c r="S72" s="597"/>
      <c r="T72" s="597"/>
      <c r="U72" s="597"/>
      <c r="V72" s="597"/>
      <c r="W72" s="597"/>
      <c r="X72" s="598"/>
      <c r="Y72" s="599"/>
      <c r="Z72" s="600"/>
      <c r="AA72" s="600"/>
      <c r="AB72" s="608"/>
      <c r="AC72" s="602"/>
      <c r="AD72" s="603"/>
      <c r="AE72" s="603"/>
      <c r="AF72" s="603"/>
      <c r="AG72" s="604"/>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6"/>
      <c r="B73" s="1037"/>
      <c r="C73" s="1037"/>
      <c r="D73" s="1037"/>
      <c r="E73" s="1037"/>
      <c r="F73" s="1038"/>
      <c r="G73" s="602"/>
      <c r="H73" s="603"/>
      <c r="I73" s="603"/>
      <c r="J73" s="603"/>
      <c r="K73" s="604"/>
      <c r="L73" s="596"/>
      <c r="M73" s="597"/>
      <c r="N73" s="597"/>
      <c r="O73" s="597"/>
      <c r="P73" s="597"/>
      <c r="Q73" s="597"/>
      <c r="R73" s="597"/>
      <c r="S73" s="597"/>
      <c r="T73" s="597"/>
      <c r="U73" s="597"/>
      <c r="V73" s="597"/>
      <c r="W73" s="597"/>
      <c r="X73" s="598"/>
      <c r="Y73" s="599"/>
      <c r="Z73" s="600"/>
      <c r="AA73" s="600"/>
      <c r="AB73" s="608"/>
      <c r="AC73" s="602"/>
      <c r="AD73" s="603"/>
      <c r="AE73" s="603"/>
      <c r="AF73" s="603"/>
      <c r="AG73" s="604"/>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6"/>
      <c r="B74" s="1037"/>
      <c r="C74" s="1037"/>
      <c r="D74" s="1037"/>
      <c r="E74" s="1037"/>
      <c r="F74" s="1038"/>
      <c r="G74" s="602"/>
      <c r="H74" s="603"/>
      <c r="I74" s="603"/>
      <c r="J74" s="603"/>
      <c r="K74" s="604"/>
      <c r="L74" s="596"/>
      <c r="M74" s="597"/>
      <c r="N74" s="597"/>
      <c r="O74" s="597"/>
      <c r="P74" s="597"/>
      <c r="Q74" s="597"/>
      <c r="R74" s="597"/>
      <c r="S74" s="597"/>
      <c r="T74" s="597"/>
      <c r="U74" s="597"/>
      <c r="V74" s="597"/>
      <c r="W74" s="597"/>
      <c r="X74" s="598"/>
      <c r="Y74" s="599"/>
      <c r="Z74" s="600"/>
      <c r="AA74" s="600"/>
      <c r="AB74" s="608"/>
      <c r="AC74" s="602"/>
      <c r="AD74" s="603"/>
      <c r="AE74" s="603"/>
      <c r="AF74" s="603"/>
      <c r="AG74" s="604"/>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6"/>
      <c r="B75" s="1037"/>
      <c r="C75" s="1037"/>
      <c r="D75" s="1037"/>
      <c r="E75" s="1037"/>
      <c r="F75" s="1038"/>
      <c r="G75" s="602"/>
      <c r="H75" s="603"/>
      <c r="I75" s="603"/>
      <c r="J75" s="603"/>
      <c r="K75" s="604"/>
      <c r="L75" s="596"/>
      <c r="M75" s="597"/>
      <c r="N75" s="597"/>
      <c r="O75" s="597"/>
      <c r="P75" s="597"/>
      <c r="Q75" s="597"/>
      <c r="R75" s="597"/>
      <c r="S75" s="597"/>
      <c r="T75" s="597"/>
      <c r="U75" s="597"/>
      <c r="V75" s="597"/>
      <c r="W75" s="597"/>
      <c r="X75" s="598"/>
      <c r="Y75" s="599"/>
      <c r="Z75" s="600"/>
      <c r="AA75" s="600"/>
      <c r="AB75" s="608"/>
      <c r="AC75" s="602"/>
      <c r="AD75" s="603"/>
      <c r="AE75" s="603"/>
      <c r="AF75" s="603"/>
      <c r="AG75" s="604"/>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6"/>
      <c r="B76" s="1037"/>
      <c r="C76" s="1037"/>
      <c r="D76" s="1037"/>
      <c r="E76" s="1037"/>
      <c r="F76" s="1038"/>
      <c r="G76" s="602"/>
      <c r="H76" s="603"/>
      <c r="I76" s="603"/>
      <c r="J76" s="603"/>
      <c r="K76" s="604"/>
      <c r="L76" s="596"/>
      <c r="M76" s="597"/>
      <c r="N76" s="597"/>
      <c r="O76" s="597"/>
      <c r="P76" s="597"/>
      <c r="Q76" s="597"/>
      <c r="R76" s="597"/>
      <c r="S76" s="597"/>
      <c r="T76" s="597"/>
      <c r="U76" s="597"/>
      <c r="V76" s="597"/>
      <c r="W76" s="597"/>
      <c r="X76" s="598"/>
      <c r="Y76" s="599"/>
      <c r="Z76" s="600"/>
      <c r="AA76" s="600"/>
      <c r="AB76" s="608"/>
      <c r="AC76" s="602"/>
      <c r="AD76" s="603"/>
      <c r="AE76" s="603"/>
      <c r="AF76" s="603"/>
      <c r="AG76" s="604"/>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6"/>
      <c r="B77" s="1037"/>
      <c r="C77" s="1037"/>
      <c r="D77" s="1037"/>
      <c r="E77" s="1037"/>
      <c r="F77" s="1038"/>
      <c r="G77" s="602"/>
      <c r="H77" s="603"/>
      <c r="I77" s="603"/>
      <c r="J77" s="603"/>
      <c r="K77" s="604"/>
      <c r="L77" s="596"/>
      <c r="M77" s="597"/>
      <c r="N77" s="597"/>
      <c r="O77" s="597"/>
      <c r="P77" s="597"/>
      <c r="Q77" s="597"/>
      <c r="R77" s="597"/>
      <c r="S77" s="597"/>
      <c r="T77" s="597"/>
      <c r="U77" s="597"/>
      <c r="V77" s="597"/>
      <c r="W77" s="597"/>
      <c r="X77" s="598"/>
      <c r="Y77" s="599"/>
      <c r="Z77" s="600"/>
      <c r="AA77" s="600"/>
      <c r="AB77" s="608"/>
      <c r="AC77" s="602"/>
      <c r="AD77" s="603"/>
      <c r="AE77" s="603"/>
      <c r="AF77" s="603"/>
      <c r="AG77" s="604"/>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6"/>
      <c r="B78" s="1037"/>
      <c r="C78" s="1037"/>
      <c r="D78" s="1037"/>
      <c r="E78" s="1037"/>
      <c r="F78" s="1038"/>
      <c r="G78" s="602"/>
      <c r="H78" s="603"/>
      <c r="I78" s="603"/>
      <c r="J78" s="603"/>
      <c r="K78" s="604"/>
      <c r="L78" s="596"/>
      <c r="M78" s="597"/>
      <c r="N78" s="597"/>
      <c r="O78" s="597"/>
      <c r="P78" s="597"/>
      <c r="Q78" s="597"/>
      <c r="R78" s="597"/>
      <c r="S78" s="597"/>
      <c r="T78" s="597"/>
      <c r="U78" s="597"/>
      <c r="V78" s="597"/>
      <c r="W78" s="597"/>
      <c r="X78" s="598"/>
      <c r="Y78" s="599"/>
      <c r="Z78" s="600"/>
      <c r="AA78" s="600"/>
      <c r="AB78" s="608"/>
      <c r="AC78" s="602"/>
      <c r="AD78" s="603"/>
      <c r="AE78" s="603"/>
      <c r="AF78" s="603"/>
      <c r="AG78" s="604"/>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6"/>
      <c r="B79" s="1037"/>
      <c r="C79" s="1037"/>
      <c r="D79" s="1037"/>
      <c r="E79" s="1037"/>
      <c r="F79" s="1038"/>
      <c r="G79" s="602"/>
      <c r="H79" s="603"/>
      <c r="I79" s="603"/>
      <c r="J79" s="603"/>
      <c r="K79" s="604"/>
      <c r="L79" s="596"/>
      <c r="M79" s="597"/>
      <c r="N79" s="597"/>
      <c r="O79" s="597"/>
      <c r="P79" s="597"/>
      <c r="Q79" s="597"/>
      <c r="R79" s="597"/>
      <c r="S79" s="597"/>
      <c r="T79" s="597"/>
      <c r="U79" s="597"/>
      <c r="V79" s="597"/>
      <c r="W79" s="597"/>
      <c r="X79" s="598"/>
      <c r="Y79" s="599"/>
      <c r="Z79" s="600"/>
      <c r="AA79" s="600"/>
      <c r="AB79" s="608"/>
      <c r="AC79" s="602"/>
      <c r="AD79" s="603"/>
      <c r="AE79" s="603"/>
      <c r="AF79" s="603"/>
      <c r="AG79" s="604"/>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6"/>
      <c r="B80" s="1037"/>
      <c r="C80" s="1037"/>
      <c r="D80" s="1037"/>
      <c r="E80" s="1037"/>
      <c r="F80" s="1038"/>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customHeight="1">
      <c r="A81" s="1036"/>
      <c r="B81" s="1037"/>
      <c r="C81" s="1037"/>
      <c r="D81" s="1037"/>
      <c r="E81" s="1037"/>
      <c r="F81" s="103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9"/>
      <c r="AY81">
        <f>COUNTA($G$83,$AC$83)</f>
        <v>0</v>
      </c>
    </row>
    <row r="82" spans="1:51" ht="24.75" customHeight="1">
      <c r="A82" s="1036"/>
      <c r="B82" s="1037"/>
      <c r="C82" s="1037"/>
      <c r="D82" s="1037"/>
      <c r="E82" s="1037"/>
      <c r="F82" s="1038"/>
      <c r="G82" s="805"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4"/>
      <c r="AC82" s="805"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798"/>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36"/>
      <c r="B84" s="1037"/>
      <c r="C84" s="1037"/>
      <c r="D84" s="1037"/>
      <c r="E84" s="1037"/>
      <c r="F84" s="1038"/>
      <c r="G84" s="602"/>
      <c r="H84" s="603"/>
      <c r="I84" s="603"/>
      <c r="J84" s="603"/>
      <c r="K84" s="604"/>
      <c r="L84" s="596"/>
      <c r="M84" s="597"/>
      <c r="N84" s="597"/>
      <c r="O84" s="597"/>
      <c r="P84" s="597"/>
      <c r="Q84" s="597"/>
      <c r="R84" s="597"/>
      <c r="S84" s="597"/>
      <c r="T84" s="597"/>
      <c r="U84" s="597"/>
      <c r="V84" s="597"/>
      <c r="W84" s="597"/>
      <c r="X84" s="598"/>
      <c r="Y84" s="599"/>
      <c r="Z84" s="600"/>
      <c r="AA84" s="600"/>
      <c r="AB84" s="608"/>
      <c r="AC84" s="602"/>
      <c r="AD84" s="603"/>
      <c r="AE84" s="603"/>
      <c r="AF84" s="603"/>
      <c r="AG84" s="604"/>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6"/>
      <c r="B85" s="1037"/>
      <c r="C85" s="1037"/>
      <c r="D85" s="1037"/>
      <c r="E85" s="1037"/>
      <c r="F85" s="1038"/>
      <c r="G85" s="602"/>
      <c r="H85" s="603"/>
      <c r="I85" s="603"/>
      <c r="J85" s="603"/>
      <c r="K85" s="604"/>
      <c r="L85" s="596"/>
      <c r="M85" s="597"/>
      <c r="N85" s="597"/>
      <c r="O85" s="597"/>
      <c r="P85" s="597"/>
      <c r="Q85" s="597"/>
      <c r="R85" s="597"/>
      <c r="S85" s="597"/>
      <c r="T85" s="597"/>
      <c r="U85" s="597"/>
      <c r="V85" s="597"/>
      <c r="W85" s="597"/>
      <c r="X85" s="598"/>
      <c r="Y85" s="599"/>
      <c r="Z85" s="600"/>
      <c r="AA85" s="600"/>
      <c r="AB85" s="608"/>
      <c r="AC85" s="602"/>
      <c r="AD85" s="603"/>
      <c r="AE85" s="603"/>
      <c r="AF85" s="603"/>
      <c r="AG85" s="604"/>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6"/>
      <c r="B86" s="1037"/>
      <c r="C86" s="1037"/>
      <c r="D86" s="1037"/>
      <c r="E86" s="1037"/>
      <c r="F86" s="1038"/>
      <c r="G86" s="602"/>
      <c r="H86" s="603"/>
      <c r="I86" s="603"/>
      <c r="J86" s="603"/>
      <c r="K86" s="604"/>
      <c r="L86" s="596"/>
      <c r="M86" s="597"/>
      <c r="N86" s="597"/>
      <c r="O86" s="597"/>
      <c r="P86" s="597"/>
      <c r="Q86" s="597"/>
      <c r="R86" s="597"/>
      <c r="S86" s="597"/>
      <c r="T86" s="597"/>
      <c r="U86" s="597"/>
      <c r="V86" s="597"/>
      <c r="W86" s="597"/>
      <c r="X86" s="598"/>
      <c r="Y86" s="599"/>
      <c r="Z86" s="600"/>
      <c r="AA86" s="600"/>
      <c r="AB86" s="608"/>
      <c r="AC86" s="602"/>
      <c r="AD86" s="603"/>
      <c r="AE86" s="603"/>
      <c r="AF86" s="603"/>
      <c r="AG86" s="604"/>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6"/>
      <c r="B87" s="1037"/>
      <c r="C87" s="1037"/>
      <c r="D87" s="1037"/>
      <c r="E87" s="1037"/>
      <c r="F87" s="1038"/>
      <c r="G87" s="602"/>
      <c r="H87" s="603"/>
      <c r="I87" s="603"/>
      <c r="J87" s="603"/>
      <c r="K87" s="604"/>
      <c r="L87" s="596"/>
      <c r="M87" s="597"/>
      <c r="N87" s="597"/>
      <c r="O87" s="597"/>
      <c r="P87" s="597"/>
      <c r="Q87" s="597"/>
      <c r="R87" s="597"/>
      <c r="S87" s="597"/>
      <c r="T87" s="597"/>
      <c r="U87" s="597"/>
      <c r="V87" s="597"/>
      <c r="W87" s="597"/>
      <c r="X87" s="598"/>
      <c r="Y87" s="599"/>
      <c r="Z87" s="600"/>
      <c r="AA87" s="600"/>
      <c r="AB87" s="608"/>
      <c r="AC87" s="602"/>
      <c r="AD87" s="603"/>
      <c r="AE87" s="603"/>
      <c r="AF87" s="603"/>
      <c r="AG87" s="604"/>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6"/>
      <c r="B88" s="1037"/>
      <c r="C88" s="1037"/>
      <c r="D88" s="1037"/>
      <c r="E88" s="1037"/>
      <c r="F88" s="1038"/>
      <c r="G88" s="602"/>
      <c r="H88" s="603"/>
      <c r="I88" s="603"/>
      <c r="J88" s="603"/>
      <c r="K88" s="604"/>
      <c r="L88" s="596"/>
      <c r="M88" s="597"/>
      <c r="N88" s="597"/>
      <c r="O88" s="597"/>
      <c r="P88" s="597"/>
      <c r="Q88" s="597"/>
      <c r="R88" s="597"/>
      <c r="S88" s="597"/>
      <c r="T88" s="597"/>
      <c r="U88" s="597"/>
      <c r="V88" s="597"/>
      <c r="W88" s="597"/>
      <c r="X88" s="598"/>
      <c r="Y88" s="599"/>
      <c r="Z88" s="600"/>
      <c r="AA88" s="600"/>
      <c r="AB88" s="608"/>
      <c r="AC88" s="602"/>
      <c r="AD88" s="603"/>
      <c r="AE88" s="603"/>
      <c r="AF88" s="603"/>
      <c r="AG88" s="604"/>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6"/>
      <c r="B89" s="1037"/>
      <c r="C89" s="1037"/>
      <c r="D89" s="1037"/>
      <c r="E89" s="1037"/>
      <c r="F89" s="1038"/>
      <c r="G89" s="602"/>
      <c r="H89" s="603"/>
      <c r="I89" s="603"/>
      <c r="J89" s="603"/>
      <c r="K89" s="604"/>
      <c r="L89" s="596"/>
      <c r="M89" s="597"/>
      <c r="N89" s="597"/>
      <c r="O89" s="597"/>
      <c r="P89" s="597"/>
      <c r="Q89" s="597"/>
      <c r="R89" s="597"/>
      <c r="S89" s="597"/>
      <c r="T89" s="597"/>
      <c r="U89" s="597"/>
      <c r="V89" s="597"/>
      <c r="W89" s="597"/>
      <c r="X89" s="598"/>
      <c r="Y89" s="599"/>
      <c r="Z89" s="600"/>
      <c r="AA89" s="600"/>
      <c r="AB89" s="608"/>
      <c r="AC89" s="602"/>
      <c r="AD89" s="603"/>
      <c r="AE89" s="603"/>
      <c r="AF89" s="603"/>
      <c r="AG89" s="604"/>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6"/>
      <c r="B90" s="1037"/>
      <c r="C90" s="1037"/>
      <c r="D90" s="1037"/>
      <c r="E90" s="1037"/>
      <c r="F90" s="1038"/>
      <c r="G90" s="602"/>
      <c r="H90" s="603"/>
      <c r="I90" s="603"/>
      <c r="J90" s="603"/>
      <c r="K90" s="604"/>
      <c r="L90" s="596"/>
      <c r="M90" s="597"/>
      <c r="N90" s="597"/>
      <c r="O90" s="597"/>
      <c r="P90" s="597"/>
      <c r="Q90" s="597"/>
      <c r="R90" s="597"/>
      <c r="S90" s="597"/>
      <c r="T90" s="597"/>
      <c r="U90" s="597"/>
      <c r="V90" s="597"/>
      <c r="W90" s="597"/>
      <c r="X90" s="598"/>
      <c r="Y90" s="599"/>
      <c r="Z90" s="600"/>
      <c r="AA90" s="600"/>
      <c r="AB90" s="608"/>
      <c r="AC90" s="602"/>
      <c r="AD90" s="603"/>
      <c r="AE90" s="603"/>
      <c r="AF90" s="603"/>
      <c r="AG90" s="604"/>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6"/>
      <c r="B91" s="1037"/>
      <c r="C91" s="1037"/>
      <c r="D91" s="1037"/>
      <c r="E91" s="1037"/>
      <c r="F91" s="1038"/>
      <c r="G91" s="602"/>
      <c r="H91" s="603"/>
      <c r="I91" s="603"/>
      <c r="J91" s="603"/>
      <c r="K91" s="604"/>
      <c r="L91" s="596"/>
      <c r="M91" s="597"/>
      <c r="N91" s="597"/>
      <c r="O91" s="597"/>
      <c r="P91" s="597"/>
      <c r="Q91" s="597"/>
      <c r="R91" s="597"/>
      <c r="S91" s="597"/>
      <c r="T91" s="597"/>
      <c r="U91" s="597"/>
      <c r="V91" s="597"/>
      <c r="W91" s="597"/>
      <c r="X91" s="598"/>
      <c r="Y91" s="599"/>
      <c r="Z91" s="600"/>
      <c r="AA91" s="600"/>
      <c r="AB91" s="608"/>
      <c r="AC91" s="602"/>
      <c r="AD91" s="603"/>
      <c r="AE91" s="603"/>
      <c r="AF91" s="603"/>
      <c r="AG91" s="604"/>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6"/>
      <c r="B92" s="1037"/>
      <c r="C92" s="1037"/>
      <c r="D92" s="1037"/>
      <c r="E92" s="1037"/>
      <c r="F92" s="1038"/>
      <c r="G92" s="602"/>
      <c r="H92" s="603"/>
      <c r="I92" s="603"/>
      <c r="J92" s="603"/>
      <c r="K92" s="604"/>
      <c r="L92" s="596"/>
      <c r="M92" s="597"/>
      <c r="N92" s="597"/>
      <c r="O92" s="597"/>
      <c r="P92" s="597"/>
      <c r="Q92" s="597"/>
      <c r="R92" s="597"/>
      <c r="S92" s="597"/>
      <c r="T92" s="597"/>
      <c r="U92" s="597"/>
      <c r="V92" s="597"/>
      <c r="W92" s="597"/>
      <c r="X92" s="598"/>
      <c r="Y92" s="599"/>
      <c r="Z92" s="600"/>
      <c r="AA92" s="600"/>
      <c r="AB92" s="608"/>
      <c r="AC92" s="602"/>
      <c r="AD92" s="603"/>
      <c r="AE92" s="603"/>
      <c r="AF92" s="603"/>
      <c r="AG92" s="604"/>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6"/>
      <c r="B93" s="1037"/>
      <c r="C93" s="1037"/>
      <c r="D93" s="1037"/>
      <c r="E93" s="1037"/>
      <c r="F93" s="1038"/>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customHeight="1">
      <c r="A94" s="1036"/>
      <c r="B94" s="1037"/>
      <c r="C94" s="1037"/>
      <c r="D94" s="1037"/>
      <c r="E94" s="1037"/>
      <c r="F94" s="103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9"/>
      <c r="AY94">
        <f>COUNTA($G$96,$AC$96)</f>
        <v>0</v>
      </c>
    </row>
    <row r="95" spans="1:51" ht="24.75" customHeight="1">
      <c r="A95" s="1036"/>
      <c r="B95" s="1037"/>
      <c r="C95" s="1037"/>
      <c r="D95" s="1037"/>
      <c r="E95" s="1037"/>
      <c r="F95" s="1038"/>
      <c r="G95" s="805"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4"/>
      <c r="AC95" s="805"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798"/>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36"/>
      <c r="B97" s="1037"/>
      <c r="C97" s="1037"/>
      <c r="D97" s="1037"/>
      <c r="E97" s="1037"/>
      <c r="F97" s="1038"/>
      <c r="G97" s="602"/>
      <c r="H97" s="603"/>
      <c r="I97" s="603"/>
      <c r="J97" s="603"/>
      <c r="K97" s="604"/>
      <c r="L97" s="596"/>
      <c r="M97" s="597"/>
      <c r="N97" s="597"/>
      <c r="O97" s="597"/>
      <c r="P97" s="597"/>
      <c r="Q97" s="597"/>
      <c r="R97" s="597"/>
      <c r="S97" s="597"/>
      <c r="T97" s="597"/>
      <c r="U97" s="597"/>
      <c r="V97" s="597"/>
      <c r="W97" s="597"/>
      <c r="X97" s="598"/>
      <c r="Y97" s="599"/>
      <c r="Z97" s="600"/>
      <c r="AA97" s="600"/>
      <c r="AB97" s="608"/>
      <c r="AC97" s="602"/>
      <c r="AD97" s="603"/>
      <c r="AE97" s="603"/>
      <c r="AF97" s="603"/>
      <c r="AG97" s="604"/>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6"/>
      <c r="B98" s="1037"/>
      <c r="C98" s="1037"/>
      <c r="D98" s="1037"/>
      <c r="E98" s="1037"/>
      <c r="F98" s="1038"/>
      <c r="G98" s="602"/>
      <c r="H98" s="603"/>
      <c r="I98" s="603"/>
      <c r="J98" s="603"/>
      <c r="K98" s="604"/>
      <c r="L98" s="596"/>
      <c r="M98" s="597"/>
      <c r="N98" s="597"/>
      <c r="O98" s="597"/>
      <c r="P98" s="597"/>
      <c r="Q98" s="597"/>
      <c r="R98" s="597"/>
      <c r="S98" s="597"/>
      <c r="T98" s="597"/>
      <c r="U98" s="597"/>
      <c r="V98" s="597"/>
      <c r="W98" s="597"/>
      <c r="X98" s="598"/>
      <c r="Y98" s="599"/>
      <c r="Z98" s="600"/>
      <c r="AA98" s="600"/>
      <c r="AB98" s="608"/>
      <c r="AC98" s="602"/>
      <c r="AD98" s="603"/>
      <c r="AE98" s="603"/>
      <c r="AF98" s="603"/>
      <c r="AG98" s="604"/>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6"/>
      <c r="B99" s="1037"/>
      <c r="C99" s="1037"/>
      <c r="D99" s="1037"/>
      <c r="E99" s="1037"/>
      <c r="F99" s="1038"/>
      <c r="G99" s="602"/>
      <c r="H99" s="603"/>
      <c r="I99" s="603"/>
      <c r="J99" s="603"/>
      <c r="K99" s="604"/>
      <c r="L99" s="596"/>
      <c r="M99" s="597"/>
      <c r="N99" s="597"/>
      <c r="O99" s="597"/>
      <c r="P99" s="597"/>
      <c r="Q99" s="597"/>
      <c r="R99" s="597"/>
      <c r="S99" s="597"/>
      <c r="T99" s="597"/>
      <c r="U99" s="597"/>
      <c r="V99" s="597"/>
      <c r="W99" s="597"/>
      <c r="X99" s="598"/>
      <c r="Y99" s="599"/>
      <c r="Z99" s="600"/>
      <c r="AA99" s="600"/>
      <c r="AB99" s="608"/>
      <c r="AC99" s="602"/>
      <c r="AD99" s="603"/>
      <c r="AE99" s="603"/>
      <c r="AF99" s="603"/>
      <c r="AG99" s="604"/>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6"/>
      <c r="B100" s="1037"/>
      <c r="C100" s="1037"/>
      <c r="D100" s="1037"/>
      <c r="E100" s="1037"/>
      <c r="F100" s="1038"/>
      <c r="G100" s="602"/>
      <c r="H100" s="603"/>
      <c r="I100" s="603"/>
      <c r="J100" s="603"/>
      <c r="K100" s="604"/>
      <c r="L100" s="596"/>
      <c r="M100" s="597"/>
      <c r="N100" s="597"/>
      <c r="O100" s="597"/>
      <c r="P100" s="597"/>
      <c r="Q100" s="597"/>
      <c r="R100" s="597"/>
      <c r="S100" s="597"/>
      <c r="T100" s="597"/>
      <c r="U100" s="597"/>
      <c r="V100" s="597"/>
      <c r="W100" s="597"/>
      <c r="X100" s="598"/>
      <c r="Y100" s="599"/>
      <c r="Z100" s="600"/>
      <c r="AA100" s="600"/>
      <c r="AB100" s="608"/>
      <c r="AC100" s="602"/>
      <c r="AD100" s="603"/>
      <c r="AE100" s="603"/>
      <c r="AF100" s="603"/>
      <c r="AG100" s="604"/>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6"/>
      <c r="B101" s="1037"/>
      <c r="C101" s="1037"/>
      <c r="D101" s="1037"/>
      <c r="E101" s="1037"/>
      <c r="F101" s="1038"/>
      <c r="G101" s="602"/>
      <c r="H101" s="603"/>
      <c r="I101" s="603"/>
      <c r="J101" s="603"/>
      <c r="K101" s="604"/>
      <c r="L101" s="596"/>
      <c r="M101" s="597"/>
      <c r="N101" s="597"/>
      <c r="O101" s="597"/>
      <c r="P101" s="597"/>
      <c r="Q101" s="597"/>
      <c r="R101" s="597"/>
      <c r="S101" s="597"/>
      <c r="T101" s="597"/>
      <c r="U101" s="597"/>
      <c r="V101" s="597"/>
      <c r="W101" s="597"/>
      <c r="X101" s="598"/>
      <c r="Y101" s="599"/>
      <c r="Z101" s="600"/>
      <c r="AA101" s="600"/>
      <c r="AB101" s="608"/>
      <c r="AC101" s="602"/>
      <c r="AD101" s="603"/>
      <c r="AE101" s="603"/>
      <c r="AF101" s="603"/>
      <c r="AG101" s="604"/>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6"/>
      <c r="B102" s="1037"/>
      <c r="C102" s="1037"/>
      <c r="D102" s="1037"/>
      <c r="E102" s="1037"/>
      <c r="F102" s="1038"/>
      <c r="G102" s="602"/>
      <c r="H102" s="603"/>
      <c r="I102" s="603"/>
      <c r="J102" s="603"/>
      <c r="K102" s="604"/>
      <c r="L102" s="596"/>
      <c r="M102" s="597"/>
      <c r="N102" s="597"/>
      <c r="O102" s="597"/>
      <c r="P102" s="597"/>
      <c r="Q102" s="597"/>
      <c r="R102" s="597"/>
      <c r="S102" s="597"/>
      <c r="T102" s="597"/>
      <c r="U102" s="597"/>
      <c r="V102" s="597"/>
      <c r="W102" s="597"/>
      <c r="X102" s="598"/>
      <c r="Y102" s="599"/>
      <c r="Z102" s="600"/>
      <c r="AA102" s="600"/>
      <c r="AB102" s="608"/>
      <c r="AC102" s="602"/>
      <c r="AD102" s="603"/>
      <c r="AE102" s="603"/>
      <c r="AF102" s="603"/>
      <c r="AG102" s="604"/>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6"/>
      <c r="B103" s="1037"/>
      <c r="C103" s="1037"/>
      <c r="D103" s="1037"/>
      <c r="E103" s="1037"/>
      <c r="F103" s="1038"/>
      <c r="G103" s="602"/>
      <c r="H103" s="603"/>
      <c r="I103" s="603"/>
      <c r="J103" s="603"/>
      <c r="K103" s="604"/>
      <c r="L103" s="596"/>
      <c r="M103" s="597"/>
      <c r="N103" s="597"/>
      <c r="O103" s="597"/>
      <c r="P103" s="597"/>
      <c r="Q103" s="597"/>
      <c r="R103" s="597"/>
      <c r="S103" s="597"/>
      <c r="T103" s="597"/>
      <c r="U103" s="597"/>
      <c r="V103" s="597"/>
      <c r="W103" s="597"/>
      <c r="X103" s="598"/>
      <c r="Y103" s="599"/>
      <c r="Z103" s="600"/>
      <c r="AA103" s="600"/>
      <c r="AB103" s="608"/>
      <c r="AC103" s="602"/>
      <c r="AD103" s="603"/>
      <c r="AE103" s="603"/>
      <c r="AF103" s="603"/>
      <c r="AG103" s="604"/>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6"/>
      <c r="B104" s="1037"/>
      <c r="C104" s="1037"/>
      <c r="D104" s="1037"/>
      <c r="E104" s="1037"/>
      <c r="F104" s="1038"/>
      <c r="G104" s="602"/>
      <c r="H104" s="603"/>
      <c r="I104" s="603"/>
      <c r="J104" s="603"/>
      <c r="K104" s="604"/>
      <c r="L104" s="596"/>
      <c r="M104" s="597"/>
      <c r="N104" s="597"/>
      <c r="O104" s="597"/>
      <c r="P104" s="597"/>
      <c r="Q104" s="597"/>
      <c r="R104" s="597"/>
      <c r="S104" s="597"/>
      <c r="T104" s="597"/>
      <c r="U104" s="597"/>
      <c r="V104" s="597"/>
      <c r="W104" s="597"/>
      <c r="X104" s="598"/>
      <c r="Y104" s="599"/>
      <c r="Z104" s="600"/>
      <c r="AA104" s="600"/>
      <c r="AB104" s="608"/>
      <c r="AC104" s="602"/>
      <c r="AD104" s="603"/>
      <c r="AE104" s="603"/>
      <c r="AF104" s="603"/>
      <c r="AG104" s="604"/>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6"/>
      <c r="B105" s="1037"/>
      <c r="C105" s="1037"/>
      <c r="D105" s="1037"/>
      <c r="E105" s="1037"/>
      <c r="F105" s="1038"/>
      <c r="G105" s="602"/>
      <c r="H105" s="603"/>
      <c r="I105" s="603"/>
      <c r="J105" s="603"/>
      <c r="K105" s="604"/>
      <c r="L105" s="596"/>
      <c r="M105" s="597"/>
      <c r="N105" s="597"/>
      <c r="O105" s="597"/>
      <c r="P105" s="597"/>
      <c r="Q105" s="597"/>
      <c r="R105" s="597"/>
      <c r="S105" s="597"/>
      <c r="T105" s="597"/>
      <c r="U105" s="597"/>
      <c r="V105" s="597"/>
      <c r="W105" s="597"/>
      <c r="X105" s="598"/>
      <c r="Y105" s="599"/>
      <c r="Z105" s="600"/>
      <c r="AA105" s="600"/>
      <c r="AB105" s="608"/>
      <c r="AC105" s="602"/>
      <c r="AD105" s="603"/>
      <c r="AE105" s="603"/>
      <c r="AF105" s="603"/>
      <c r="AG105" s="604"/>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row r="108" spans="1:51" ht="30" customHeight="1">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9"/>
      <c r="AY108">
        <f>COUNTA($G$110,$AC$110)</f>
        <v>0</v>
      </c>
    </row>
    <row r="109" spans="1:51" ht="24.75" customHeight="1">
      <c r="A109" s="1036"/>
      <c r="B109" s="1037"/>
      <c r="C109" s="1037"/>
      <c r="D109" s="1037"/>
      <c r="E109" s="1037"/>
      <c r="F109" s="1038"/>
      <c r="G109" s="805"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4"/>
      <c r="AC109" s="805"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8"/>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36"/>
      <c r="B111" s="1037"/>
      <c r="C111" s="1037"/>
      <c r="D111" s="1037"/>
      <c r="E111" s="1037"/>
      <c r="F111" s="1038"/>
      <c r="G111" s="602"/>
      <c r="H111" s="603"/>
      <c r="I111" s="603"/>
      <c r="J111" s="603"/>
      <c r="K111" s="604"/>
      <c r="L111" s="596"/>
      <c r="M111" s="597"/>
      <c r="N111" s="597"/>
      <c r="O111" s="597"/>
      <c r="P111" s="597"/>
      <c r="Q111" s="597"/>
      <c r="R111" s="597"/>
      <c r="S111" s="597"/>
      <c r="T111" s="597"/>
      <c r="U111" s="597"/>
      <c r="V111" s="597"/>
      <c r="W111" s="597"/>
      <c r="X111" s="598"/>
      <c r="Y111" s="599"/>
      <c r="Z111" s="600"/>
      <c r="AA111" s="600"/>
      <c r="AB111" s="608"/>
      <c r="AC111" s="602"/>
      <c r="AD111" s="603"/>
      <c r="AE111" s="603"/>
      <c r="AF111" s="603"/>
      <c r="AG111" s="604"/>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6"/>
      <c r="B112" s="1037"/>
      <c r="C112" s="1037"/>
      <c r="D112" s="1037"/>
      <c r="E112" s="1037"/>
      <c r="F112" s="1038"/>
      <c r="G112" s="602"/>
      <c r="H112" s="603"/>
      <c r="I112" s="603"/>
      <c r="J112" s="603"/>
      <c r="K112" s="604"/>
      <c r="L112" s="596"/>
      <c r="M112" s="597"/>
      <c r="N112" s="597"/>
      <c r="O112" s="597"/>
      <c r="P112" s="597"/>
      <c r="Q112" s="597"/>
      <c r="R112" s="597"/>
      <c r="S112" s="597"/>
      <c r="T112" s="597"/>
      <c r="U112" s="597"/>
      <c r="V112" s="597"/>
      <c r="W112" s="597"/>
      <c r="X112" s="598"/>
      <c r="Y112" s="599"/>
      <c r="Z112" s="600"/>
      <c r="AA112" s="600"/>
      <c r="AB112" s="608"/>
      <c r="AC112" s="602"/>
      <c r="AD112" s="603"/>
      <c r="AE112" s="603"/>
      <c r="AF112" s="603"/>
      <c r="AG112" s="604"/>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6"/>
      <c r="B113" s="1037"/>
      <c r="C113" s="1037"/>
      <c r="D113" s="1037"/>
      <c r="E113" s="1037"/>
      <c r="F113" s="1038"/>
      <c r="G113" s="602"/>
      <c r="H113" s="603"/>
      <c r="I113" s="603"/>
      <c r="J113" s="603"/>
      <c r="K113" s="604"/>
      <c r="L113" s="596"/>
      <c r="M113" s="597"/>
      <c r="N113" s="597"/>
      <c r="O113" s="597"/>
      <c r="P113" s="597"/>
      <c r="Q113" s="597"/>
      <c r="R113" s="597"/>
      <c r="S113" s="597"/>
      <c r="T113" s="597"/>
      <c r="U113" s="597"/>
      <c r="V113" s="597"/>
      <c r="W113" s="597"/>
      <c r="X113" s="598"/>
      <c r="Y113" s="599"/>
      <c r="Z113" s="600"/>
      <c r="AA113" s="600"/>
      <c r="AB113" s="608"/>
      <c r="AC113" s="602"/>
      <c r="AD113" s="603"/>
      <c r="AE113" s="603"/>
      <c r="AF113" s="603"/>
      <c r="AG113" s="604"/>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6"/>
      <c r="B114" s="1037"/>
      <c r="C114" s="1037"/>
      <c r="D114" s="1037"/>
      <c r="E114" s="1037"/>
      <c r="F114" s="1038"/>
      <c r="G114" s="602"/>
      <c r="H114" s="603"/>
      <c r="I114" s="603"/>
      <c r="J114" s="603"/>
      <c r="K114" s="604"/>
      <c r="L114" s="596"/>
      <c r="M114" s="597"/>
      <c r="N114" s="597"/>
      <c r="O114" s="597"/>
      <c r="P114" s="597"/>
      <c r="Q114" s="597"/>
      <c r="R114" s="597"/>
      <c r="S114" s="597"/>
      <c r="T114" s="597"/>
      <c r="U114" s="597"/>
      <c r="V114" s="597"/>
      <c r="W114" s="597"/>
      <c r="X114" s="598"/>
      <c r="Y114" s="599"/>
      <c r="Z114" s="600"/>
      <c r="AA114" s="600"/>
      <c r="AB114" s="608"/>
      <c r="AC114" s="602"/>
      <c r="AD114" s="603"/>
      <c r="AE114" s="603"/>
      <c r="AF114" s="603"/>
      <c r="AG114" s="604"/>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6"/>
      <c r="B115" s="1037"/>
      <c r="C115" s="1037"/>
      <c r="D115" s="1037"/>
      <c r="E115" s="1037"/>
      <c r="F115" s="1038"/>
      <c r="G115" s="602"/>
      <c r="H115" s="603"/>
      <c r="I115" s="603"/>
      <c r="J115" s="603"/>
      <c r="K115" s="604"/>
      <c r="L115" s="596"/>
      <c r="M115" s="597"/>
      <c r="N115" s="597"/>
      <c r="O115" s="597"/>
      <c r="P115" s="597"/>
      <c r="Q115" s="597"/>
      <c r="R115" s="597"/>
      <c r="S115" s="597"/>
      <c r="T115" s="597"/>
      <c r="U115" s="597"/>
      <c r="V115" s="597"/>
      <c r="W115" s="597"/>
      <c r="X115" s="598"/>
      <c r="Y115" s="599"/>
      <c r="Z115" s="600"/>
      <c r="AA115" s="600"/>
      <c r="AB115" s="608"/>
      <c r="AC115" s="602"/>
      <c r="AD115" s="603"/>
      <c r="AE115" s="603"/>
      <c r="AF115" s="603"/>
      <c r="AG115" s="604"/>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6"/>
      <c r="B116" s="1037"/>
      <c r="C116" s="1037"/>
      <c r="D116" s="1037"/>
      <c r="E116" s="1037"/>
      <c r="F116" s="1038"/>
      <c r="G116" s="602"/>
      <c r="H116" s="603"/>
      <c r="I116" s="603"/>
      <c r="J116" s="603"/>
      <c r="K116" s="604"/>
      <c r="L116" s="596"/>
      <c r="M116" s="597"/>
      <c r="N116" s="597"/>
      <c r="O116" s="597"/>
      <c r="P116" s="597"/>
      <c r="Q116" s="597"/>
      <c r="R116" s="597"/>
      <c r="S116" s="597"/>
      <c r="T116" s="597"/>
      <c r="U116" s="597"/>
      <c r="V116" s="597"/>
      <c r="W116" s="597"/>
      <c r="X116" s="598"/>
      <c r="Y116" s="599"/>
      <c r="Z116" s="600"/>
      <c r="AA116" s="600"/>
      <c r="AB116" s="608"/>
      <c r="AC116" s="602"/>
      <c r="AD116" s="603"/>
      <c r="AE116" s="603"/>
      <c r="AF116" s="603"/>
      <c r="AG116" s="604"/>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6"/>
      <c r="B117" s="1037"/>
      <c r="C117" s="1037"/>
      <c r="D117" s="1037"/>
      <c r="E117" s="1037"/>
      <c r="F117" s="1038"/>
      <c r="G117" s="602"/>
      <c r="H117" s="603"/>
      <c r="I117" s="603"/>
      <c r="J117" s="603"/>
      <c r="K117" s="604"/>
      <c r="L117" s="596"/>
      <c r="M117" s="597"/>
      <c r="N117" s="597"/>
      <c r="O117" s="597"/>
      <c r="P117" s="597"/>
      <c r="Q117" s="597"/>
      <c r="R117" s="597"/>
      <c r="S117" s="597"/>
      <c r="T117" s="597"/>
      <c r="U117" s="597"/>
      <c r="V117" s="597"/>
      <c r="W117" s="597"/>
      <c r="X117" s="598"/>
      <c r="Y117" s="599"/>
      <c r="Z117" s="600"/>
      <c r="AA117" s="600"/>
      <c r="AB117" s="608"/>
      <c r="AC117" s="602"/>
      <c r="AD117" s="603"/>
      <c r="AE117" s="603"/>
      <c r="AF117" s="603"/>
      <c r="AG117" s="604"/>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6"/>
      <c r="B118" s="1037"/>
      <c r="C118" s="1037"/>
      <c r="D118" s="1037"/>
      <c r="E118" s="1037"/>
      <c r="F118" s="1038"/>
      <c r="G118" s="602"/>
      <c r="H118" s="603"/>
      <c r="I118" s="603"/>
      <c r="J118" s="603"/>
      <c r="K118" s="604"/>
      <c r="L118" s="596"/>
      <c r="M118" s="597"/>
      <c r="N118" s="597"/>
      <c r="O118" s="597"/>
      <c r="P118" s="597"/>
      <c r="Q118" s="597"/>
      <c r="R118" s="597"/>
      <c r="S118" s="597"/>
      <c r="T118" s="597"/>
      <c r="U118" s="597"/>
      <c r="V118" s="597"/>
      <c r="W118" s="597"/>
      <c r="X118" s="598"/>
      <c r="Y118" s="599"/>
      <c r="Z118" s="600"/>
      <c r="AA118" s="600"/>
      <c r="AB118" s="608"/>
      <c r="AC118" s="602"/>
      <c r="AD118" s="603"/>
      <c r="AE118" s="603"/>
      <c r="AF118" s="603"/>
      <c r="AG118" s="604"/>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6"/>
      <c r="B119" s="1037"/>
      <c r="C119" s="1037"/>
      <c r="D119" s="1037"/>
      <c r="E119" s="1037"/>
      <c r="F119" s="1038"/>
      <c r="G119" s="602"/>
      <c r="H119" s="603"/>
      <c r="I119" s="603"/>
      <c r="J119" s="603"/>
      <c r="K119" s="604"/>
      <c r="L119" s="596"/>
      <c r="M119" s="597"/>
      <c r="N119" s="597"/>
      <c r="O119" s="597"/>
      <c r="P119" s="597"/>
      <c r="Q119" s="597"/>
      <c r="R119" s="597"/>
      <c r="S119" s="597"/>
      <c r="T119" s="597"/>
      <c r="U119" s="597"/>
      <c r="V119" s="597"/>
      <c r="W119" s="597"/>
      <c r="X119" s="598"/>
      <c r="Y119" s="599"/>
      <c r="Z119" s="600"/>
      <c r="AA119" s="600"/>
      <c r="AB119" s="608"/>
      <c r="AC119" s="602"/>
      <c r="AD119" s="603"/>
      <c r="AE119" s="603"/>
      <c r="AF119" s="603"/>
      <c r="AG119" s="604"/>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6"/>
      <c r="B120" s="1037"/>
      <c r="C120" s="1037"/>
      <c r="D120" s="1037"/>
      <c r="E120" s="1037"/>
      <c r="F120" s="1038"/>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customHeight="1">
      <c r="A121" s="1036"/>
      <c r="B121" s="1037"/>
      <c r="C121" s="1037"/>
      <c r="D121" s="1037"/>
      <c r="E121" s="1037"/>
      <c r="F121" s="103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9"/>
      <c r="AY121">
        <f>COUNTA($G$123,$AC$123)</f>
        <v>0</v>
      </c>
    </row>
    <row r="122" spans="1:51" ht="25.5" customHeight="1">
      <c r="A122" s="1036"/>
      <c r="B122" s="1037"/>
      <c r="C122" s="1037"/>
      <c r="D122" s="1037"/>
      <c r="E122" s="1037"/>
      <c r="F122" s="1038"/>
      <c r="G122" s="805"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4"/>
      <c r="AC122" s="805"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8"/>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36"/>
      <c r="B124" s="1037"/>
      <c r="C124" s="1037"/>
      <c r="D124" s="1037"/>
      <c r="E124" s="1037"/>
      <c r="F124" s="1038"/>
      <c r="G124" s="602"/>
      <c r="H124" s="603"/>
      <c r="I124" s="603"/>
      <c r="J124" s="603"/>
      <c r="K124" s="604"/>
      <c r="L124" s="596"/>
      <c r="M124" s="597"/>
      <c r="N124" s="597"/>
      <c r="O124" s="597"/>
      <c r="P124" s="597"/>
      <c r="Q124" s="597"/>
      <c r="R124" s="597"/>
      <c r="S124" s="597"/>
      <c r="T124" s="597"/>
      <c r="U124" s="597"/>
      <c r="V124" s="597"/>
      <c r="W124" s="597"/>
      <c r="X124" s="598"/>
      <c r="Y124" s="599"/>
      <c r="Z124" s="600"/>
      <c r="AA124" s="600"/>
      <c r="AB124" s="608"/>
      <c r="AC124" s="602"/>
      <c r="AD124" s="603"/>
      <c r="AE124" s="603"/>
      <c r="AF124" s="603"/>
      <c r="AG124" s="604"/>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6"/>
      <c r="B125" s="1037"/>
      <c r="C125" s="1037"/>
      <c r="D125" s="1037"/>
      <c r="E125" s="1037"/>
      <c r="F125" s="1038"/>
      <c r="G125" s="602"/>
      <c r="H125" s="603"/>
      <c r="I125" s="603"/>
      <c r="J125" s="603"/>
      <c r="K125" s="604"/>
      <c r="L125" s="596"/>
      <c r="M125" s="597"/>
      <c r="N125" s="597"/>
      <c r="O125" s="597"/>
      <c r="P125" s="597"/>
      <c r="Q125" s="597"/>
      <c r="R125" s="597"/>
      <c r="S125" s="597"/>
      <c r="T125" s="597"/>
      <c r="U125" s="597"/>
      <c r="V125" s="597"/>
      <c r="W125" s="597"/>
      <c r="X125" s="598"/>
      <c r="Y125" s="599"/>
      <c r="Z125" s="600"/>
      <c r="AA125" s="600"/>
      <c r="AB125" s="608"/>
      <c r="AC125" s="602"/>
      <c r="AD125" s="603"/>
      <c r="AE125" s="603"/>
      <c r="AF125" s="603"/>
      <c r="AG125" s="604"/>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6"/>
      <c r="B126" s="1037"/>
      <c r="C126" s="1037"/>
      <c r="D126" s="1037"/>
      <c r="E126" s="1037"/>
      <c r="F126" s="1038"/>
      <c r="G126" s="602"/>
      <c r="H126" s="603"/>
      <c r="I126" s="603"/>
      <c r="J126" s="603"/>
      <c r="K126" s="604"/>
      <c r="L126" s="596"/>
      <c r="M126" s="597"/>
      <c r="N126" s="597"/>
      <c r="O126" s="597"/>
      <c r="P126" s="597"/>
      <c r="Q126" s="597"/>
      <c r="R126" s="597"/>
      <c r="S126" s="597"/>
      <c r="T126" s="597"/>
      <c r="U126" s="597"/>
      <c r="V126" s="597"/>
      <c r="W126" s="597"/>
      <c r="X126" s="598"/>
      <c r="Y126" s="599"/>
      <c r="Z126" s="600"/>
      <c r="AA126" s="600"/>
      <c r="AB126" s="608"/>
      <c r="AC126" s="602"/>
      <c r="AD126" s="603"/>
      <c r="AE126" s="603"/>
      <c r="AF126" s="603"/>
      <c r="AG126" s="604"/>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6"/>
      <c r="B127" s="1037"/>
      <c r="C127" s="1037"/>
      <c r="D127" s="1037"/>
      <c r="E127" s="1037"/>
      <c r="F127" s="1038"/>
      <c r="G127" s="602"/>
      <c r="H127" s="603"/>
      <c r="I127" s="603"/>
      <c r="J127" s="603"/>
      <c r="K127" s="604"/>
      <c r="L127" s="596"/>
      <c r="M127" s="597"/>
      <c r="N127" s="597"/>
      <c r="O127" s="597"/>
      <c r="P127" s="597"/>
      <c r="Q127" s="597"/>
      <c r="R127" s="597"/>
      <c r="S127" s="597"/>
      <c r="T127" s="597"/>
      <c r="U127" s="597"/>
      <c r="V127" s="597"/>
      <c r="W127" s="597"/>
      <c r="X127" s="598"/>
      <c r="Y127" s="599"/>
      <c r="Z127" s="600"/>
      <c r="AA127" s="600"/>
      <c r="AB127" s="608"/>
      <c r="AC127" s="602"/>
      <c r="AD127" s="603"/>
      <c r="AE127" s="603"/>
      <c r="AF127" s="603"/>
      <c r="AG127" s="604"/>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6"/>
      <c r="B128" s="1037"/>
      <c r="C128" s="1037"/>
      <c r="D128" s="1037"/>
      <c r="E128" s="1037"/>
      <c r="F128" s="1038"/>
      <c r="G128" s="602"/>
      <c r="H128" s="603"/>
      <c r="I128" s="603"/>
      <c r="J128" s="603"/>
      <c r="K128" s="604"/>
      <c r="L128" s="596"/>
      <c r="M128" s="597"/>
      <c r="N128" s="597"/>
      <c r="O128" s="597"/>
      <c r="P128" s="597"/>
      <c r="Q128" s="597"/>
      <c r="R128" s="597"/>
      <c r="S128" s="597"/>
      <c r="T128" s="597"/>
      <c r="U128" s="597"/>
      <c r="V128" s="597"/>
      <c r="W128" s="597"/>
      <c r="X128" s="598"/>
      <c r="Y128" s="599"/>
      <c r="Z128" s="600"/>
      <c r="AA128" s="600"/>
      <c r="AB128" s="608"/>
      <c r="AC128" s="602"/>
      <c r="AD128" s="603"/>
      <c r="AE128" s="603"/>
      <c r="AF128" s="603"/>
      <c r="AG128" s="604"/>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6"/>
      <c r="B129" s="1037"/>
      <c r="C129" s="1037"/>
      <c r="D129" s="1037"/>
      <c r="E129" s="1037"/>
      <c r="F129" s="1038"/>
      <c r="G129" s="602"/>
      <c r="H129" s="603"/>
      <c r="I129" s="603"/>
      <c r="J129" s="603"/>
      <c r="K129" s="604"/>
      <c r="L129" s="596"/>
      <c r="M129" s="597"/>
      <c r="N129" s="597"/>
      <c r="O129" s="597"/>
      <c r="P129" s="597"/>
      <c r="Q129" s="597"/>
      <c r="R129" s="597"/>
      <c r="S129" s="597"/>
      <c r="T129" s="597"/>
      <c r="U129" s="597"/>
      <c r="V129" s="597"/>
      <c r="W129" s="597"/>
      <c r="X129" s="598"/>
      <c r="Y129" s="599"/>
      <c r="Z129" s="600"/>
      <c r="AA129" s="600"/>
      <c r="AB129" s="608"/>
      <c r="AC129" s="602"/>
      <c r="AD129" s="603"/>
      <c r="AE129" s="603"/>
      <c r="AF129" s="603"/>
      <c r="AG129" s="604"/>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6"/>
      <c r="B130" s="1037"/>
      <c r="C130" s="1037"/>
      <c r="D130" s="1037"/>
      <c r="E130" s="1037"/>
      <c r="F130" s="1038"/>
      <c r="G130" s="602"/>
      <c r="H130" s="603"/>
      <c r="I130" s="603"/>
      <c r="J130" s="603"/>
      <c r="K130" s="604"/>
      <c r="L130" s="596"/>
      <c r="M130" s="597"/>
      <c r="N130" s="597"/>
      <c r="O130" s="597"/>
      <c r="P130" s="597"/>
      <c r="Q130" s="597"/>
      <c r="R130" s="597"/>
      <c r="S130" s="597"/>
      <c r="T130" s="597"/>
      <c r="U130" s="597"/>
      <c r="V130" s="597"/>
      <c r="W130" s="597"/>
      <c r="X130" s="598"/>
      <c r="Y130" s="599"/>
      <c r="Z130" s="600"/>
      <c r="AA130" s="600"/>
      <c r="AB130" s="608"/>
      <c r="AC130" s="602"/>
      <c r="AD130" s="603"/>
      <c r="AE130" s="603"/>
      <c r="AF130" s="603"/>
      <c r="AG130" s="604"/>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6"/>
      <c r="B131" s="1037"/>
      <c r="C131" s="1037"/>
      <c r="D131" s="1037"/>
      <c r="E131" s="1037"/>
      <c r="F131" s="1038"/>
      <c r="G131" s="602"/>
      <c r="H131" s="603"/>
      <c r="I131" s="603"/>
      <c r="J131" s="603"/>
      <c r="K131" s="604"/>
      <c r="L131" s="596"/>
      <c r="M131" s="597"/>
      <c r="N131" s="597"/>
      <c r="O131" s="597"/>
      <c r="P131" s="597"/>
      <c r="Q131" s="597"/>
      <c r="R131" s="597"/>
      <c r="S131" s="597"/>
      <c r="T131" s="597"/>
      <c r="U131" s="597"/>
      <c r="V131" s="597"/>
      <c r="W131" s="597"/>
      <c r="X131" s="598"/>
      <c r="Y131" s="599"/>
      <c r="Z131" s="600"/>
      <c r="AA131" s="600"/>
      <c r="AB131" s="608"/>
      <c r="AC131" s="602"/>
      <c r="AD131" s="603"/>
      <c r="AE131" s="603"/>
      <c r="AF131" s="603"/>
      <c r="AG131" s="604"/>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6"/>
      <c r="B132" s="1037"/>
      <c r="C132" s="1037"/>
      <c r="D132" s="1037"/>
      <c r="E132" s="1037"/>
      <c r="F132" s="1038"/>
      <c r="G132" s="602"/>
      <c r="H132" s="603"/>
      <c r="I132" s="603"/>
      <c r="J132" s="603"/>
      <c r="K132" s="604"/>
      <c r="L132" s="596"/>
      <c r="M132" s="597"/>
      <c r="N132" s="597"/>
      <c r="O132" s="597"/>
      <c r="P132" s="597"/>
      <c r="Q132" s="597"/>
      <c r="R132" s="597"/>
      <c r="S132" s="597"/>
      <c r="T132" s="597"/>
      <c r="U132" s="597"/>
      <c r="V132" s="597"/>
      <c r="W132" s="597"/>
      <c r="X132" s="598"/>
      <c r="Y132" s="599"/>
      <c r="Z132" s="600"/>
      <c r="AA132" s="600"/>
      <c r="AB132" s="608"/>
      <c r="AC132" s="602"/>
      <c r="AD132" s="603"/>
      <c r="AE132" s="603"/>
      <c r="AF132" s="603"/>
      <c r="AG132" s="604"/>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6"/>
      <c r="B133" s="1037"/>
      <c r="C133" s="1037"/>
      <c r="D133" s="1037"/>
      <c r="E133" s="1037"/>
      <c r="F133" s="1038"/>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customHeight="1">
      <c r="A134" s="1036"/>
      <c r="B134" s="1037"/>
      <c r="C134" s="1037"/>
      <c r="D134" s="1037"/>
      <c r="E134" s="1037"/>
      <c r="F134" s="103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9"/>
      <c r="AY134">
        <f>COUNTA($G$136,$AC$136)</f>
        <v>0</v>
      </c>
    </row>
    <row r="135" spans="1:51" ht="24.75" customHeight="1">
      <c r="A135" s="1036"/>
      <c r="B135" s="1037"/>
      <c r="C135" s="1037"/>
      <c r="D135" s="1037"/>
      <c r="E135" s="1037"/>
      <c r="F135" s="1038"/>
      <c r="G135" s="805"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4"/>
      <c r="AC135" s="805"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8"/>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36"/>
      <c r="B137" s="1037"/>
      <c r="C137" s="1037"/>
      <c r="D137" s="1037"/>
      <c r="E137" s="1037"/>
      <c r="F137" s="1038"/>
      <c r="G137" s="602"/>
      <c r="H137" s="603"/>
      <c r="I137" s="603"/>
      <c r="J137" s="603"/>
      <c r="K137" s="604"/>
      <c r="L137" s="596"/>
      <c r="M137" s="597"/>
      <c r="N137" s="597"/>
      <c r="O137" s="597"/>
      <c r="P137" s="597"/>
      <c r="Q137" s="597"/>
      <c r="R137" s="597"/>
      <c r="S137" s="597"/>
      <c r="T137" s="597"/>
      <c r="U137" s="597"/>
      <c r="V137" s="597"/>
      <c r="W137" s="597"/>
      <c r="X137" s="598"/>
      <c r="Y137" s="599"/>
      <c r="Z137" s="600"/>
      <c r="AA137" s="600"/>
      <c r="AB137" s="608"/>
      <c r="AC137" s="602"/>
      <c r="AD137" s="603"/>
      <c r="AE137" s="603"/>
      <c r="AF137" s="603"/>
      <c r="AG137" s="604"/>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6"/>
      <c r="B138" s="1037"/>
      <c r="C138" s="1037"/>
      <c r="D138" s="1037"/>
      <c r="E138" s="1037"/>
      <c r="F138" s="1038"/>
      <c r="G138" s="602"/>
      <c r="H138" s="603"/>
      <c r="I138" s="603"/>
      <c r="J138" s="603"/>
      <c r="K138" s="604"/>
      <c r="L138" s="596"/>
      <c r="M138" s="597"/>
      <c r="N138" s="597"/>
      <c r="O138" s="597"/>
      <c r="P138" s="597"/>
      <c r="Q138" s="597"/>
      <c r="R138" s="597"/>
      <c r="S138" s="597"/>
      <c r="T138" s="597"/>
      <c r="U138" s="597"/>
      <c r="V138" s="597"/>
      <c r="W138" s="597"/>
      <c r="X138" s="598"/>
      <c r="Y138" s="599"/>
      <c r="Z138" s="600"/>
      <c r="AA138" s="600"/>
      <c r="AB138" s="608"/>
      <c r="AC138" s="602"/>
      <c r="AD138" s="603"/>
      <c r="AE138" s="603"/>
      <c r="AF138" s="603"/>
      <c r="AG138" s="604"/>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6"/>
      <c r="B139" s="1037"/>
      <c r="C139" s="1037"/>
      <c r="D139" s="1037"/>
      <c r="E139" s="1037"/>
      <c r="F139" s="1038"/>
      <c r="G139" s="602"/>
      <c r="H139" s="603"/>
      <c r="I139" s="603"/>
      <c r="J139" s="603"/>
      <c r="K139" s="604"/>
      <c r="L139" s="596"/>
      <c r="M139" s="597"/>
      <c r="N139" s="597"/>
      <c r="O139" s="597"/>
      <c r="P139" s="597"/>
      <c r="Q139" s="597"/>
      <c r="R139" s="597"/>
      <c r="S139" s="597"/>
      <c r="T139" s="597"/>
      <c r="U139" s="597"/>
      <c r="V139" s="597"/>
      <c r="W139" s="597"/>
      <c r="X139" s="598"/>
      <c r="Y139" s="599"/>
      <c r="Z139" s="600"/>
      <c r="AA139" s="600"/>
      <c r="AB139" s="608"/>
      <c r="AC139" s="602"/>
      <c r="AD139" s="603"/>
      <c r="AE139" s="603"/>
      <c r="AF139" s="603"/>
      <c r="AG139" s="604"/>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6"/>
      <c r="B140" s="1037"/>
      <c r="C140" s="1037"/>
      <c r="D140" s="1037"/>
      <c r="E140" s="1037"/>
      <c r="F140" s="1038"/>
      <c r="G140" s="602"/>
      <c r="H140" s="603"/>
      <c r="I140" s="603"/>
      <c r="J140" s="603"/>
      <c r="K140" s="604"/>
      <c r="L140" s="596"/>
      <c r="M140" s="597"/>
      <c r="N140" s="597"/>
      <c r="O140" s="597"/>
      <c r="P140" s="597"/>
      <c r="Q140" s="597"/>
      <c r="R140" s="597"/>
      <c r="S140" s="597"/>
      <c r="T140" s="597"/>
      <c r="U140" s="597"/>
      <c r="V140" s="597"/>
      <c r="W140" s="597"/>
      <c r="X140" s="598"/>
      <c r="Y140" s="599"/>
      <c r="Z140" s="600"/>
      <c r="AA140" s="600"/>
      <c r="AB140" s="608"/>
      <c r="AC140" s="602"/>
      <c r="AD140" s="603"/>
      <c r="AE140" s="603"/>
      <c r="AF140" s="603"/>
      <c r="AG140" s="604"/>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6"/>
      <c r="B141" s="1037"/>
      <c r="C141" s="1037"/>
      <c r="D141" s="1037"/>
      <c r="E141" s="1037"/>
      <c r="F141" s="1038"/>
      <c r="G141" s="602"/>
      <c r="H141" s="603"/>
      <c r="I141" s="603"/>
      <c r="J141" s="603"/>
      <c r="K141" s="604"/>
      <c r="L141" s="596"/>
      <c r="M141" s="597"/>
      <c r="N141" s="597"/>
      <c r="O141" s="597"/>
      <c r="P141" s="597"/>
      <c r="Q141" s="597"/>
      <c r="R141" s="597"/>
      <c r="S141" s="597"/>
      <c r="T141" s="597"/>
      <c r="U141" s="597"/>
      <c r="V141" s="597"/>
      <c r="W141" s="597"/>
      <c r="X141" s="598"/>
      <c r="Y141" s="599"/>
      <c r="Z141" s="600"/>
      <c r="AA141" s="600"/>
      <c r="AB141" s="608"/>
      <c r="AC141" s="602"/>
      <c r="AD141" s="603"/>
      <c r="AE141" s="603"/>
      <c r="AF141" s="603"/>
      <c r="AG141" s="604"/>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6"/>
      <c r="B142" s="1037"/>
      <c r="C142" s="1037"/>
      <c r="D142" s="1037"/>
      <c r="E142" s="1037"/>
      <c r="F142" s="1038"/>
      <c r="G142" s="602"/>
      <c r="H142" s="603"/>
      <c r="I142" s="603"/>
      <c r="J142" s="603"/>
      <c r="K142" s="604"/>
      <c r="L142" s="596"/>
      <c r="M142" s="597"/>
      <c r="N142" s="597"/>
      <c r="O142" s="597"/>
      <c r="P142" s="597"/>
      <c r="Q142" s="597"/>
      <c r="R142" s="597"/>
      <c r="S142" s="597"/>
      <c r="T142" s="597"/>
      <c r="U142" s="597"/>
      <c r="V142" s="597"/>
      <c r="W142" s="597"/>
      <c r="X142" s="598"/>
      <c r="Y142" s="599"/>
      <c r="Z142" s="600"/>
      <c r="AA142" s="600"/>
      <c r="AB142" s="608"/>
      <c r="AC142" s="602"/>
      <c r="AD142" s="603"/>
      <c r="AE142" s="603"/>
      <c r="AF142" s="603"/>
      <c r="AG142" s="604"/>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6"/>
      <c r="B143" s="1037"/>
      <c r="C143" s="1037"/>
      <c r="D143" s="1037"/>
      <c r="E143" s="1037"/>
      <c r="F143" s="1038"/>
      <c r="G143" s="602"/>
      <c r="H143" s="603"/>
      <c r="I143" s="603"/>
      <c r="J143" s="603"/>
      <c r="K143" s="604"/>
      <c r="L143" s="596"/>
      <c r="M143" s="597"/>
      <c r="N143" s="597"/>
      <c r="O143" s="597"/>
      <c r="P143" s="597"/>
      <c r="Q143" s="597"/>
      <c r="R143" s="597"/>
      <c r="S143" s="597"/>
      <c r="T143" s="597"/>
      <c r="U143" s="597"/>
      <c r="V143" s="597"/>
      <c r="W143" s="597"/>
      <c r="X143" s="598"/>
      <c r="Y143" s="599"/>
      <c r="Z143" s="600"/>
      <c r="AA143" s="600"/>
      <c r="AB143" s="608"/>
      <c r="AC143" s="602"/>
      <c r="AD143" s="603"/>
      <c r="AE143" s="603"/>
      <c r="AF143" s="603"/>
      <c r="AG143" s="604"/>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6"/>
      <c r="B144" s="1037"/>
      <c r="C144" s="1037"/>
      <c r="D144" s="1037"/>
      <c r="E144" s="1037"/>
      <c r="F144" s="1038"/>
      <c r="G144" s="602"/>
      <c r="H144" s="603"/>
      <c r="I144" s="603"/>
      <c r="J144" s="603"/>
      <c r="K144" s="604"/>
      <c r="L144" s="596"/>
      <c r="M144" s="597"/>
      <c r="N144" s="597"/>
      <c r="O144" s="597"/>
      <c r="P144" s="597"/>
      <c r="Q144" s="597"/>
      <c r="R144" s="597"/>
      <c r="S144" s="597"/>
      <c r="T144" s="597"/>
      <c r="U144" s="597"/>
      <c r="V144" s="597"/>
      <c r="W144" s="597"/>
      <c r="X144" s="598"/>
      <c r="Y144" s="599"/>
      <c r="Z144" s="600"/>
      <c r="AA144" s="600"/>
      <c r="AB144" s="608"/>
      <c r="AC144" s="602"/>
      <c r="AD144" s="603"/>
      <c r="AE144" s="603"/>
      <c r="AF144" s="603"/>
      <c r="AG144" s="604"/>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6"/>
      <c r="B145" s="1037"/>
      <c r="C145" s="1037"/>
      <c r="D145" s="1037"/>
      <c r="E145" s="1037"/>
      <c r="F145" s="1038"/>
      <c r="G145" s="602"/>
      <c r="H145" s="603"/>
      <c r="I145" s="603"/>
      <c r="J145" s="603"/>
      <c r="K145" s="604"/>
      <c r="L145" s="596"/>
      <c r="M145" s="597"/>
      <c r="N145" s="597"/>
      <c r="O145" s="597"/>
      <c r="P145" s="597"/>
      <c r="Q145" s="597"/>
      <c r="R145" s="597"/>
      <c r="S145" s="597"/>
      <c r="T145" s="597"/>
      <c r="U145" s="597"/>
      <c r="V145" s="597"/>
      <c r="W145" s="597"/>
      <c r="X145" s="598"/>
      <c r="Y145" s="599"/>
      <c r="Z145" s="600"/>
      <c r="AA145" s="600"/>
      <c r="AB145" s="608"/>
      <c r="AC145" s="602"/>
      <c r="AD145" s="603"/>
      <c r="AE145" s="603"/>
      <c r="AF145" s="603"/>
      <c r="AG145" s="604"/>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6"/>
      <c r="B146" s="1037"/>
      <c r="C146" s="1037"/>
      <c r="D146" s="1037"/>
      <c r="E146" s="1037"/>
      <c r="F146" s="1038"/>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customHeight="1">
      <c r="A147" s="1036"/>
      <c r="B147" s="1037"/>
      <c r="C147" s="1037"/>
      <c r="D147" s="1037"/>
      <c r="E147" s="1037"/>
      <c r="F147" s="103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9"/>
      <c r="AY147">
        <f>COUNTA($G$149,$AC$149)</f>
        <v>0</v>
      </c>
    </row>
    <row r="148" spans="1:51" ht="24.75" customHeight="1">
      <c r="A148" s="1036"/>
      <c r="B148" s="1037"/>
      <c r="C148" s="1037"/>
      <c r="D148" s="1037"/>
      <c r="E148" s="1037"/>
      <c r="F148" s="1038"/>
      <c r="G148" s="805"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4"/>
      <c r="AC148" s="805"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8"/>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36"/>
      <c r="B150" s="1037"/>
      <c r="C150" s="1037"/>
      <c r="D150" s="1037"/>
      <c r="E150" s="1037"/>
      <c r="F150" s="1038"/>
      <c r="G150" s="602"/>
      <c r="H150" s="603"/>
      <c r="I150" s="603"/>
      <c r="J150" s="603"/>
      <c r="K150" s="604"/>
      <c r="L150" s="596"/>
      <c r="M150" s="597"/>
      <c r="N150" s="597"/>
      <c r="O150" s="597"/>
      <c r="P150" s="597"/>
      <c r="Q150" s="597"/>
      <c r="R150" s="597"/>
      <c r="S150" s="597"/>
      <c r="T150" s="597"/>
      <c r="U150" s="597"/>
      <c r="V150" s="597"/>
      <c r="W150" s="597"/>
      <c r="X150" s="598"/>
      <c r="Y150" s="599"/>
      <c r="Z150" s="600"/>
      <c r="AA150" s="600"/>
      <c r="AB150" s="608"/>
      <c r="AC150" s="602"/>
      <c r="AD150" s="603"/>
      <c r="AE150" s="603"/>
      <c r="AF150" s="603"/>
      <c r="AG150" s="604"/>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6"/>
      <c r="B151" s="1037"/>
      <c r="C151" s="1037"/>
      <c r="D151" s="1037"/>
      <c r="E151" s="1037"/>
      <c r="F151" s="1038"/>
      <c r="G151" s="602"/>
      <c r="H151" s="603"/>
      <c r="I151" s="603"/>
      <c r="J151" s="603"/>
      <c r="K151" s="604"/>
      <c r="L151" s="596"/>
      <c r="M151" s="597"/>
      <c r="N151" s="597"/>
      <c r="O151" s="597"/>
      <c r="P151" s="597"/>
      <c r="Q151" s="597"/>
      <c r="R151" s="597"/>
      <c r="S151" s="597"/>
      <c r="T151" s="597"/>
      <c r="U151" s="597"/>
      <c r="V151" s="597"/>
      <c r="W151" s="597"/>
      <c r="X151" s="598"/>
      <c r="Y151" s="599"/>
      <c r="Z151" s="600"/>
      <c r="AA151" s="600"/>
      <c r="AB151" s="608"/>
      <c r="AC151" s="602"/>
      <c r="AD151" s="603"/>
      <c r="AE151" s="603"/>
      <c r="AF151" s="603"/>
      <c r="AG151" s="604"/>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6"/>
      <c r="B152" s="1037"/>
      <c r="C152" s="1037"/>
      <c r="D152" s="1037"/>
      <c r="E152" s="1037"/>
      <c r="F152" s="1038"/>
      <c r="G152" s="602"/>
      <c r="H152" s="603"/>
      <c r="I152" s="603"/>
      <c r="J152" s="603"/>
      <c r="K152" s="604"/>
      <c r="L152" s="596"/>
      <c r="M152" s="597"/>
      <c r="N152" s="597"/>
      <c r="O152" s="597"/>
      <c r="P152" s="597"/>
      <c r="Q152" s="597"/>
      <c r="R152" s="597"/>
      <c r="S152" s="597"/>
      <c r="T152" s="597"/>
      <c r="U152" s="597"/>
      <c r="V152" s="597"/>
      <c r="W152" s="597"/>
      <c r="X152" s="598"/>
      <c r="Y152" s="599"/>
      <c r="Z152" s="600"/>
      <c r="AA152" s="600"/>
      <c r="AB152" s="608"/>
      <c r="AC152" s="602"/>
      <c r="AD152" s="603"/>
      <c r="AE152" s="603"/>
      <c r="AF152" s="603"/>
      <c r="AG152" s="604"/>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6"/>
      <c r="B153" s="1037"/>
      <c r="C153" s="1037"/>
      <c r="D153" s="1037"/>
      <c r="E153" s="1037"/>
      <c r="F153" s="1038"/>
      <c r="G153" s="602"/>
      <c r="H153" s="603"/>
      <c r="I153" s="603"/>
      <c r="J153" s="603"/>
      <c r="K153" s="604"/>
      <c r="L153" s="596"/>
      <c r="M153" s="597"/>
      <c r="N153" s="597"/>
      <c r="O153" s="597"/>
      <c r="P153" s="597"/>
      <c r="Q153" s="597"/>
      <c r="R153" s="597"/>
      <c r="S153" s="597"/>
      <c r="T153" s="597"/>
      <c r="U153" s="597"/>
      <c r="V153" s="597"/>
      <c r="W153" s="597"/>
      <c r="X153" s="598"/>
      <c r="Y153" s="599"/>
      <c r="Z153" s="600"/>
      <c r="AA153" s="600"/>
      <c r="AB153" s="608"/>
      <c r="AC153" s="602"/>
      <c r="AD153" s="603"/>
      <c r="AE153" s="603"/>
      <c r="AF153" s="603"/>
      <c r="AG153" s="604"/>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6"/>
      <c r="B154" s="1037"/>
      <c r="C154" s="1037"/>
      <c r="D154" s="1037"/>
      <c r="E154" s="1037"/>
      <c r="F154" s="1038"/>
      <c r="G154" s="602"/>
      <c r="H154" s="603"/>
      <c r="I154" s="603"/>
      <c r="J154" s="603"/>
      <c r="K154" s="604"/>
      <c r="L154" s="596"/>
      <c r="M154" s="597"/>
      <c r="N154" s="597"/>
      <c r="O154" s="597"/>
      <c r="P154" s="597"/>
      <c r="Q154" s="597"/>
      <c r="R154" s="597"/>
      <c r="S154" s="597"/>
      <c r="T154" s="597"/>
      <c r="U154" s="597"/>
      <c r="V154" s="597"/>
      <c r="W154" s="597"/>
      <c r="X154" s="598"/>
      <c r="Y154" s="599"/>
      <c r="Z154" s="600"/>
      <c r="AA154" s="600"/>
      <c r="AB154" s="608"/>
      <c r="AC154" s="602"/>
      <c r="AD154" s="603"/>
      <c r="AE154" s="603"/>
      <c r="AF154" s="603"/>
      <c r="AG154" s="604"/>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6"/>
      <c r="B155" s="1037"/>
      <c r="C155" s="1037"/>
      <c r="D155" s="1037"/>
      <c r="E155" s="1037"/>
      <c r="F155" s="1038"/>
      <c r="G155" s="602"/>
      <c r="H155" s="603"/>
      <c r="I155" s="603"/>
      <c r="J155" s="603"/>
      <c r="K155" s="604"/>
      <c r="L155" s="596"/>
      <c r="M155" s="597"/>
      <c r="N155" s="597"/>
      <c r="O155" s="597"/>
      <c r="P155" s="597"/>
      <c r="Q155" s="597"/>
      <c r="R155" s="597"/>
      <c r="S155" s="597"/>
      <c r="T155" s="597"/>
      <c r="U155" s="597"/>
      <c r="V155" s="597"/>
      <c r="W155" s="597"/>
      <c r="X155" s="598"/>
      <c r="Y155" s="599"/>
      <c r="Z155" s="600"/>
      <c r="AA155" s="600"/>
      <c r="AB155" s="608"/>
      <c r="AC155" s="602"/>
      <c r="AD155" s="603"/>
      <c r="AE155" s="603"/>
      <c r="AF155" s="603"/>
      <c r="AG155" s="604"/>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6"/>
      <c r="B156" s="1037"/>
      <c r="C156" s="1037"/>
      <c r="D156" s="1037"/>
      <c r="E156" s="1037"/>
      <c r="F156" s="1038"/>
      <c r="G156" s="602"/>
      <c r="H156" s="603"/>
      <c r="I156" s="603"/>
      <c r="J156" s="603"/>
      <c r="K156" s="604"/>
      <c r="L156" s="596"/>
      <c r="M156" s="597"/>
      <c r="N156" s="597"/>
      <c r="O156" s="597"/>
      <c r="P156" s="597"/>
      <c r="Q156" s="597"/>
      <c r="R156" s="597"/>
      <c r="S156" s="597"/>
      <c r="T156" s="597"/>
      <c r="U156" s="597"/>
      <c r="V156" s="597"/>
      <c r="W156" s="597"/>
      <c r="X156" s="598"/>
      <c r="Y156" s="599"/>
      <c r="Z156" s="600"/>
      <c r="AA156" s="600"/>
      <c r="AB156" s="608"/>
      <c r="AC156" s="602"/>
      <c r="AD156" s="603"/>
      <c r="AE156" s="603"/>
      <c r="AF156" s="603"/>
      <c r="AG156" s="604"/>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6"/>
      <c r="B157" s="1037"/>
      <c r="C157" s="1037"/>
      <c r="D157" s="1037"/>
      <c r="E157" s="1037"/>
      <c r="F157" s="1038"/>
      <c r="G157" s="602"/>
      <c r="H157" s="603"/>
      <c r="I157" s="603"/>
      <c r="J157" s="603"/>
      <c r="K157" s="604"/>
      <c r="L157" s="596"/>
      <c r="M157" s="597"/>
      <c r="N157" s="597"/>
      <c r="O157" s="597"/>
      <c r="P157" s="597"/>
      <c r="Q157" s="597"/>
      <c r="R157" s="597"/>
      <c r="S157" s="597"/>
      <c r="T157" s="597"/>
      <c r="U157" s="597"/>
      <c r="V157" s="597"/>
      <c r="W157" s="597"/>
      <c r="X157" s="598"/>
      <c r="Y157" s="599"/>
      <c r="Z157" s="600"/>
      <c r="AA157" s="600"/>
      <c r="AB157" s="608"/>
      <c r="AC157" s="602"/>
      <c r="AD157" s="603"/>
      <c r="AE157" s="603"/>
      <c r="AF157" s="603"/>
      <c r="AG157" s="604"/>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6"/>
      <c r="B158" s="1037"/>
      <c r="C158" s="1037"/>
      <c r="D158" s="1037"/>
      <c r="E158" s="1037"/>
      <c r="F158" s="1038"/>
      <c r="G158" s="602"/>
      <c r="H158" s="603"/>
      <c r="I158" s="603"/>
      <c r="J158" s="603"/>
      <c r="K158" s="604"/>
      <c r="L158" s="596"/>
      <c r="M158" s="597"/>
      <c r="N158" s="597"/>
      <c r="O158" s="597"/>
      <c r="P158" s="597"/>
      <c r="Q158" s="597"/>
      <c r="R158" s="597"/>
      <c r="S158" s="597"/>
      <c r="T158" s="597"/>
      <c r="U158" s="597"/>
      <c r="V158" s="597"/>
      <c r="W158" s="597"/>
      <c r="X158" s="598"/>
      <c r="Y158" s="599"/>
      <c r="Z158" s="600"/>
      <c r="AA158" s="600"/>
      <c r="AB158" s="608"/>
      <c r="AC158" s="602"/>
      <c r="AD158" s="603"/>
      <c r="AE158" s="603"/>
      <c r="AF158" s="603"/>
      <c r="AG158" s="604"/>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row r="161" spans="1:51" ht="30" customHeight="1">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9"/>
      <c r="AY161">
        <f>COUNTA($G$163,$AC$163)</f>
        <v>0</v>
      </c>
    </row>
    <row r="162" spans="1:51" ht="24.75" customHeight="1">
      <c r="A162" s="1036"/>
      <c r="B162" s="1037"/>
      <c r="C162" s="1037"/>
      <c r="D162" s="1037"/>
      <c r="E162" s="1037"/>
      <c r="F162" s="1038"/>
      <c r="G162" s="805"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4"/>
      <c r="AC162" s="805"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8"/>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36"/>
      <c r="B164" s="1037"/>
      <c r="C164" s="1037"/>
      <c r="D164" s="1037"/>
      <c r="E164" s="1037"/>
      <c r="F164" s="1038"/>
      <c r="G164" s="602"/>
      <c r="H164" s="603"/>
      <c r="I164" s="603"/>
      <c r="J164" s="603"/>
      <c r="K164" s="604"/>
      <c r="L164" s="596"/>
      <c r="M164" s="597"/>
      <c r="N164" s="597"/>
      <c r="O164" s="597"/>
      <c r="P164" s="597"/>
      <c r="Q164" s="597"/>
      <c r="R164" s="597"/>
      <c r="S164" s="597"/>
      <c r="T164" s="597"/>
      <c r="U164" s="597"/>
      <c r="V164" s="597"/>
      <c r="W164" s="597"/>
      <c r="X164" s="598"/>
      <c r="Y164" s="599"/>
      <c r="Z164" s="600"/>
      <c r="AA164" s="600"/>
      <c r="AB164" s="608"/>
      <c r="AC164" s="602"/>
      <c r="AD164" s="603"/>
      <c r="AE164" s="603"/>
      <c r="AF164" s="603"/>
      <c r="AG164" s="604"/>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6"/>
      <c r="B165" s="1037"/>
      <c r="C165" s="1037"/>
      <c r="D165" s="1037"/>
      <c r="E165" s="1037"/>
      <c r="F165" s="1038"/>
      <c r="G165" s="602"/>
      <c r="H165" s="603"/>
      <c r="I165" s="603"/>
      <c r="J165" s="603"/>
      <c r="K165" s="604"/>
      <c r="L165" s="596"/>
      <c r="M165" s="597"/>
      <c r="N165" s="597"/>
      <c r="O165" s="597"/>
      <c r="P165" s="597"/>
      <c r="Q165" s="597"/>
      <c r="R165" s="597"/>
      <c r="S165" s="597"/>
      <c r="T165" s="597"/>
      <c r="U165" s="597"/>
      <c r="V165" s="597"/>
      <c r="W165" s="597"/>
      <c r="X165" s="598"/>
      <c r="Y165" s="599"/>
      <c r="Z165" s="600"/>
      <c r="AA165" s="600"/>
      <c r="AB165" s="608"/>
      <c r="AC165" s="602"/>
      <c r="AD165" s="603"/>
      <c r="AE165" s="603"/>
      <c r="AF165" s="603"/>
      <c r="AG165" s="604"/>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6"/>
      <c r="B166" s="1037"/>
      <c r="C166" s="1037"/>
      <c r="D166" s="1037"/>
      <c r="E166" s="1037"/>
      <c r="F166" s="1038"/>
      <c r="G166" s="602"/>
      <c r="H166" s="603"/>
      <c r="I166" s="603"/>
      <c r="J166" s="603"/>
      <c r="K166" s="604"/>
      <c r="L166" s="596"/>
      <c r="M166" s="597"/>
      <c r="N166" s="597"/>
      <c r="O166" s="597"/>
      <c r="P166" s="597"/>
      <c r="Q166" s="597"/>
      <c r="R166" s="597"/>
      <c r="S166" s="597"/>
      <c r="T166" s="597"/>
      <c r="U166" s="597"/>
      <c r="V166" s="597"/>
      <c r="W166" s="597"/>
      <c r="X166" s="598"/>
      <c r="Y166" s="599"/>
      <c r="Z166" s="600"/>
      <c r="AA166" s="600"/>
      <c r="AB166" s="608"/>
      <c r="AC166" s="602"/>
      <c r="AD166" s="603"/>
      <c r="AE166" s="603"/>
      <c r="AF166" s="603"/>
      <c r="AG166" s="604"/>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6"/>
      <c r="B167" s="1037"/>
      <c r="C167" s="1037"/>
      <c r="D167" s="1037"/>
      <c r="E167" s="1037"/>
      <c r="F167" s="1038"/>
      <c r="G167" s="602"/>
      <c r="H167" s="603"/>
      <c r="I167" s="603"/>
      <c r="J167" s="603"/>
      <c r="K167" s="604"/>
      <c r="L167" s="596"/>
      <c r="M167" s="597"/>
      <c r="N167" s="597"/>
      <c r="O167" s="597"/>
      <c r="P167" s="597"/>
      <c r="Q167" s="597"/>
      <c r="R167" s="597"/>
      <c r="S167" s="597"/>
      <c r="T167" s="597"/>
      <c r="U167" s="597"/>
      <c r="V167" s="597"/>
      <c r="W167" s="597"/>
      <c r="X167" s="598"/>
      <c r="Y167" s="599"/>
      <c r="Z167" s="600"/>
      <c r="AA167" s="600"/>
      <c r="AB167" s="608"/>
      <c r="AC167" s="602"/>
      <c r="AD167" s="603"/>
      <c r="AE167" s="603"/>
      <c r="AF167" s="603"/>
      <c r="AG167" s="604"/>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6"/>
      <c r="B168" s="1037"/>
      <c r="C168" s="1037"/>
      <c r="D168" s="1037"/>
      <c r="E168" s="1037"/>
      <c r="F168" s="1038"/>
      <c r="G168" s="602"/>
      <c r="H168" s="603"/>
      <c r="I168" s="603"/>
      <c r="J168" s="603"/>
      <c r="K168" s="604"/>
      <c r="L168" s="596"/>
      <c r="M168" s="597"/>
      <c r="N168" s="597"/>
      <c r="O168" s="597"/>
      <c r="P168" s="597"/>
      <c r="Q168" s="597"/>
      <c r="R168" s="597"/>
      <c r="S168" s="597"/>
      <c r="T168" s="597"/>
      <c r="U168" s="597"/>
      <c r="V168" s="597"/>
      <c r="W168" s="597"/>
      <c r="X168" s="598"/>
      <c r="Y168" s="599"/>
      <c r="Z168" s="600"/>
      <c r="AA168" s="600"/>
      <c r="AB168" s="608"/>
      <c r="AC168" s="602"/>
      <c r="AD168" s="603"/>
      <c r="AE168" s="603"/>
      <c r="AF168" s="603"/>
      <c r="AG168" s="604"/>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6"/>
      <c r="B169" s="1037"/>
      <c r="C169" s="1037"/>
      <c r="D169" s="1037"/>
      <c r="E169" s="1037"/>
      <c r="F169" s="1038"/>
      <c r="G169" s="602"/>
      <c r="H169" s="603"/>
      <c r="I169" s="603"/>
      <c r="J169" s="603"/>
      <c r="K169" s="604"/>
      <c r="L169" s="596"/>
      <c r="M169" s="597"/>
      <c r="N169" s="597"/>
      <c r="O169" s="597"/>
      <c r="P169" s="597"/>
      <c r="Q169" s="597"/>
      <c r="R169" s="597"/>
      <c r="S169" s="597"/>
      <c r="T169" s="597"/>
      <c r="U169" s="597"/>
      <c r="V169" s="597"/>
      <c r="W169" s="597"/>
      <c r="X169" s="598"/>
      <c r="Y169" s="599"/>
      <c r="Z169" s="600"/>
      <c r="AA169" s="600"/>
      <c r="AB169" s="608"/>
      <c r="AC169" s="602"/>
      <c r="AD169" s="603"/>
      <c r="AE169" s="603"/>
      <c r="AF169" s="603"/>
      <c r="AG169" s="604"/>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6"/>
      <c r="B170" s="1037"/>
      <c r="C170" s="1037"/>
      <c r="D170" s="1037"/>
      <c r="E170" s="1037"/>
      <c r="F170" s="1038"/>
      <c r="G170" s="602"/>
      <c r="H170" s="603"/>
      <c r="I170" s="603"/>
      <c r="J170" s="603"/>
      <c r="K170" s="604"/>
      <c r="L170" s="596"/>
      <c r="M170" s="597"/>
      <c r="N170" s="597"/>
      <c r="O170" s="597"/>
      <c r="P170" s="597"/>
      <c r="Q170" s="597"/>
      <c r="R170" s="597"/>
      <c r="S170" s="597"/>
      <c r="T170" s="597"/>
      <c r="U170" s="597"/>
      <c r="V170" s="597"/>
      <c r="W170" s="597"/>
      <c r="X170" s="598"/>
      <c r="Y170" s="599"/>
      <c r="Z170" s="600"/>
      <c r="AA170" s="600"/>
      <c r="AB170" s="608"/>
      <c r="AC170" s="602"/>
      <c r="AD170" s="603"/>
      <c r="AE170" s="603"/>
      <c r="AF170" s="603"/>
      <c r="AG170" s="604"/>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6"/>
      <c r="B171" s="1037"/>
      <c r="C171" s="1037"/>
      <c r="D171" s="1037"/>
      <c r="E171" s="1037"/>
      <c r="F171" s="1038"/>
      <c r="G171" s="602"/>
      <c r="H171" s="603"/>
      <c r="I171" s="603"/>
      <c r="J171" s="603"/>
      <c r="K171" s="604"/>
      <c r="L171" s="596"/>
      <c r="M171" s="597"/>
      <c r="N171" s="597"/>
      <c r="O171" s="597"/>
      <c r="P171" s="597"/>
      <c r="Q171" s="597"/>
      <c r="R171" s="597"/>
      <c r="S171" s="597"/>
      <c r="T171" s="597"/>
      <c r="U171" s="597"/>
      <c r="V171" s="597"/>
      <c r="W171" s="597"/>
      <c r="X171" s="598"/>
      <c r="Y171" s="599"/>
      <c r="Z171" s="600"/>
      <c r="AA171" s="600"/>
      <c r="AB171" s="608"/>
      <c r="AC171" s="602"/>
      <c r="AD171" s="603"/>
      <c r="AE171" s="603"/>
      <c r="AF171" s="603"/>
      <c r="AG171" s="604"/>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6"/>
      <c r="B172" s="1037"/>
      <c r="C172" s="1037"/>
      <c r="D172" s="1037"/>
      <c r="E172" s="1037"/>
      <c r="F172" s="1038"/>
      <c r="G172" s="602"/>
      <c r="H172" s="603"/>
      <c r="I172" s="603"/>
      <c r="J172" s="603"/>
      <c r="K172" s="604"/>
      <c r="L172" s="596"/>
      <c r="M172" s="597"/>
      <c r="N172" s="597"/>
      <c r="O172" s="597"/>
      <c r="P172" s="597"/>
      <c r="Q172" s="597"/>
      <c r="R172" s="597"/>
      <c r="S172" s="597"/>
      <c r="T172" s="597"/>
      <c r="U172" s="597"/>
      <c r="V172" s="597"/>
      <c r="W172" s="597"/>
      <c r="X172" s="598"/>
      <c r="Y172" s="599"/>
      <c r="Z172" s="600"/>
      <c r="AA172" s="600"/>
      <c r="AB172" s="608"/>
      <c r="AC172" s="602"/>
      <c r="AD172" s="603"/>
      <c r="AE172" s="603"/>
      <c r="AF172" s="603"/>
      <c r="AG172" s="604"/>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6"/>
      <c r="B173" s="1037"/>
      <c r="C173" s="1037"/>
      <c r="D173" s="1037"/>
      <c r="E173" s="1037"/>
      <c r="F173" s="1038"/>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customHeight="1">
      <c r="A174" s="1036"/>
      <c r="B174" s="1037"/>
      <c r="C174" s="1037"/>
      <c r="D174" s="1037"/>
      <c r="E174" s="1037"/>
      <c r="F174" s="103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9"/>
      <c r="AY174">
        <f>COUNTA($G$176,$AC$176)</f>
        <v>0</v>
      </c>
    </row>
    <row r="175" spans="1:51" ht="25.5" customHeight="1">
      <c r="A175" s="1036"/>
      <c r="B175" s="1037"/>
      <c r="C175" s="1037"/>
      <c r="D175" s="1037"/>
      <c r="E175" s="1037"/>
      <c r="F175" s="1038"/>
      <c r="G175" s="805"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4"/>
      <c r="AC175" s="805"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8"/>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36"/>
      <c r="B177" s="1037"/>
      <c r="C177" s="1037"/>
      <c r="D177" s="1037"/>
      <c r="E177" s="1037"/>
      <c r="F177" s="1038"/>
      <c r="G177" s="602"/>
      <c r="H177" s="603"/>
      <c r="I177" s="603"/>
      <c r="J177" s="603"/>
      <c r="K177" s="604"/>
      <c r="L177" s="596"/>
      <c r="M177" s="597"/>
      <c r="N177" s="597"/>
      <c r="O177" s="597"/>
      <c r="P177" s="597"/>
      <c r="Q177" s="597"/>
      <c r="R177" s="597"/>
      <c r="S177" s="597"/>
      <c r="T177" s="597"/>
      <c r="U177" s="597"/>
      <c r="V177" s="597"/>
      <c r="W177" s="597"/>
      <c r="X177" s="598"/>
      <c r="Y177" s="599"/>
      <c r="Z177" s="600"/>
      <c r="AA177" s="600"/>
      <c r="AB177" s="608"/>
      <c r="AC177" s="602"/>
      <c r="AD177" s="603"/>
      <c r="AE177" s="603"/>
      <c r="AF177" s="603"/>
      <c r="AG177" s="604"/>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6"/>
      <c r="B178" s="1037"/>
      <c r="C178" s="1037"/>
      <c r="D178" s="1037"/>
      <c r="E178" s="1037"/>
      <c r="F178" s="1038"/>
      <c r="G178" s="602"/>
      <c r="H178" s="603"/>
      <c r="I178" s="603"/>
      <c r="J178" s="603"/>
      <c r="K178" s="604"/>
      <c r="L178" s="596"/>
      <c r="M178" s="597"/>
      <c r="N178" s="597"/>
      <c r="O178" s="597"/>
      <c r="P178" s="597"/>
      <c r="Q178" s="597"/>
      <c r="R178" s="597"/>
      <c r="S178" s="597"/>
      <c r="T178" s="597"/>
      <c r="U178" s="597"/>
      <c r="V178" s="597"/>
      <c r="W178" s="597"/>
      <c r="X178" s="598"/>
      <c r="Y178" s="599"/>
      <c r="Z178" s="600"/>
      <c r="AA178" s="600"/>
      <c r="AB178" s="608"/>
      <c r="AC178" s="602"/>
      <c r="AD178" s="603"/>
      <c r="AE178" s="603"/>
      <c r="AF178" s="603"/>
      <c r="AG178" s="604"/>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6"/>
      <c r="B179" s="1037"/>
      <c r="C179" s="1037"/>
      <c r="D179" s="1037"/>
      <c r="E179" s="1037"/>
      <c r="F179" s="1038"/>
      <c r="G179" s="602"/>
      <c r="H179" s="603"/>
      <c r="I179" s="603"/>
      <c r="J179" s="603"/>
      <c r="K179" s="604"/>
      <c r="L179" s="596"/>
      <c r="M179" s="597"/>
      <c r="N179" s="597"/>
      <c r="O179" s="597"/>
      <c r="P179" s="597"/>
      <c r="Q179" s="597"/>
      <c r="R179" s="597"/>
      <c r="S179" s="597"/>
      <c r="T179" s="597"/>
      <c r="U179" s="597"/>
      <c r="V179" s="597"/>
      <c r="W179" s="597"/>
      <c r="X179" s="598"/>
      <c r="Y179" s="599"/>
      <c r="Z179" s="600"/>
      <c r="AA179" s="600"/>
      <c r="AB179" s="608"/>
      <c r="AC179" s="602"/>
      <c r="AD179" s="603"/>
      <c r="AE179" s="603"/>
      <c r="AF179" s="603"/>
      <c r="AG179" s="604"/>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6"/>
      <c r="B180" s="1037"/>
      <c r="C180" s="1037"/>
      <c r="D180" s="1037"/>
      <c r="E180" s="1037"/>
      <c r="F180" s="1038"/>
      <c r="G180" s="602"/>
      <c r="H180" s="603"/>
      <c r="I180" s="603"/>
      <c r="J180" s="603"/>
      <c r="K180" s="604"/>
      <c r="L180" s="596"/>
      <c r="M180" s="597"/>
      <c r="N180" s="597"/>
      <c r="O180" s="597"/>
      <c r="P180" s="597"/>
      <c r="Q180" s="597"/>
      <c r="R180" s="597"/>
      <c r="S180" s="597"/>
      <c r="T180" s="597"/>
      <c r="U180" s="597"/>
      <c r="V180" s="597"/>
      <c r="W180" s="597"/>
      <c r="X180" s="598"/>
      <c r="Y180" s="599"/>
      <c r="Z180" s="600"/>
      <c r="AA180" s="600"/>
      <c r="AB180" s="608"/>
      <c r="AC180" s="602"/>
      <c r="AD180" s="603"/>
      <c r="AE180" s="603"/>
      <c r="AF180" s="603"/>
      <c r="AG180" s="604"/>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6"/>
      <c r="B181" s="1037"/>
      <c r="C181" s="1037"/>
      <c r="D181" s="1037"/>
      <c r="E181" s="1037"/>
      <c r="F181" s="1038"/>
      <c r="G181" s="602"/>
      <c r="H181" s="603"/>
      <c r="I181" s="603"/>
      <c r="J181" s="603"/>
      <c r="K181" s="604"/>
      <c r="L181" s="596"/>
      <c r="M181" s="597"/>
      <c r="N181" s="597"/>
      <c r="O181" s="597"/>
      <c r="P181" s="597"/>
      <c r="Q181" s="597"/>
      <c r="R181" s="597"/>
      <c r="S181" s="597"/>
      <c r="T181" s="597"/>
      <c r="U181" s="597"/>
      <c r="V181" s="597"/>
      <c r="W181" s="597"/>
      <c r="X181" s="598"/>
      <c r="Y181" s="599"/>
      <c r="Z181" s="600"/>
      <c r="AA181" s="600"/>
      <c r="AB181" s="608"/>
      <c r="AC181" s="602"/>
      <c r="AD181" s="603"/>
      <c r="AE181" s="603"/>
      <c r="AF181" s="603"/>
      <c r="AG181" s="604"/>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6"/>
      <c r="B182" s="1037"/>
      <c r="C182" s="1037"/>
      <c r="D182" s="1037"/>
      <c r="E182" s="1037"/>
      <c r="F182" s="1038"/>
      <c r="G182" s="602"/>
      <c r="H182" s="603"/>
      <c r="I182" s="603"/>
      <c r="J182" s="603"/>
      <c r="K182" s="604"/>
      <c r="L182" s="596"/>
      <c r="M182" s="597"/>
      <c r="N182" s="597"/>
      <c r="O182" s="597"/>
      <c r="P182" s="597"/>
      <c r="Q182" s="597"/>
      <c r="R182" s="597"/>
      <c r="S182" s="597"/>
      <c r="T182" s="597"/>
      <c r="U182" s="597"/>
      <c r="V182" s="597"/>
      <c r="W182" s="597"/>
      <c r="X182" s="598"/>
      <c r="Y182" s="599"/>
      <c r="Z182" s="600"/>
      <c r="AA182" s="600"/>
      <c r="AB182" s="608"/>
      <c r="AC182" s="602"/>
      <c r="AD182" s="603"/>
      <c r="AE182" s="603"/>
      <c r="AF182" s="603"/>
      <c r="AG182" s="604"/>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6"/>
      <c r="B183" s="1037"/>
      <c r="C183" s="1037"/>
      <c r="D183" s="1037"/>
      <c r="E183" s="1037"/>
      <c r="F183" s="1038"/>
      <c r="G183" s="602"/>
      <c r="H183" s="603"/>
      <c r="I183" s="603"/>
      <c r="J183" s="603"/>
      <c r="K183" s="604"/>
      <c r="L183" s="596"/>
      <c r="M183" s="597"/>
      <c r="N183" s="597"/>
      <c r="O183" s="597"/>
      <c r="P183" s="597"/>
      <c r="Q183" s="597"/>
      <c r="R183" s="597"/>
      <c r="S183" s="597"/>
      <c r="T183" s="597"/>
      <c r="U183" s="597"/>
      <c r="V183" s="597"/>
      <c r="W183" s="597"/>
      <c r="X183" s="598"/>
      <c r="Y183" s="599"/>
      <c r="Z183" s="600"/>
      <c r="AA183" s="600"/>
      <c r="AB183" s="608"/>
      <c r="AC183" s="602"/>
      <c r="AD183" s="603"/>
      <c r="AE183" s="603"/>
      <c r="AF183" s="603"/>
      <c r="AG183" s="604"/>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6"/>
      <c r="B184" s="1037"/>
      <c r="C184" s="1037"/>
      <c r="D184" s="1037"/>
      <c r="E184" s="1037"/>
      <c r="F184" s="1038"/>
      <c r="G184" s="602"/>
      <c r="H184" s="603"/>
      <c r="I184" s="603"/>
      <c r="J184" s="603"/>
      <c r="K184" s="604"/>
      <c r="L184" s="596"/>
      <c r="M184" s="597"/>
      <c r="N184" s="597"/>
      <c r="O184" s="597"/>
      <c r="P184" s="597"/>
      <c r="Q184" s="597"/>
      <c r="R184" s="597"/>
      <c r="S184" s="597"/>
      <c r="T184" s="597"/>
      <c r="U184" s="597"/>
      <c r="V184" s="597"/>
      <c r="W184" s="597"/>
      <c r="X184" s="598"/>
      <c r="Y184" s="599"/>
      <c r="Z184" s="600"/>
      <c r="AA184" s="600"/>
      <c r="AB184" s="608"/>
      <c r="AC184" s="602"/>
      <c r="AD184" s="603"/>
      <c r="AE184" s="603"/>
      <c r="AF184" s="603"/>
      <c r="AG184" s="604"/>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6"/>
      <c r="B185" s="1037"/>
      <c r="C185" s="1037"/>
      <c r="D185" s="1037"/>
      <c r="E185" s="1037"/>
      <c r="F185" s="1038"/>
      <c r="G185" s="602"/>
      <c r="H185" s="603"/>
      <c r="I185" s="603"/>
      <c r="J185" s="603"/>
      <c r="K185" s="604"/>
      <c r="L185" s="596"/>
      <c r="M185" s="597"/>
      <c r="N185" s="597"/>
      <c r="O185" s="597"/>
      <c r="P185" s="597"/>
      <c r="Q185" s="597"/>
      <c r="R185" s="597"/>
      <c r="S185" s="597"/>
      <c r="T185" s="597"/>
      <c r="U185" s="597"/>
      <c r="V185" s="597"/>
      <c r="W185" s="597"/>
      <c r="X185" s="598"/>
      <c r="Y185" s="599"/>
      <c r="Z185" s="600"/>
      <c r="AA185" s="600"/>
      <c r="AB185" s="608"/>
      <c r="AC185" s="602"/>
      <c r="AD185" s="603"/>
      <c r="AE185" s="603"/>
      <c r="AF185" s="603"/>
      <c r="AG185" s="604"/>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6"/>
      <c r="B186" s="1037"/>
      <c r="C186" s="1037"/>
      <c r="D186" s="1037"/>
      <c r="E186" s="1037"/>
      <c r="F186" s="1038"/>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customHeight="1">
      <c r="A187" s="1036"/>
      <c r="B187" s="1037"/>
      <c r="C187" s="1037"/>
      <c r="D187" s="1037"/>
      <c r="E187" s="1037"/>
      <c r="F187" s="103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9"/>
      <c r="AY187">
        <f>COUNTA($G$189,$AC$189)</f>
        <v>0</v>
      </c>
    </row>
    <row r="188" spans="1:51" ht="24.75" customHeight="1">
      <c r="A188" s="1036"/>
      <c r="B188" s="1037"/>
      <c r="C188" s="1037"/>
      <c r="D188" s="1037"/>
      <c r="E188" s="1037"/>
      <c r="F188" s="1038"/>
      <c r="G188" s="805"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4"/>
      <c r="AC188" s="805"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8"/>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36"/>
      <c r="B190" s="1037"/>
      <c r="C190" s="1037"/>
      <c r="D190" s="1037"/>
      <c r="E190" s="1037"/>
      <c r="F190" s="1038"/>
      <c r="G190" s="602"/>
      <c r="H190" s="603"/>
      <c r="I190" s="603"/>
      <c r="J190" s="603"/>
      <c r="K190" s="604"/>
      <c r="L190" s="596"/>
      <c r="M190" s="597"/>
      <c r="N190" s="597"/>
      <c r="O190" s="597"/>
      <c r="P190" s="597"/>
      <c r="Q190" s="597"/>
      <c r="R190" s="597"/>
      <c r="S190" s="597"/>
      <c r="T190" s="597"/>
      <c r="U190" s="597"/>
      <c r="V190" s="597"/>
      <c r="W190" s="597"/>
      <c r="X190" s="598"/>
      <c r="Y190" s="599"/>
      <c r="Z190" s="600"/>
      <c r="AA190" s="600"/>
      <c r="AB190" s="608"/>
      <c r="AC190" s="602"/>
      <c r="AD190" s="603"/>
      <c r="AE190" s="603"/>
      <c r="AF190" s="603"/>
      <c r="AG190" s="604"/>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6"/>
      <c r="B191" s="1037"/>
      <c r="C191" s="1037"/>
      <c r="D191" s="1037"/>
      <c r="E191" s="1037"/>
      <c r="F191" s="1038"/>
      <c r="G191" s="602"/>
      <c r="H191" s="603"/>
      <c r="I191" s="603"/>
      <c r="J191" s="603"/>
      <c r="K191" s="604"/>
      <c r="L191" s="596"/>
      <c r="M191" s="597"/>
      <c r="N191" s="597"/>
      <c r="O191" s="597"/>
      <c r="P191" s="597"/>
      <c r="Q191" s="597"/>
      <c r="R191" s="597"/>
      <c r="S191" s="597"/>
      <c r="T191" s="597"/>
      <c r="U191" s="597"/>
      <c r="V191" s="597"/>
      <c r="W191" s="597"/>
      <c r="X191" s="598"/>
      <c r="Y191" s="599"/>
      <c r="Z191" s="600"/>
      <c r="AA191" s="600"/>
      <c r="AB191" s="608"/>
      <c r="AC191" s="602"/>
      <c r="AD191" s="603"/>
      <c r="AE191" s="603"/>
      <c r="AF191" s="603"/>
      <c r="AG191" s="604"/>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6"/>
      <c r="B192" s="1037"/>
      <c r="C192" s="1037"/>
      <c r="D192" s="1037"/>
      <c r="E192" s="1037"/>
      <c r="F192" s="1038"/>
      <c r="G192" s="602"/>
      <c r="H192" s="603"/>
      <c r="I192" s="603"/>
      <c r="J192" s="603"/>
      <c r="K192" s="604"/>
      <c r="L192" s="596"/>
      <c r="M192" s="597"/>
      <c r="N192" s="597"/>
      <c r="O192" s="597"/>
      <c r="P192" s="597"/>
      <c r="Q192" s="597"/>
      <c r="R192" s="597"/>
      <c r="S192" s="597"/>
      <c r="T192" s="597"/>
      <c r="U192" s="597"/>
      <c r="V192" s="597"/>
      <c r="W192" s="597"/>
      <c r="X192" s="598"/>
      <c r="Y192" s="599"/>
      <c r="Z192" s="600"/>
      <c r="AA192" s="600"/>
      <c r="AB192" s="608"/>
      <c r="AC192" s="602"/>
      <c r="AD192" s="603"/>
      <c r="AE192" s="603"/>
      <c r="AF192" s="603"/>
      <c r="AG192" s="604"/>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6"/>
      <c r="B193" s="1037"/>
      <c r="C193" s="1037"/>
      <c r="D193" s="1037"/>
      <c r="E193" s="1037"/>
      <c r="F193" s="1038"/>
      <c r="G193" s="602"/>
      <c r="H193" s="603"/>
      <c r="I193" s="603"/>
      <c r="J193" s="603"/>
      <c r="K193" s="604"/>
      <c r="L193" s="596"/>
      <c r="M193" s="597"/>
      <c r="N193" s="597"/>
      <c r="O193" s="597"/>
      <c r="P193" s="597"/>
      <c r="Q193" s="597"/>
      <c r="R193" s="597"/>
      <c r="S193" s="597"/>
      <c r="T193" s="597"/>
      <c r="U193" s="597"/>
      <c r="V193" s="597"/>
      <c r="W193" s="597"/>
      <c r="X193" s="598"/>
      <c r="Y193" s="599"/>
      <c r="Z193" s="600"/>
      <c r="AA193" s="600"/>
      <c r="AB193" s="608"/>
      <c r="AC193" s="602"/>
      <c r="AD193" s="603"/>
      <c r="AE193" s="603"/>
      <c r="AF193" s="603"/>
      <c r="AG193" s="604"/>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6"/>
      <c r="B194" s="1037"/>
      <c r="C194" s="1037"/>
      <c r="D194" s="1037"/>
      <c r="E194" s="1037"/>
      <c r="F194" s="1038"/>
      <c r="G194" s="602"/>
      <c r="H194" s="603"/>
      <c r="I194" s="603"/>
      <c r="J194" s="603"/>
      <c r="K194" s="604"/>
      <c r="L194" s="596"/>
      <c r="M194" s="597"/>
      <c r="N194" s="597"/>
      <c r="O194" s="597"/>
      <c r="P194" s="597"/>
      <c r="Q194" s="597"/>
      <c r="R194" s="597"/>
      <c r="S194" s="597"/>
      <c r="T194" s="597"/>
      <c r="U194" s="597"/>
      <c r="V194" s="597"/>
      <c r="W194" s="597"/>
      <c r="X194" s="598"/>
      <c r="Y194" s="599"/>
      <c r="Z194" s="600"/>
      <c r="AA194" s="600"/>
      <c r="AB194" s="608"/>
      <c r="AC194" s="602"/>
      <c r="AD194" s="603"/>
      <c r="AE194" s="603"/>
      <c r="AF194" s="603"/>
      <c r="AG194" s="604"/>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6"/>
      <c r="B195" s="1037"/>
      <c r="C195" s="1037"/>
      <c r="D195" s="1037"/>
      <c r="E195" s="1037"/>
      <c r="F195" s="1038"/>
      <c r="G195" s="602"/>
      <c r="H195" s="603"/>
      <c r="I195" s="603"/>
      <c r="J195" s="603"/>
      <c r="K195" s="604"/>
      <c r="L195" s="596"/>
      <c r="M195" s="597"/>
      <c r="N195" s="597"/>
      <c r="O195" s="597"/>
      <c r="P195" s="597"/>
      <c r="Q195" s="597"/>
      <c r="R195" s="597"/>
      <c r="S195" s="597"/>
      <c r="T195" s="597"/>
      <c r="U195" s="597"/>
      <c r="V195" s="597"/>
      <c r="W195" s="597"/>
      <c r="X195" s="598"/>
      <c r="Y195" s="599"/>
      <c r="Z195" s="600"/>
      <c r="AA195" s="600"/>
      <c r="AB195" s="608"/>
      <c r="AC195" s="602"/>
      <c r="AD195" s="603"/>
      <c r="AE195" s="603"/>
      <c r="AF195" s="603"/>
      <c r="AG195" s="604"/>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6"/>
      <c r="B196" s="1037"/>
      <c r="C196" s="1037"/>
      <c r="D196" s="1037"/>
      <c r="E196" s="1037"/>
      <c r="F196" s="1038"/>
      <c r="G196" s="602"/>
      <c r="H196" s="603"/>
      <c r="I196" s="603"/>
      <c r="J196" s="603"/>
      <c r="K196" s="604"/>
      <c r="L196" s="596"/>
      <c r="M196" s="597"/>
      <c r="N196" s="597"/>
      <c r="O196" s="597"/>
      <c r="P196" s="597"/>
      <c r="Q196" s="597"/>
      <c r="R196" s="597"/>
      <c r="S196" s="597"/>
      <c r="T196" s="597"/>
      <c r="U196" s="597"/>
      <c r="V196" s="597"/>
      <c r="W196" s="597"/>
      <c r="X196" s="598"/>
      <c r="Y196" s="599"/>
      <c r="Z196" s="600"/>
      <c r="AA196" s="600"/>
      <c r="AB196" s="608"/>
      <c r="AC196" s="602"/>
      <c r="AD196" s="603"/>
      <c r="AE196" s="603"/>
      <c r="AF196" s="603"/>
      <c r="AG196" s="604"/>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6"/>
      <c r="B197" s="1037"/>
      <c r="C197" s="1037"/>
      <c r="D197" s="1037"/>
      <c r="E197" s="1037"/>
      <c r="F197" s="1038"/>
      <c r="G197" s="602"/>
      <c r="H197" s="603"/>
      <c r="I197" s="603"/>
      <c r="J197" s="603"/>
      <c r="K197" s="604"/>
      <c r="L197" s="596"/>
      <c r="M197" s="597"/>
      <c r="N197" s="597"/>
      <c r="O197" s="597"/>
      <c r="P197" s="597"/>
      <c r="Q197" s="597"/>
      <c r="R197" s="597"/>
      <c r="S197" s="597"/>
      <c r="T197" s="597"/>
      <c r="U197" s="597"/>
      <c r="V197" s="597"/>
      <c r="W197" s="597"/>
      <c r="X197" s="598"/>
      <c r="Y197" s="599"/>
      <c r="Z197" s="600"/>
      <c r="AA197" s="600"/>
      <c r="AB197" s="608"/>
      <c r="AC197" s="602"/>
      <c r="AD197" s="603"/>
      <c r="AE197" s="603"/>
      <c r="AF197" s="603"/>
      <c r="AG197" s="604"/>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6"/>
      <c r="B198" s="1037"/>
      <c r="C198" s="1037"/>
      <c r="D198" s="1037"/>
      <c r="E198" s="1037"/>
      <c r="F198" s="1038"/>
      <c r="G198" s="602"/>
      <c r="H198" s="603"/>
      <c r="I198" s="603"/>
      <c r="J198" s="603"/>
      <c r="K198" s="604"/>
      <c r="L198" s="596"/>
      <c r="M198" s="597"/>
      <c r="N198" s="597"/>
      <c r="O198" s="597"/>
      <c r="P198" s="597"/>
      <c r="Q198" s="597"/>
      <c r="R198" s="597"/>
      <c r="S198" s="597"/>
      <c r="T198" s="597"/>
      <c r="U198" s="597"/>
      <c r="V198" s="597"/>
      <c r="W198" s="597"/>
      <c r="X198" s="598"/>
      <c r="Y198" s="599"/>
      <c r="Z198" s="600"/>
      <c r="AA198" s="600"/>
      <c r="AB198" s="608"/>
      <c r="AC198" s="602"/>
      <c r="AD198" s="603"/>
      <c r="AE198" s="603"/>
      <c r="AF198" s="603"/>
      <c r="AG198" s="604"/>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6"/>
      <c r="B199" s="1037"/>
      <c r="C199" s="1037"/>
      <c r="D199" s="1037"/>
      <c r="E199" s="1037"/>
      <c r="F199" s="1038"/>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customHeight="1">
      <c r="A200" s="1036"/>
      <c r="B200" s="1037"/>
      <c r="C200" s="1037"/>
      <c r="D200" s="1037"/>
      <c r="E200" s="1037"/>
      <c r="F200" s="103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9"/>
      <c r="AY200">
        <f>COUNTA($G$202,$AC$202)</f>
        <v>0</v>
      </c>
    </row>
    <row r="201" spans="1:51" ht="24.75" customHeight="1">
      <c r="A201" s="1036"/>
      <c r="B201" s="1037"/>
      <c r="C201" s="1037"/>
      <c r="D201" s="1037"/>
      <c r="E201" s="1037"/>
      <c r="F201" s="1038"/>
      <c r="G201" s="805"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4"/>
      <c r="AC201" s="805"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8"/>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36"/>
      <c r="B203" s="1037"/>
      <c r="C203" s="1037"/>
      <c r="D203" s="1037"/>
      <c r="E203" s="1037"/>
      <c r="F203" s="1038"/>
      <c r="G203" s="602"/>
      <c r="H203" s="603"/>
      <c r="I203" s="603"/>
      <c r="J203" s="603"/>
      <c r="K203" s="604"/>
      <c r="L203" s="596"/>
      <c r="M203" s="597"/>
      <c r="N203" s="597"/>
      <c r="O203" s="597"/>
      <c r="P203" s="597"/>
      <c r="Q203" s="597"/>
      <c r="R203" s="597"/>
      <c r="S203" s="597"/>
      <c r="T203" s="597"/>
      <c r="U203" s="597"/>
      <c r="V203" s="597"/>
      <c r="W203" s="597"/>
      <c r="X203" s="598"/>
      <c r="Y203" s="599"/>
      <c r="Z203" s="600"/>
      <c r="AA203" s="600"/>
      <c r="AB203" s="608"/>
      <c r="AC203" s="602"/>
      <c r="AD203" s="603"/>
      <c r="AE203" s="603"/>
      <c r="AF203" s="603"/>
      <c r="AG203" s="604"/>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6"/>
      <c r="B204" s="1037"/>
      <c r="C204" s="1037"/>
      <c r="D204" s="1037"/>
      <c r="E204" s="1037"/>
      <c r="F204" s="1038"/>
      <c r="G204" s="602"/>
      <c r="H204" s="603"/>
      <c r="I204" s="603"/>
      <c r="J204" s="603"/>
      <c r="K204" s="604"/>
      <c r="L204" s="596"/>
      <c r="M204" s="597"/>
      <c r="N204" s="597"/>
      <c r="O204" s="597"/>
      <c r="P204" s="597"/>
      <c r="Q204" s="597"/>
      <c r="R204" s="597"/>
      <c r="S204" s="597"/>
      <c r="T204" s="597"/>
      <c r="U204" s="597"/>
      <c r="V204" s="597"/>
      <c r="W204" s="597"/>
      <c r="X204" s="598"/>
      <c r="Y204" s="599"/>
      <c r="Z204" s="600"/>
      <c r="AA204" s="600"/>
      <c r="AB204" s="608"/>
      <c r="AC204" s="602"/>
      <c r="AD204" s="603"/>
      <c r="AE204" s="603"/>
      <c r="AF204" s="603"/>
      <c r="AG204" s="604"/>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6"/>
      <c r="B205" s="1037"/>
      <c r="C205" s="1037"/>
      <c r="D205" s="1037"/>
      <c r="E205" s="1037"/>
      <c r="F205" s="1038"/>
      <c r="G205" s="602"/>
      <c r="H205" s="603"/>
      <c r="I205" s="603"/>
      <c r="J205" s="603"/>
      <c r="K205" s="604"/>
      <c r="L205" s="596"/>
      <c r="M205" s="597"/>
      <c r="N205" s="597"/>
      <c r="O205" s="597"/>
      <c r="P205" s="597"/>
      <c r="Q205" s="597"/>
      <c r="R205" s="597"/>
      <c r="S205" s="597"/>
      <c r="T205" s="597"/>
      <c r="U205" s="597"/>
      <c r="V205" s="597"/>
      <c r="W205" s="597"/>
      <c r="X205" s="598"/>
      <c r="Y205" s="599"/>
      <c r="Z205" s="600"/>
      <c r="AA205" s="600"/>
      <c r="AB205" s="608"/>
      <c r="AC205" s="602"/>
      <c r="AD205" s="603"/>
      <c r="AE205" s="603"/>
      <c r="AF205" s="603"/>
      <c r="AG205" s="604"/>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6"/>
      <c r="B206" s="1037"/>
      <c r="C206" s="1037"/>
      <c r="D206" s="1037"/>
      <c r="E206" s="1037"/>
      <c r="F206" s="1038"/>
      <c r="G206" s="602"/>
      <c r="H206" s="603"/>
      <c r="I206" s="603"/>
      <c r="J206" s="603"/>
      <c r="K206" s="604"/>
      <c r="L206" s="596"/>
      <c r="M206" s="597"/>
      <c r="N206" s="597"/>
      <c r="O206" s="597"/>
      <c r="P206" s="597"/>
      <c r="Q206" s="597"/>
      <c r="R206" s="597"/>
      <c r="S206" s="597"/>
      <c r="T206" s="597"/>
      <c r="U206" s="597"/>
      <c r="V206" s="597"/>
      <c r="W206" s="597"/>
      <c r="X206" s="598"/>
      <c r="Y206" s="599"/>
      <c r="Z206" s="600"/>
      <c r="AA206" s="600"/>
      <c r="AB206" s="608"/>
      <c r="AC206" s="602"/>
      <c r="AD206" s="603"/>
      <c r="AE206" s="603"/>
      <c r="AF206" s="603"/>
      <c r="AG206" s="604"/>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6"/>
      <c r="B207" s="1037"/>
      <c r="C207" s="1037"/>
      <c r="D207" s="1037"/>
      <c r="E207" s="1037"/>
      <c r="F207" s="1038"/>
      <c r="G207" s="602"/>
      <c r="H207" s="603"/>
      <c r="I207" s="603"/>
      <c r="J207" s="603"/>
      <c r="K207" s="604"/>
      <c r="L207" s="596"/>
      <c r="M207" s="597"/>
      <c r="N207" s="597"/>
      <c r="O207" s="597"/>
      <c r="P207" s="597"/>
      <c r="Q207" s="597"/>
      <c r="R207" s="597"/>
      <c r="S207" s="597"/>
      <c r="T207" s="597"/>
      <c r="U207" s="597"/>
      <c r="V207" s="597"/>
      <c r="W207" s="597"/>
      <c r="X207" s="598"/>
      <c r="Y207" s="599"/>
      <c r="Z207" s="600"/>
      <c r="AA207" s="600"/>
      <c r="AB207" s="608"/>
      <c r="AC207" s="602"/>
      <c r="AD207" s="603"/>
      <c r="AE207" s="603"/>
      <c r="AF207" s="603"/>
      <c r="AG207" s="604"/>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6"/>
      <c r="B208" s="1037"/>
      <c r="C208" s="1037"/>
      <c r="D208" s="1037"/>
      <c r="E208" s="1037"/>
      <c r="F208" s="1038"/>
      <c r="G208" s="602"/>
      <c r="H208" s="603"/>
      <c r="I208" s="603"/>
      <c r="J208" s="603"/>
      <c r="K208" s="604"/>
      <c r="L208" s="596"/>
      <c r="M208" s="597"/>
      <c r="N208" s="597"/>
      <c r="O208" s="597"/>
      <c r="P208" s="597"/>
      <c r="Q208" s="597"/>
      <c r="R208" s="597"/>
      <c r="S208" s="597"/>
      <c r="T208" s="597"/>
      <c r="U208" s="597"/>
      <c r="V208" s="597"/>
      <c r="W208" s="597"/>
      <c r="X208" s="598"/>
      <c r="Y208" s="599"/>
      <c r="Z208" s="600"/>
      <c r="AA208" s="600"/>
      <c r="AB208" s="608"/>
      <c r="AC208" s="602"/>
      <c r="AD208" s="603"/>
      <c r="AE208" s="603"/>
      <c r="AF208" s="603"/>
      <c r="AG208" s="604"/>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6"/>
      <c r="B209" s="1037"/>
      <c r="C209" s="1037"/>
      <c r="D209" s="1037"/>
      <c r="E209" s="1037"/>
      <c r="F209" s="1038"/>
      <c r="G209" s="602"/>
      <c r="H209" s="603"/>
      <c r="I209" s="603"/>
      <c r="J209" s="603"/>
      <c r="K209" s="604"/>
      <c r="L209" s="596"/>
      <c r="M209" s="597"/>
      <c r="N209" s="597"/>
      <c r="O209" s="597"/>
      <c r="P209" s="597"/>
      <c r="Q209" s="597"/>
      <c r="R209" s="597"/>
      <c r="S209" s="597"/>
      <c r="T209" s="597"/>
      <c r="U209" s="597"/>
      <c r="V209" s="597"/>
      <c r="W209" s="597"/>
      <c r="X209" s="598"/>
      <c r="Y209" s="599"/>
      <c r="Z209" s="600"/>
      <c r="AA209" s="600"/>
      <c r="AB209" s="608"/>
      <c r="AC209" s="602"/>
      <c r="AD209" s="603"/>
      <c r="AE209" s="603"/>
      <c r="AF209" s="603"/>
      <c r="AG209" s="604"/>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6"/>
      <c r="B210" s="1037"/>
      <c r="C210" s="1037"/>
      <c r="D210" s="1037"/>
      <c r="E210" s="1037"/>
      <c r="F210" s="1038"/>
      <c r="G210" s="602"/>
      <c r="H210" s="603"/>
      <c r="I210" s="603"/>
      <c r="J210" s="603"/>
      <c r="K210" s="604"/>
      <c r="L210" s="596"/>
      <c r="M210" s="597"/>
      <c r="N210" s="597"/>
      <c r="O210" s="597"/>
      <c r="P210" s="597"/>
      <c r="Q210" s="597"/>
      <c r="R210" s="597"/>
      <c r="S210" s="597"/>
      <c r="T210" s="597"/>
      <c r="U210" s="597"/>
      <c r="V210" s="597"/>
      <c r="W210" s="597"/>
      <c r="X210" s="598"/>
      <c r="Y210" s="599"/>
      <c r="Z210" s="600"/>
      <c r="AA210" s="600"/>
      <c r="AB210" s="608"/>
      <c r="AC210" s="602"/>
      <c r="AD210" s="603"/>
      <c r="AE210" s="603"/>
      <c r="AF210" s="603"/>
      <c r="AG210" s="604"/>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6"/>
      <c r="B211" s="1037"/>
      <c r="C211" s="1037"/>
      <c r="D211" s="1037"/>
      <c r="E211" s="1037"/>
      <c r="F211" s="1038"/>
      <c r="G211" s="602"/>
      <c r="H211" s="603"/>
      <c r="I211" s="603"/>
      <c r="J211" s="603"/>
      <c r="K211" s="604"/>
      <c r="L211" s="596"/>
      <c r="M211" s="597"/>
      <c r="N211" s="597"/>
      <c r="O211" s="597"/>
      <c r="P211" s="597"/>
      <c r="Q211" s="597"/>
      <c r="R211" s="597"/>
      <c r="S211" s="597"/>
      <c r="T211" s="597"/>
      <c r="U211" s="597"/>
      <c r="V211" s="597"/>
      <c r="W211" s="597"/>
      <c r="X211" s="598"/>
      <c r="Y211" s="599"/>
      <c r="Z211" s="600"/>
      <c r="AA211" s="600"/>
      <c r="AB211" s="608"/>
      <c r="AC211" s="602"/>
      <c r="AD211" s="603"/>
      <c r="AE211" s="603"/>
      <c r="AF211" s="603"/>
      <c r="AG211" s="604"/>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row r="214" spans="1:51" ht="30" customHeight="1">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9"/>
      <c r="AY214">
        <f>COUNTA($G$216,$AC$216)</f>
        <v>0</v>
      </c>
    </row>
    <row r="215" spans="1:51" ht="24.75" customHeight="1">
      <c r="A215" s="1036"/>
      <c r="B215" s="1037"/>
      <c r="C215" s="1037"/>
      <c r="D215" s="1037"/>
      <c r="E215" s="1037"/>
      <c r="F215" s="1038"/>
      <c r="G215" s="805"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4"/>
      <c r="AC215" s="805"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8"/>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36"/>
      <c r="B217" s="1037"/>
      <c r="C217" s="1037"/>
      <c r="D217" s="1037"/>
      <c r="E217" s="1037"/>
      <c r="F217" s="1038"/>
      <c r="G217" s="602"/>
      <c r="H217" s="603"/>
      <c r="I217" s="603"/>
      <c r="J217" s="603"/>
      <c r="K217" s="604"/>
      <c r="L217" s="596"/>
      <c r="M217" s="597"/>
      <c r="N217" s="597"/>
      <c r="O217" s="597"/>
      <c r="P217" s="597"/>
      <c r="Q217" s="597"/>
      <c r="R217" s="597"/>
      <c r="S217" s="597"/>
      <c r="T217" s="597"/>
      <c r="U217" s="597"/>
      <c r="V217" s="597"/>
      <c r="W217" s="597"/>
      <c r="X217" s="598"/>
      <c r="Y217" s="599"/>
      <c r="Z217" s="600"/>
      <c r="AA217" s="600"/>
      <c r="AB217" s="608"/>
      <c r="AC217" s="602"/>
      <c r="AD217" s="603"/>
      <c r="AE217" s="603"/>
      <c r="AF217" s="603"/>
      <c r="AG217" s="604"/>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6"/>
      <c r="B218" s="1037"/>
      <c r="C218" s="1037"/>
      <c r="D218" s="1037"/>
      <c r="E218" s="1037"/>
      <c r="F218" s="1038"/>
      <c r="G218" s="602"/>
      <c r="H218" s="603"/>
      <c r="I218" s="603"/>
      <c r="J218" s="603"/>
      <c r="K218" s="604"/>
      <c r="L218" s="596"/>
      <c r="M218" s="597"/>
      <c r="N218" s="597"/>
      <c r="O218" s="597"/>
      <c r="P218" s="597"/>
      <c r="Q218" s="597"/>
      <c r="R218" s="597"/>
      <c r="S218" s="597"/>
      <c r="T218" s="597"/>
      <c r="U218" s="597"/>
      <c r="V218" s="597"/>
      <c r="W218" s="597"/>
      <c r="X218" s="598"/>
      <c r="Y218" s="599"/>
      <c r="Z218" s="600"/>
      <c r="AA218" s="600"/>
      <c r="AB218" s="608"/>
      <c r="AC218" s="602"/>
      <c r="AD218" s="603"/>
      <c r="AE218" s="603"/>
      <c r="AF218" s="603"/>
      <c r="AG218" s="604"/>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6"/>
      <c r="B219" s="1037"/>
      <c r="C219" s="1037"/>
      <c r="D219" s="1037"/>
      <c r="E219" s="1037"/>
      <c r="F219" s="1038"/>
      <c r="G219" s="602"/>
      <c r="H219" s="603"/>
      <c r="I219" s="603"/>
      <c r="J219" s="603"/>
      <c r="K219" s="604"/>
      <c r="L219" s="596"/>
      <c r="M219" s="597"/>
      <c r="N219" s="597"/>
      <c r="O219" s="597"/>
      <c r="P219" s="597"/>
      <c r="Q219" s="597"/>
      <c r="R219" s="597"/>
      <c r="S219" s="597"/>
      <c r="T219" s="597"/>
      <c r="U219" s="597"/>
      <c r="V219" s="597"/>
      <c r="W219" s="597"/>
      <c r="X219" s="598"/>
      <c r="Y219" s="599"/>
      <c r="Z219" s="600"/>
      <c r="AA219" s="600"/>
      <c r="AB219" s="608"/>
      <c r="AC219" s="602"/>
      <c r="AD219" s="603"/>
      <c r="AE219" s="603"/>
      <c r="AF219" s="603"/>
      <c r="AG219" s="604"/>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6"/>
      <c r="B220" s="1037"/>
      <c r="C220" s="1037"/>
      <c r="D220" s="1037"/>
      <c r="E220" s="1037"/>
      <c r="F220" s="1038"/>
      <c r="G220" s="602"/>
      <c r="H220" s="603"/>
      <c r="I220" s="603"/>
      <c r="J220" s="603"/>
      <c r="K220" s="604"/>
      <c r="L220" s="596"/>
      <c r="M220" s="597"/>
      <c r="N220" s="597"/>
      <c r="O220" s="597"/>
      <c r="P220" s="597"/>
      <c r="Q220" s="597"/>
      <c r="R220" s="597"/>
      <c r="S220" s="597"/>
      <c r="T220" s="597"/>
      <c r="U220" s="597"/>
      <c r="V220" s="597"/>
      <c r="W220" s="597"/>
      <c r="X220" s="598"/>
      <c r="Y220" s="599"/>
      <c r="Z220" s="600"/>
      <c r="AA220" s="600"/>
      <c r="AB220" s="608"/>
      <c r="AC220" s="602"/>
      <c r="AD220" s="603"/>
      <c r="AE220" s="603"/>
      <c r="AF220" s="603"/>
      <c r="AG220" s="604"/>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6"/>
      <c r="B221" s="1037"/>
      <c r="C221" s="1037"/>
      <c r="D221" s="1037"/>
      <c r="E221" s="1037"/>
      <c r="F221" s="1038"/>
      <c r="G221" s="602"/>
      <c r="H221" s="603"/>
      <c r="I221" s="603"/>
      <c r="J221" s="603"/>
      <c r="K221" s="604"/>
      <c r="L221" s="596"/>
      <c r="M221" s="597"/>
      <c r="N221" s="597"/>
      <c r="O221" s="597"/>
      <c r="P221" s="597"/>
      <c r="Q221" s="597"/>
      <c r="R221" s="597"/>
      <c r="S221" s="597"/>
      <c r="T221" s="597"/>
      <c r="U221" s="597"/>
      <c r="V221" s="597"/>
      <c r="W221" s="597"/>
      <c r="X221" s="598"/>
      <c r="Y221" s="599"/>
      <c r="Z221" s="600"/>
      <c r="AA221" s="600"/>
      <c r="AB221" s="608"/>
      <c r="AC221" s="602"/>
      <c r="AD221" s="603"/>
      <c r="AE221" s="603"/>
      <c r="AF221" s="603"/>
      <c r="AG221" s="604"/>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6"/>
      <c r="B222" s="1037"/>
      <c r="C222" s="1037"/>
      <c r="D222" s="1037"/>
      <c r="E222" s="1037"/>
      <c r="F222" s="1038"/>
      <c r="G222" s="602"/>
      <c r="H222" s="603"/>
      <c r="I222" s="603"/>
      <c r="J222" s="603"/>
      <c r="K222" s="604"/>
      <c r="L222" s="596"/>
      <c r="M222" s="597"/>
      <c r="N222" s="597"/>
      <c r="O222" s="597"/>
      <c r="P222" s="597"/>
      <c r="Q222" s="597"/>
      <c r="R222" s="597"/>
      <c r="S222" s="597"/>
      <c r="T222" s="597"/>
      <c r="U222" s="597"/>
      <c r="V222" s="597"/>
      <c r="W222" s="597"/>
      <c r="X222" s="598"/>
      <c r="Y222" s="599"/>
      <c r="Z222" s="600"/>
      <c r="AA222" s="600"/>
      <c r="AB222" s="608"/>
      <c r="AC222" s="602"/>
      <c r="AD222" s="603"/>
      <c r="AE222" s="603"/>
      <c r="AF222" s="603"/>
      <c r="AG222" s="604"/>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6"/>
      <c r="B223" s="1037"/>
      <c r="C223" s="1037"/>
      <c r="D223" s="1037"/>
      <c r="E223" s="1037"/>
      <c r="F223" s="1038"/>
      <c r="G223" s="602"/>
      <c r="H223" s="603"/>
      <c r="I223" s="603"/>
      <c r="J223" s="603"/>
      <c r="K223" s="604"/>
      <c r="L223" s="596"/>
      <c r="M223" s="597"/>
      <c r="N223" s="597"/>
      <c r="O223" s="597"/>
      <c r="P223" s="597"/>
      <c r="Q223" s="597"/>
      <c r="R223" s="597"/>
      <c r="S223" s="597"/>
      <c r="T223" s="597"/>
      <c r="U223" s="597"/>
      <c r="V223" s="597"/>
      <c r="W223" s="597"/>
      <c r="X223" s="598"/>
      <c r="Y223" s="599"/>
      <c r="Z223" s="600"/>
      <c r="AA223" s="600"/>
      <c r="AB223" s="608"/>
      <c r="AC223" s="602"/>
      <c r="AD223" s="603"/>
      <c r="AE223" s="603"/>
      <c r="AF223" s="603"/>
      <c r="AG223" s="604"/>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6"/>
      <c r="B224" s="1037"/>
      <c r="C224" s="1037"/>
      <c r="D224" s="1037"/>
      <c r="E224" s="1037"/>
      <c r="F224" s="1038"/>
      <c r="G224" s="602"/>
      <c r="H224" s="603"/>
      <c r="I224" s="603"/>
      <c r="J224" s="603"/>
      <c r="K224" s="604"/>
      <c r="L224" s="596"/>
      <c r="M224" s="597"/>
      <c r="N224" s="597"/>
      <c r="O224" s="597"/>
      <c r="P224" s="597"/>
      <c r="Q224" s="597"/>
      <c r="R224" s="597"/>
      <c r="S224" s="597"/>
      <c r="T224" s="597"/>
      <c r="U224" s="597"/>
      <c r="V224" s="597"/>
      <c r="W224" s="597"/>
      <c r="X224" s="598"/>
      <c r="Y224" s="599"/>
      <c r="Z224" s="600"/>
      <c r="AA224" s="600"/>
      <c r="AB224" s="608"/>
      <c r="AC224" s="602"/>
      <c r="AD224" s="603"/>
      <c r="AE224" s="603"/>
      <c r="AF224" s="603"/>
      <c r="AG224" s="604"/>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6"/>
      <c r="B225" s="1037"/>
      <c r="C225" s="1037"/>
      <c r="D225" s="1037"/>
      <c r="E225" s="1037"/>
      <c r="F225" s="1038"/>
      <c r="G225" s="602"/>
      <c r="H225" s="603"/>
      <c r="I225" s="603"/>
      <c r="J225" s="603"/>
      <c r="K225" s="604"/>
      <c r="L225" s="596"/>
      <c r="M225" s="597"/>
      <c r="N225" s="597"/>
      <c r="O225" s="597"/>
      <c r="P225" s="597"/>
      <c r="Q225" s="597"/>
      <c r="R225" s="597"/>
      <c r="S225" s="597"/>
      <c r="T225" s="597"/>
      <c r="U225" s="597"/>
      <c r="V225" s="597"/>
      <c r="W225" s="597"/>
      <c r="X225" s="598"/>
      <c r="Y225" s="599"/>
      <c r="Z225" s="600"/>
      <c r="AA225" s="600"/>
      <c r="AB225" s="608"/>
      <c r="AC225" s="602"/>
      <c r="AD225" s="603"/>
      <c r="AE225" s="603"/>
      <c r="AF225" s="603"/>
      <c r="AG225" s="604"/>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6"/>
      <c r="B226" s="1037"/>
      <c r="C226" s="1037"/>
      <c r="D226" s="1037"/>
      <c r="E226" s="1037"/>
      <c r="F226" s="1038"/>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customHeight="1">
      <c r="A227" s="1036"/>
      <c r="B227" s="1037"/>
      <c r="C227" s="1037"/>
      <c r="D227" s="1037"/>
      <c r="E227" s="1037"/>
      <c r="F227" s="103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9"/>
      <c r="AY227">
        <f>COUNTA($G$229,$AC$229)</f>
        <v>0</v>
      </c>
    </row>
    <row r="228" spans="1:51" ht="25.5" customHeight="1">
      <c r="A228" s="1036"/>
      <c r="B228" s="1037"/>
      <c r="C228" s="1037"/>
      <c r="D228" s="1037"/>
      <c r="E228" s="1037"/>
      <c r="F228" s="1038"/>
      <c r="G228" s="805"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4"/>
      <c r="AC228" s="805"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8"/>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36"/>
      <c r="B230" s="1037"/>
      <c r="C230" s="1037"/>
      <c r="D230" s="1037"/>
      <c r="E230" s="1037"/>
      <c r="F230" s="1038"/>
      <c r="G230" s="602"/>
      <c r="H230" s="603"/>
      <c r="I230" s="603"/>
      <c r="J230" s="603"/>
      <c r="K230" s="604"/>
      <c r="L230" s="596"/>
      <c r="M230" s="597"/>
      <c r="N230" s="597"/>
      <c r="O230" s="597"/>
      <c r="P230" s="597"/>
      <c r="Q230" s="597"/>
      <c r="R230" s="597"/>
      <c r="S230" s="597"/>
      <c r="T230" s="597"/>
      <c r="U230" s="597"/>
      <c r="V230" s="597"/>
      <c r="W230" s="597"/>
      <c r="X230" s="598"/>
      <c r="Y230" s="599"/>
      <c r="Z230" s="600"/>
      <c r="AA230" s="600"/>
      <c r="AB230" s="608"/>
      <c r="AC230" s="602"/>
      <c r="AD230" s="603"/>
      <c r="AE230" s="603"/>
      <c r="AF230" s="603"/>
      <c r="AG230" s="604"/>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6"/>
      <c r="B231" s="1037"/>
      <c r="C231" s="1037"/>
      <c r="D231" s="1037"/>
      <c r="E231" s="1037"/>
      <c r="F231" s="1038"/>
      <c r="G231" s="602"/>
      <c r="H231" s="603"/>
      <c r="I231" s="603"/>
      <c r="J231" s="603"/>
      <c r="K231" s="604"/>
      <c r="L231" s="596"/>
      <c r="M231" s="597"/>
      <c r="N231" s="597"/>
      <c r="O231" s="597"/>
      <c r="P231" s="597"/>
      <c r="Q231" s="597"/>
      <c r="R231" s="597"/>
      <c r="S231" s="597"/>
      <c r="T231" s="597"/>
      <c r="U231" s="597"/>
      <c r="V231" s="597"/>
      <c r="W231" s="597"/>
      <c r="X231" s="598"/>
      <c r="Y231" s="599"/>
      <c r="Z231" s="600"/>
      <c r="AA231" s="600"/>
      <c r="AB231" s="608"/>
      <c r="AC231" s="602"/>
      <c r="AD231" s="603"/>
      <c r="AE231" s="603"/>
      <c r="AF231" s="603"/>
      <c r="AG231" s="604"/>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6"/>
      <c r="B232" s="1037"/>
      <c r="C232" s="1037"/>
      <c r="D232" s="1037"/>
      <c r="E232" s="1037"/>
      <c r="F232" s="1038"/>
      <c r="G232" s="602"/>
      <c r="H232" s="603"/>
      <c r="I232" s="603"/>
      <c r="J232" s="603"/>
      <c r="K232" s="604"/>
      <c r="L232" s="596"/>
      <c r="M232" s="597"/>
      <c r="N232" s="597"/>
      <c r="O232" s="597"/>
      <c r="P232" s="597"/>
      <c r="Q232" s="597"/>
      <c r="R232" s="597"/>
      <c r="S232" s="597"/>
      <c r="T232" s="597"/>
      <c r="U232" s="597"/>
      <c r="V232" s="597"/>
      <c r="W232" s="597"/>
      <c r="X232" s="598"/>
      <c r="Y232" s="599"/>
      <c r="Z232" s="600"/>
      <c r="AA232" s="600"/>
      <c r="AB232" s="608"/>
      <c r="AC232" s="602"/>
      <c r="AD232" s="603"/>
      <c r="AE232" s="603"/>
      <c r="AF232" s="603"/>
      <c r="AG232" s="604"/>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6"/>
      <c r="B233" s="1037"/>
      <c r="C233" s="1037"/>
      <c r="D233" s="1037"/>
      <c r="E233" s="1037"/>
      <c r="F233" s="1038"/>
      <c r="G233" s="602"/>
      <c r="H233" s="603"/>
      <c r="I233" s="603"/>
      <c r="J233" s="603"/>
      <c r="K233" s="604"/>
      <c r="L233" s="596"/>
      <c r="M233" s="597"/>
      <c r="N233" s="597"/>
      <c r="O233" s="597"/>
      <c r="P233" s="597"/>
      <c r="Q233" s="597"/>
      <c r="R233" s="597"/>
      <c r="S233" s="597"/>
      <c r="T233" s="597"/>
      <c r="U233" s="597"/>
      <c r="V233" s="597"/>
      <c r="W233" s="597"/>
      <c r="X233" s="598"/>
      <c r="Y233" s="599"/>
      <c r="Z233" s="600"/>
      <c r="AA233" s="600"/>
      <c r="AB233" s="608"/>
      <c r="AC233" s="602"/>
      <c r="AD233" s="603"/>
      <c r="AE233" s="603"/>
      <c r="AF233" s="603"/>
      <c r="AG233" s="604"/>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6"/>
      <c r="B234" s="1037"/>
      <c r="C234" s="1037"/>
      <c r="D234" s="1037"/>
      <c r="E234" s="1037"/>
      <c r="F234" s="1038"/>
      <c r="G234" s="602"/>
      <c r="H234" s="603"/>
      <c r="I234" s="603"/>
      <c r="J234" s="603"/>
      <c r="K234" s="604"/>
      <c r="L234" s="596"/>
      <c r="M234" s="597"/>
      <c r="N234" s="597"/>
      <c r="O234" s="597"/>
      <c r="P234" s="597"/>
      <c r="Q234" s="597"/>
      <c r="R234" s="597"/>
      <c r="S234" s="597"/>
      <c r="T234" s="597"/>
      <c r="U234" s="597"/>
      <c r="V234" s="597"/>
      <c r="W234" s="597"/>
      <c r="X234" s="598"/>
      <c r="Y234" s="599"/>
      <c r="Z234" s="600"/>
      <c r="AA234" s="600"/>
      <c r="AB234" s="608"/>
      <c r="AC234" s="602"/>
      <c r="AD234" s="603"/>
      <c r="AE234" s="603"/>
      <c r="AF234" s="603"/>
      <c r="AG234" s="604"/>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6"/>
      <c r="B235" s="1037"/>
      <c r="C235" s="1037"/>
      <c r="D235" s="1037"/>
      <c r="E235" s="1037"/>
      <c r="F235" s="1038"/>
      <c r="G235" s="602"/>
      <c r="H235" s="603"/>
      <c r="I235" s="603"/>
      <c r="J235" s="603"/>
      <c r="K235" s="604"/>
      <c r="L235" s="596"/>
      <c r="M235" s="597"/>
      <c r="N235" s="597"/>
      <c r="O235" s="597"/>
      <c r="P235" s="597"/>
      <c r="Q235" s="597"/>
      <c r="R235" s="597"/>
      <c r="S235" s="597"/>
      <c r="T235" s="597"/>
      <c r="U235" s="597"/>
      <c r="V235" s="597"/>
      <c r="W235" s="597"/>
      <c r="X235" s="598"/>
      <c r="Y235" s="599"/>
      <c r="Z235" s="600"/>
      <c r="AA235" s="600"/>
      <c r="AB235" s="608"/>
      <c r="AC235" s="602"/>
      <c r="AD235" s="603"/>
      <c r="AE235" s="603"/>
      <c r="AF235" s="603"/>
      <c r="AG235" s="604"/>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6"/>
      <c r="B236" s="1037"/>
      <c r="C236" s="1037"/>
      <c r="D236" s="1037"/>
      <c r="E236" s="1037"/>
      <c r="F236" s="1038"/>
      <c r="G236" s="602"/>
      <c r="H236" s="603"/>
      <c r="I236" s="603"/>
      <c r="J236" s="603"/>
      <c r="K236" s="604"/>
      <c r="L236" s="596"/>
      <c r="M236" s="597"/>
      <c r="N236" s="597"/>
      <c r="O236" s="597"/>
      <c r="P236" s="597"/>
      <c r="Q236" s="597"/>
      <c r="R236" s="597"/>
      <c r="S236" s="597"/>
      <c r="T236" s="597"/>
      <c r="U236" s="597"/>
      <c r="V236" s="597"/>
      <c r="W236" s="597"/>
      <c r="X236" s="598"/>
      <c r="Y236" s="599"/>
      <c r="Z236" s="600"/>
      <c r="AA236" s="600"/>
      <c r="AB236" s="608"/>
      <c r="AC236" s="602"/>
      <c r="AD236" s="603"/>
      <c r="AE236" s="603"/>
      <c r="AF236" s="603"/>
      <c r="AG236" s="604"/>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6"/>
      <c r="B237" s="1037"/>
      <c r="C237" s="1037"/>
      <c r="D237" s="1037"/>
      <c r="E237" s="1037"/>
      <c r="F237" s="1038"/>
      <c r="G237" s="602"/>
      <c r="H237" s="603"/>
      <c r="I237" s="603"/>
      <c r="J237" s="603"/>
      <c r="K237" s="604"/>
      <c r="L237" s="596"/>
      <c r="M237" s="597"/>
      <c r="N237" s="597"/>
      <c r="O237" s="597"/>
      <c r="P237" s="597"/>
      <c r="Q237" s="597"/>
      <c r="R237" s="597"/>
      <c r="S237" s="597"/>
      <c r="T237" s="597"/>
      <c r="U237" s="597"/>
      <c r="V237" s="597"/>
      <c r="W237" s="597"/>
      <c r="X237" s="598"/>
      <c r="Y237" s="599"/>
      <c r="Z237" s="600"/>
      <c r="AA237" s="600"/>
      <c r="AB237" s="608"/>
      <c r="AC237" s="602"/>
      <c r="AD237" s="603"/>
      <c r="AE237" s="603"/>
      <c r="AF237" s="603"/>
      <c r="AG237" s="604"/>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6"/>
      <c r="B238" s="1037"/>
      <c r="C238" s="1037"/>
      <c r="D238" s="1037"/>
      <c r="E238" s="1037"/>
      <c r="F238" s="1038"/>
      <c r="G238" s="602"/>
      <c r="H238" s="603"/>
      <c r="I238" s="603"/>
      <c r="J238" s="603"/>
      <c r="K238" s="604"/>
      <c r="L238" s="596"/>
      <c r="M238" s="597"/>
      <c r="N238" s="597"/>
      <c r="O238" s="597"/>
      <c r="P238" s="597"/>
      <c r="Q238" s="597"/>
      <c r="R238" s="597"/>
      <c r="S238" s="597"/>
      <c r="T238" s="597"/>
      <c r="U238" s="597"/>
      <c r="V238" s="597"/>
      <c r="W238" s="597"/>
      <c r="X238" s="598"/>
      <c r="Y238" s="599"/>
      <c r="Z238" s="600"/>
      <c r="AA238" s="600"/>
      <c r="AB238" s="608"/>
      <c r="AC238" s="602"/>
      <c r="AD238" s="603"/>
      <c r="AE238" s="603"/>
      <c r="AF238" s="603"/>
      <c r="AG238" s="604"/>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6"/>
      <c r="B239" s="1037"/>
      <c r="C239" s="1037"/>
      <c r="D239" s="1037"/>
      <c r="E239" s="1037"/>
      <c r="F239" s="1038"/>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customHeight="1">
      <c r="A240" s="1036"/>
      <c r="B240" s="1037"/>
      <c r="C240" s="1037"/>
      <c r="D240" s="1037"/>
      <c r="E240" s="1037"/>
      <c r="F240" s="103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9"/>
      <c r="AY240">
        <f>COUNTA($G$242,$AC$242)</f>
        <v>0</v>
      </c>
    </row>
    <row r="241" spans="1:51" ht="24.75" customHeight="1">
      <c r="A241" s="1036"/>
      <c r="B241" s="1037"/>
      <c r="C241" s="1037"/>
      <c r="D241" s="1037"/>
      <c r="E241" s="1037"/>
      <c r="F241" s="1038"/>
      <c r="G241" s="805"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4"/>
      <c r="AC241" s="805"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8"/>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36"/>
      <c r="B243" s="1037"/>
      <c r="C243" s="1037"/>
      <c r="D243" s="1037"/>
      <c r="E243" s="1037"/>
      <c r="F243" s="1038"/>
      <c r="G243" s="602"/>
      <c r="H243" s="603"/>
      <c r="I243" s="603"/>
      <c r="J243" s="603"/>
      <c r="K243" s="604"/>
      <c r="L243" s="596"/>
      <c r="M243" s="597"/>
      <c r="N243" s="597"/>
      <c r="O243" s="597"/>
      <c r="P243" s="597"/>
      <c r="Q243" s="597"/>
      <c r="R243" s="597"/>
      <c r="S243" s="597"/>
      <c r="T243" s="597"/>
      <c r="U243" s="597"/>
      <c r="V243" s="597"/>
      <c r="W243" s="597"/>
      <c r="X243" s="598"/>
      <c r="Y243" s="599"/>
      <c r="Z243" s="600"/>
      <c r="AA243" s="600"/>
      <c r="AB243" s="608"/>
      <c r="AC243" s="602"/>
      <c r="AD243" s="603"/>
      <c r="AE243" s="603"/>
      <c r="AF243" s="603"/>
      <c r="AG243" s="604"/>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6"/>
      <c r="B244" s="1037"/>
      <c r="C244" s="1037"/>
      <c r="D244" s="1037"/>
      <c r="E244" s="1037"/>
      <c r="F244" s="1038"/>
      <c r="G244" s="602"/>
      <c r="H244" s="603"/>
      <c r="I244" s="603"/>
      <c r="J244" s="603"/>
      <c r="K244" s="604"/>
      <c r="L244" s="596"/>
      <c r="M244" s="597"/>
      <c r="N244" s="597"/>
      <c r="O244" s="597"/>
      <c r="P244" s="597"/>
      <c r="Q244" s="597"/>
      <c r="R244" s="597"/>
      <c r="S244" s="597"/>
      <c r="T244" s="597"/>
      <c r="U244" s="597"/>
      <c r="V244" s="597"/>
      <c r="W244" s="597"/>
      <c r="X244" s="598"/>
      <c r="Y244" s="599"/>
      <c r="Z244" s="600"/>
      <c r="AA244" s="600"/>
      <c r="AB244" s="608"/>
      <c r="AC244" s="602"/>
      <c r="AD244" s="603"/>
      <c r="AE244" s="603"/>
      <c r="AF244" s="603"/>
      <c r="AG244" s="604"/>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6"/>
      <c r="B245" s="1037"/>
      <c r="C245" s="1037"/>
      <c r="D245" s="1037"/>
      <c r="E245" s="1037"/>
      <c r="F245" s="1038"/>
      <c r="G245" s="602"/>
      <c r="H245" s="603"/>
      <c r="I245" s="603"/>
      <c r="J245" s="603"/>
      <c r="K245" s="604"/>
      <c r="L245" s="596"/>
      <c r="M245" s="597"/>
      <c r="N245" s="597"/>
      <c r="O245" s="597"/>
      <c r="P245" s="597"/>
      <c r="Q245" s="597"/>
      <c r="R245" s="597"/>
      <c r="S245" s="597"/>
      <c r="T245" s="597"/>
      <c r="U245" s="597"/>
      <c r="V245" s="597"/>
      <c r="W245" s="597"/>
      <c r="X245" s="598"/>
      <c r="Y245" s="599"/>
      <c r="Z245" s="600"/>
      <c r="AA245" s="600"/>
      <c r="AB245" s="608"/>
      <c r="AC245" s="602"/>
      <c r="AD245" s="603"/>
      <c r="AE245" s="603"/>
      <c r="AF245" s="603"/>
      <c r="AG245" s="604"/>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6"/>
      <c r="B246" s="1037"/>
      <c r="C246" s="1037"/>
      <c r="D246" s="1037"/>
      <c r="E246" s="1037"/>
      <c r="F246" s="1038"/>
      <c r="G246" s="602"/>
      <c r="H246" s="603"/>
      <c r="I246" s="603"/>
      <c r="J246" s="603"/>
      <c r="K246" s="604"/>
      <c r="L246" s="596"/>
      <c r="M246" s="597"/>
      <c r="N246" s="597"/>
      <c r="O246" s="597"/>
      <c r="P246" s="597"/>
      <c r="Q246" s="597"/>
      <c r="R246" s="597"/>
      <c r="S246" s="597"/>
      <c r="T246" s="597"/>
      <c r="U246" s="597"/>
      <c r="V246" s="597"/>
      <c r="W246" s="597"/>
      <c r="X246" s="598"/>
      <c r="Y246" s="599"/>
      <c r="Z246" s="600"/>
      <c r="AA246" s="600"/>
      <c r="AB246" s="608"/>
      <c r="AC246" s="602"/>
      <c r="AD246" s="603"/>
      <c r="AE246" s="603"/>
      <c r="AF246" s="603"/>
      <c r="AG246" s="604"/>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6"/>
      <c r="B247" s="1037"/>
      <c r="C247" s="1037"/>
      <c r="D247" s="1037"/>
      <c r="E247" s="1037"/>
      <c r="F247" s="1038"/>
      <c r="G247" s="602"/>
      <c r="H247" s="603"/>
      <c r="I247" s="603"/>
      <c r="J247" s="603"/>
      <c r="K247" s="604"/>
      <c r="L247" s="596"/>
      <c r="M247" s="597"/>
      <c r="N247" s="597"/>
      <c r="O247" s="597"/>
      <c r="P247" s="597"/>
      <c r="Q247" s="597"/>
      <c r="R247" s="597"/>
      <c r="S247" s="597"/>
      <c r="T247" s="597"/>
      <c r="U247" s="597"/>
      <c r="V247" s="597"/>
      <c r="W247" s="597"/>
      <c r="X247" s="598"/>
      <c r="Y247" s="599"/>
      <c r="Z247" s="600"/>
      <c r="AA247" s="600"/>
      <c r="AB247" s="608"/>
      <c r="AC247" s="602"/>
      <c r="AD247" s="603"/>
      <c r="AE247" s="603"/>
      <c r="AF247" s="603"/>
      <c r="AG247" s="604"/>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6"/>
      <c r="B248" s="1037"/>
      <c r="C248" s="1037"/>
      <c r="D248" s="1037"/>
      <c r="E248" s="1037"/>
      <c r="F248" s="1038"/>
      <c r="G248" s="602"/>
      <c r="H248" s="603"/>
      <c r="I248" s="603"/>
      <c r="J248" s="603"/>
      <c r="K248" s="604"/>
      <c r="L248" s="596"/>
      <c r="M248" s="597"/>
      <c r="N248" s="597"/>
      <c r="O248" s="597"/>
      <c r="P248" s="597"/>
      <c r="Q248" s="597"/>
      <c r="R248" s="597"/>
      <c r="S248" s="597"/>
      <c r="T248" s="597"/>
      <c r="U248" s="597"/>
      <c r="V248" s="597"/>
      <c r="W248" s="597"/>
      <c r="X248" s="598"/>
      <c r="Y248" s="599"/>
      <c r="Z248" s="600"/>
      <c r="AA248" s="600"/>
      <c r="AB248" s="608"/>
      <c r="AC248" s="602"/>
      <c r="AD248" s="603"/>
      <c r="AE248" s="603"/>
      <c r="AF248" s="603"/>
      <c r="AG248" s="604"/>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6"/>
      <c r="B249" s="1037"/>
      <c r="C249" s="1037"/>
      <c r="D249" s="1037"/>
      <c r="E249" s="1037"/>
      <c r="F249" s="1038"/>
      <c r="G249" s="602"/>
      <c r="H249" s="603"/>
      <c r="I249" s="603"/>
      <c r="J249" s="603"/>
      <c r="K249" s="604"/>
      <c r="L249" s="596"/>
      <c r="M249" s="597"/>
      <c r="N249" s="597"/>
      <c r="O249" s="597"/>
      <c r="P249" s="597"/>
      <c r="Q249" s="597"/>
      <c r="R249" s="597"/>
      <c r="S249" s="597"/>
      <c r="T249" s="597"/>
      <c r="U249" s="597"/>
      <c r="V249" s="597"/>
      <c r="W249" s="597"/>
      <c r="X249" s="598"/>
      <c r="Y249" s="599"/>
      <c r="Z249" s="600"/>
      <c r="AA249" s="600"/>
      <c r="AB249" s="608"/>
      <c r="AC249" s="602"/>
      <c r="AD249" s="603"/>
      <c r="AE249" s="603"/>
      <c r="AF249" s="603"/>
      <c r="AG249" s="604"/>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6"/>
      <c r="B250" s="1037"/>
      <c r="C250" s="1037"/>
      <c r="D250" s="1037"/>
      <c r="E250" s="1037"/>
      <c r="F250" s="1038"/>
      <c r="G250" s="602"/>
      <c r="H250" s="603"/>
      <c r="I250" s="603"/>
      <c r="J250" s="603"/>
      <c r="K250" s="604"/>
      <c r="L250" s="596"/>
      <c r="M250" s="597"/>
      <c r="N250" s="597"/>
      <c r="O250" s="597"/>
      <c r="P250" s="597"/>
      <c r="Q250" s="597"/>
      <c r="R250" s="597"/>
      <c r="S250" s="597"/>
      <c r="T250" s="597"/>
      <c r="U250" s="597"/>
      <c r="V250" s="597"/>
      <c r="W250" s="597"/>
      <c r="X250" s="598"/>
      <c r="Y250" s="599"/>
      <c r="Z250" s="600"/>
      <c r="AA250" s="600"/>
      <c r="AB250" s="608"/>
      <c r="AC250" s="602"/>
      <c r="AD250" s="603"/>
      <c r="AE250" s="603"/>
      <c r="AF250" s="603"/>
      <c r="AG250" s="604"/>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6"/>
      <c r="B251" s="1037"/>
      <c r="C251" s="1037"/>
      <c r="D251" s="1037"/>
      <c r="E251" s="1037"/>
      <c r="F251" s="1038"/>
      <c r="G251" s="602"/>
      <c r="H251" s="603"/>
      <c r="I251" s="603"/>
      <c r="J251" s="603"/>
      <c r="K251" s="604"/>
      <c r="L251" s="596"/>
      <c r="M251" s="597"/>
      <c r="N251" s="597"/>
      <c r="O251" s="597"/>
      <c r="P251" s="597"/>
      <c r="Q251" s="597"/>
      <c r="R251" s="597"/>
      <c r="S251" s="597"/>
      <c r="T251" s="597"/>
      <c r="U251" s="597"/>
      <c r="V251" s="597"/>
      <c r="W251" s="597"/>
      <c r="X251" s="598"/>
      <c r="Y251" s="599"/>
      <c r="Z251" s="600"/>
      <c r="AA251" s="600"/>
      <c r="AB251" s="608"/>
      <c r="AC251" s="602"/>
      <c r="AD251" s="603"/>
      <c r="AE251" s="603"/>
      <c r="AF251" s="603"/>
      <c r="AG251" s="604"/>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6"/>
      <c r="B252" s="1037"/>
      <c r="C252" s="1037"/>
      <c r="D252" s="1037"/>
      <c r="E252" s="1037"/>
      <c r="F252" s="1038"/>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customHeight="1">
      <c r="A253" s="1036"/>
      <c r="B253" s="1037"/>
      <c r="C253" s="1037"/>
      <c r="D253" s="1037"/>
      <c r="E253" s="1037"/>
      <c r="F253" s="103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9"/>
      <c r="AY253">
        <f>COUNTA($G$255,$AC$255)</f>
        <v>0</v>
      </c>
    </row>
    <row r="254" spans="1:51" ht="24.75" customHeight="1">
      <c r="A254" s="1036"/>
      <c r="B254" s="1037"/>
      <c r="C254" s="1037"/>
      <c r="D254" s="1037"/>
      <c r="E254" s="1037"/>
      <c r="F254" s="1038"/>
      <c r="G254" s="805"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4"/>
      <c r="AC254" s="805"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8"/>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36"/>
      <c r="B256" s="1037"/>
      <c r="C256" s="1037"/>
      <c r="D256" s="1037"/>
      <c r="E256" s="1037"/>
      <c r="F256" s="1038"/>
      <c r="G256" s="602"/>
      <c r="H256" s="603"/>
      <c r="I256" s="603"/>
      <c r="J256" s="603"/>
      <c r="K256" s="604"/>
      <c r="L256" s="596"/>
      <c r="M256" s="597"/>
      <c r="N256" s="597"/>
      <c r="O256" s="597"/>
      <c r="P256" s="597"/>
      <c r="Q256" s="597"/>
      <c r="R256" s="597"/>
      <c r="S256" s="597"/>
      <c r="T256" s="597"/>
      <c r="U256" s="597"/>
      <c r="V256" s="597"/>
      <c r="W256" s="597"/>
      <c r="X256" s="598"/>
      <c r="Y256" s="599"/>
      <c r="Z256" s="600"/>
      <c r="AA256" s="600"/>
      <c r="AB256" s="608"/>
      <c r="AC256" s="602"/>
      <c r="AD256" s="603"/>
      <c r="AE256" s="603"/>
      <c r="AF256" s="603"/>
      <c r="AG256" s="604"/>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6"/>
      <c r="B257" s="1037"/>
      <c r="C257" s="1037"/>
      <c r="D257" s="1037"/>
      <c r="E257" s="1037"/>
      <c r="F257" s="1038"/>
      <c r="G257" s="602"/>
      <c r="H257" s="603"/>
      <c r="I257" s="603"/>
      <c r="J257" s="603"/>
      <c r="K257" s="604"/>
      <c r="L257" s="596"/>
      <c r="M257" s="597"/>
      <c r="N257" s="597"/>
      <c r="O257" s="597"/>
      <c r="P257" s="597"/>
      <c r="Q257" s="597"/>
      <c r="R257" s="597"/>
      <c r="S257" s="597"/>
      <c r="T257" s="597"/>
      <c r="U257" s="597"/>
      <c r="V257" s="597"/>
      <c r="W257" s="597"/>
      <c r="X257" s="598"/>
      <c r="Y257" s="599"/>
      <c r="Z257" s="600"/>
      <c r="AA257" s="600"/>
      <c r="AB257" s="608"/>
      <c r="AC257" s="602"/>
      <c r="AD257" s="603"/>
      <c r="AE257" s="603"/>
      <c r="AF257" s="603"/>
      <c r="AG257" s="604"/>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6"/>
      <c r="B258" s="1037"/>
      <c r="C258" s="1037"/>
      <c r="D258" s="1037"/>
      <c r="E258" s="1037"/>
      <c r="F258" s="1038"/>
      <c r="G258" s="602"/>
      <c r="H258" s="603"/>
      <c r="I258" s="603"/>
      <c r="J258" s="603"/>
      <c r="K258" s="604"/>
      <c r="L258" s="596"/>
      <c r="M258" s="597"/>
      <c r="N258" s="597"/>
      <c r="O258" s="597"/>
      <c r="P258" s="597"/>
      <c r="Q258" s="597"/>
      <c r="R258" s="597"/>
      <c r="S258" s="597"/>
      <c r="T258" s="597"/>
      <c r="U258" s="597"/>
      <c r="V258" s="597"/>
      <c r="W258" s="597"/>
      <c r="X258" s="598"/>
      <c r="Y258" s="599"/>
      <c r="Z258" s="600"/>
      <c r="AA258" s="600"/>
      <c r="AB258" s="608"/>
      <c r="AC258" s="602"/>
      <c r="AD258" s="603"/>
      <c r="AE258" s="603"/>
      <c r="AF258" s="603"/>
      <c r="AG258" s="604"/>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6"/>
      <c r="B259" s="1037"/>
      <c r="C259" s="1037"/>
      <c r="D259" s="1037"/>
      <c r="E259" s="1037"/>
      <c r="F259" s="1038"/>
      <c r="G259" s="602"/>
      <c r="H259" s="603"/>
      <c r="I259" s="603"/>
      <c r="J259" s="603"/>
      <c r="K259" s="604"/>
      <c r="L259" s="596"/>
      <c r="M259" s="597"/>
      <c r="N259" s="597"/>
      <c r="O259" s="597"/>
      <c r="P259" s="597"/>
      <c r="Q259" s="597"/>
      <c r="R259" s="597"/>
      <c r="S259" s="597"/>
      <c r="T259" s="597"/>
      <c r="U259" s="597"/>
      <c r="V259" s="597"/>
      <c r="W259" s="597"/>
      <c r="X259" s="598"/>
      <c r="Y259" s="599"/>
      <c r="Z259" s="600"/>
      <c r="AA259" s="600"/>
      <c r="AB259" s="608"/>
      <c r="AC259" s="602"/>
      <c r="AD259" s="603"/>
      <c r="AE259" s="603"/>
      <c r="AF259" s="603"/>
      <c r="AG259" s="604"/>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6"/>
      <c r="B260" s="1037"/>
      <c r="C260" s="1037"/>
      <c r="D260" s="1037"/>
      <c r="E260" s="1037"/>
      <c r="F260" s="1038"/>
      <c r="G260" s="602"/>
      <c r="H260" s="603"/>
      <c r="I260" s="603"/>
      <c r="J260" s="603"/>
      <c r="K260" s="604"/>
      <c r="L260" s="596"/>
      <c r="M260" s="597"/>
      <c r="N260" s="597"/>
      <c r="O260" s="597"/>
      <c r="P260" s="597"/>
      <c r="Q260" s="597"/>
      <c r="R260" s="597"/>
      <c r="S260" s="597"/>
      <c r="T260" s="597"/>
      <c r="U260" s="597"/>
      <c r="V260" s="597"/>
      <c r="W260" s="597"/>
      <c r="X260" s="598"/>
      <c r="Y260" s="599"/>
      <c r="Z260" s="600"/>
      <c r="AA260" s="600"/>
      <c r="AB260" s="608"/>
      <c r="AC260" s="602"/>
      <c r="AD260" s="603"/>
      <c r="AE260" s="603"/>
      <c r="AF260" s="603"/>
      <c r="AG260" s="604"/>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6"/>
      <c r="B261" s="1037"/>
      <c r="C261" s="1037"/>
      <c r="D261" s="1037"/>
      <c r="E261" s="1037"/>
      <c r="F261" s="1038"/>
      <c r="G261" s="602"/>
      <c r="H261" s="603"/>
      <c r="I261" s="603"/>
      <c r="J261" s="603"/>
      <c r="K261" s="604"/>
      <c r="L261" s="596"/>
      <c r="M261" s="597"/>
      <c r="N261" s="597"/>
      <c r="O261" s="597"/>
      <c r="P261" s="597"/>
      <c r="Q261" s="597"/>
      <c r="R261" s="597"/>
      <c r="S261" s="597"/>
      <c r="T261" s="597"/>
      <c r="U261" s="597"/>
      <c r="V261" s="597"/>
      <c r="W261" s="597"/>
      <c r="X261" s="598"/>
      <c r="Y261" s="599"/>
      <c r="Z261" s="600"/>
      <c r="AA261" s="600"/>
      <c r="AB261" s="608"/>
      <c r="AC261" s="602"/>
      <c r="AD261" s="603"/>
      <c r="AE261" s="603"/>
      <c r="AF261" s="603"/>
      <c r="AG261" s="604"/>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6"/>
      <c r="B262" s="1037"/>
      <c r="C262" s="1037"/>
      <c r="D262" s="1037"/>
      <c r="E262" s="1037"/>
      <c r="F262" s="1038"/>
      <c r="G262" s="602"/>
      <c r="H262" s="603"/>
      <c r="I262" s="603"/>
      <c r="J262" s="603"/>
      <c r="K262" s="604"/>
      <c r="L262" s="596"/>
      <c r="M262" s="597"/>
      <c r="N262" s="597"/>
      <c r="O262" s="597"/>
      <c r="P262" s="597"/>
      <c r="Q262" s="597"/>
      <c r="R262" s="597"/>
      <c r="S262" s="597"/>
      <c r="T262" s="597"/>
      <c r="U262" s="597"/>
      <c r="V262" s="597"/>
      <c r="W262" s="597"/>
      <c r="X262" s="598"/>
      <c r="Y262" s="599"/>
      <c r="Z262" s="600"/>
      <c r="AA262" s="600"/>
      <c r="AB262" s="608"/>
      <c r="AC262" s="602"/>
      <c r="AD262" s="603"/>
      <c r="AE262" s="603"/>
      <c r="AF262" s="603"/>
      <c r="AG262" s="604"/>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6"/>
      <c r="B263" s="1037"/>
      <c r="C263" s="1037"/>
      <c r="D263" s="1037"/>
      <c r="E263" s="1037"/>
      <c r="F263" s="1038"/>
      <c r="G263" s="602"/>
      <c r="H263" s="603"/>
      <c r="I263" s="603"/>
      <c r="J263" s="603"/>
      <c r="K263" s="604"/>
      <c r="L263" s="596"/>
      <c r="M263" s="597"/>
      <c r="N263" s="597"/>
      <c r="O263" s="597"/>
      <c r="P263" s="597"/>
      <c r="Q263" s="597"/>
      <c r="R263" s="597"/>
      <c r="S263" s="597"/>
      <c r="T263" s="597"/>
      <c r="U263" s="597"/>
      <c r="V263" s="597"/>
      <c r="W263" s="597"/>
      <c r="X263" s="598"/>
      <c r="Y263" s="599"/>
      <c r="Z263" s="600"/>
      <c r="AA263" s="600"/>
      <c r="AB263" s="608"/>
      <c r="AC263" s="602"/>
      <c r="AD263" s="603"/>
      <c r="AE263" s="603"/>
      <c r="AF263" s="603"/>
      <c r="AG263" s="604"/>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6"/>
      <c r="B264" s="1037"/>
      <c r="C264" s="1037"/>
      <c r="D264" s="1037"/>
      <c r="E264" s="1037"/>
      <c r="F264" s="1038"/>
      <c r="G264" s="602"/>
      <c r="H264" s="603"/>
      <c r="I264" s="603"/>
      <c r="J264" s="603"/>
      <c r="K264" s="604"/>
      <c r="L264" s="596"/>
      <c r="M264" s="597"/>
      <c r="N264" s="597"/>
      <c r="O264" s="597"/>
      <c r="P264" s="597"/>
      <c r="Q264" s="597"/>
      <c r="R264" s="597"/>
      <c r="S264" s="597"/>
      <c r="T264" s="597"/>
      <c r="U264" s="597"/>
      <c r="V264" s="597"/>
      <c r="W264" s="597"/>
      <c r="X264" s="598"/>
      <c r="Y264" s="599"/>
      <c r="Z264" s="600"/>
      <c r="AA264" s="600"/>
      <c r="AB264" s="608"/>
      <c r="AC264" s="602"/>
      <c r="AD264" s="603"/>
      <c r="AE264" s="603"/>
      <c r="AF264" s="603"/>
      <c r="AG264" s="604"/>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2021-06-18T12:51:46Z</cp:lastPrinted>
  <dcterms:created xsi:type="dcterms:W3CDTF">2012-03-13T00:50:25Z</dcterms:created>
  <dcterms:modified xsi:type="dcterms:W3CDTF">2021-06-18T12:51:50Z</dcterms:modified>
</cp:coreProperties>
</file>