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梅野 雄介(umeno-yuusuke.6s0)</author>
  </authors>
  <commentList>
    <comment ref="AM101" authorId="0" shapeId="0">
      <text>
        <r>
          <rPr>
            <b/>
            <sz val="9"/>
            <color indexed="81"/>
            <rFont val="MS P ゴシック"/>
            <family val="3"/>
            <charset val="128"/>
          </rPr>
          <t>対象を全医療従事者にしたため不明</t>
        </r>
      </text>
    </comment>
  </commentList>
</comments>
</file>

<file path=xl/sharedStrings.xml><?xml version="1.0" encoding="utf-8"?>
<sst xmlns="http://schemas.openxmlformats.org/spreadsheetml/2006/main" count="3046" uniqueCount="789">
  <si>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</si>
  <si>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</si>
  <si>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</si>
  <si>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</si>
  <si>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</si>
  <si>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</si>
  <si>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</si>
  <si>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</si>
  <si>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</si>
  <si>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</si>
  <si>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</si>
  <si>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</si>
  <si>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</si>
  <si>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</si>
  <si>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</si>
  <si>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</si>
  <si>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</si>
  <si>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</si>
  <si>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</si>
  <si>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</si>
  <si>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</si>
  <si>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</si>
  <si>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</si>
  <si>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</si>
  <si>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</si>
  <si>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</si>
  <si>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</si>
  <si>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</si>
  <si>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</si>
  <si>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</si>
  <si>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</si>
  <si>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</si>
  <si>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</si>
  <si>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</si>
  <si>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</si>
  <si>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</si>
  <si>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</si>
  <si>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</si>
  <si>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</si>
  <si>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</si>
  <si>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</si>
  <si>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</si>
  <si>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</si>
  <si>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</si>
  <si>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</si>
  <si>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</si>
  <si>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</si>
  <si>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</si>
  <si>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</si>
  <si>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</si>
  <si>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</si>
  <si>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</si>
  <si>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</si>
  <si>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</si>
  <si>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</si>
  <si>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</si>
  <si>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</si>
  <si>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</si>
  <si>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</si>
  <si>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</si>
  <si>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</si>
  <si>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</si>
  <si>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</si>
  <si>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</si>
  <si>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</si>
  <si>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</si>
  <si>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</si>
  <si>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</si>
  <si>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</si>
  <si>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</si>
  <si>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</si>
  <si>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</si>
  <si>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</si>
  <si>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</si>
  <si>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</si>
  <si>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</si>
  <si>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</si>
  <si>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</si>
  <si>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</si>
  <si>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</si>
  <si>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</si>
  <si>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</si>
  <si>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</si>
  <si>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</si>
  <si>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</si>
  <si>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</si>
  <si>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</si>
  <si>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</si>
  <si>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</si>
  <si>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</si>
  <si>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</si>
  <si>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</si>
  <si>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</si>
  <si>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</si>
  <si>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</si>
  <si>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</si>
  <si>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</si>
  <si>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</si>
  <si>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</si>
  <si>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</si>
  <si>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</si>
  <si>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</si>
  <si>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</si>
  <si>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</si>
  <si>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</si>
  <si>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</si>
  <si>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</si>
  <si>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</si>
  <si>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</si>
  <si>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</si>
  <si>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</si>
  <si>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</si>
  <si>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</si>
  <si>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</si>
  <si>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</si>
  <si>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</si>
  <si>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</si>
  <si>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</si>
  <si>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</si>
  <si>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</si>
  <si>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</si>
  <si>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</si>
  <si>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</si>
  <si>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</si>
  <si>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</si>
  <si>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</si>
  <si>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</si>
  <si>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</si>
  <si>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</si>
  <si>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</si>
  <si>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</si>
  <si>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</si>
  <si>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</si>
  <si>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</si>
  <si>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</si>
  <si>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</si>
  <si>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</si>
  <si>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</si>
  <si>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</si>
  <si>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</si>
  <si>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</si>
  <si>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</si>
  <si>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</si>
  <si>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</si>
  <si>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</si>
  <si>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</si>
  <si>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</si>
  <si>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</si>
  <si>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</si>
  <si>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</si>
  <si>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</si>
  <si>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</si>
  <si>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</si>
  <si>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</si>
  <si>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</si>
  <si>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</si>
  <si>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</si>
  <si>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</si>
  <si>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</si>
  <si>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</si>
  <si>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</si>
  <si>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</si>
  <si>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</si>
  <si>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</si>
  <si>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</si>
  <si>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</si>
  <si>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</si>
  <si>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</si>
  <si>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</si>
  <si>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</si>
  <si>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</si>
  <si>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</si>
  <si>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</si>
  <si>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</si>
  <si>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</si>
  <si>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</si>
  <si>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</si>
  <si>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</si>
  <si>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</si>
  <si>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</si>
  <si>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</si>
  <si>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</si>
  <si>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</si>
  <si>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</si>
  <si>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</si>
  <si>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</si>
  <si>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</si>
  <si>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</si>
  <si>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</si>
  <si>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</si>
  <si>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</si>
  <si>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</si>
  <si>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</si>
  <si>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</si>
  <si>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</si>
  <si>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</si>
  <si>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</si>
  <si>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</si>
  <si>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</si>
  <si>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</si>
  <si>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</si>
  <si>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</si>
  <si>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</si>
  <si>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</si>
  <si>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</si>
  <si>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</si>
  <si>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</si>
  <si>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</si>
  <si>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</si>
  <si>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</si>
  <si>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</si>
  <si>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</si>
  <si>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</si>
  <si>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</si>
  <si>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</si>
  <si>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</si>
  <si>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</si>
  <si>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</si>
  <si>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</si>
  <si>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</si>
  <si>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</si>
  <si>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</si>
  <si>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</si>
  <si>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</si>
  <si>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</si>
  <si>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</si>
  <si>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</si>
  <si>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</si>
  <si>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</si>
  <si>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</si>
  <si>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</si>
  <si>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</si>
  <si>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</si>
  <si>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</si>
  <si>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</si>
  <si>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</si>
  <si>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</si>
  <si>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</si>
  <si>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</si>
  <si>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</si>
  <si>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</si>
  <si>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</si>
  <si>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</si>
  <si>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</si>
  <si>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</si>
  <si>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</si>
  <si>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</si>
  <si>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</si>
  <si>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</si>
  <si>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</si>
  <si>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</si>
  <si>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</si>
  <si>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</si>
  <si>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</si>
  <si>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</si>
  <si>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</si>
  <si>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</si>
  <si>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</si>
  <si>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</si>
  <si>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</si>
  <si>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</si>
  <si>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</si>
  <si>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</si>
  <si>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</si>
  <si>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</si>
  <si>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</si>
  <si>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</si>
  <si>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</si>
  <si>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</si>
  <si>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</si>
  <si>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</si>
  <si>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</si>
  <si>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</si>
  <si>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</si>
  <si>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</si>
  <si>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</si>
  <si>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</si>
  <si>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</si>
  <si>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</si>
  <si>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</si>
  <si>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</si>
  <si>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</si>
  <si>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</si>
  <si>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</si>
  <si>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</si>
  <si>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</si>
  <si>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</si>
  <si>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</si>
  <si>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</si>
  <si>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</si>
  <si>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</si>
  <si>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</si>
  <si>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</si>
  <si>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</si>
  <si>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</si>
  <si>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</si>
  <si>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</si>
  <si>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</si>
  <si>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</si>
  <si>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</si>
  <si>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</si>
  <si>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</si>
  <si>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</si>
  <si>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</si>
  <si>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</si>
  <si>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</si>
  <si>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</si>
  <si>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</si>
  <si>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</si>
  <si>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</si>
  <si>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</si>
  <si>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</si>
  <si>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</si>
  <si>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</si>
  <si>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</si>
  <si>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</si>
  <si>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</si>
  <si>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</si>
  <si>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</si>
  <si>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</si>
  <si>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</si>
  <si>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</si>
  <si>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</si>
  <si>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</si>
  <si>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</si>
  <si>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</si>
  <si>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</si>
  <si>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</si>
  <si>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</si>
  <si>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</si>
  <si>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</si>
  <si>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</si>
  <si>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</si>
  <si>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</si>
  <si>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</si>
  <si>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</si>
  <si>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</si>
  <si>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</si>
  <si>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</si>
  <si>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</si>
  <si>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</si>
  <si>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</si>
  <si>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</si>
  <si>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</si>
  <si>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</si>
  <si>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</si>
  <si>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</si>
  <si>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</si>
  <si>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</si>
  <si>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</si>
  <si>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</si>
  <si>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</si>
  <si>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</si>
  <si>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</si>
  <si>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</si>
  <si>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</si>
  <si>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</si>
  <si>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</si>
  <si>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</si>
  <si>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</si>
  <si>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</si>
  <si>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</si>
  <si>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</si>
  <si>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</si>
  <si>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</si>
  <si>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</si>
  <si>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</si>
  <si>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</si>
  <si>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</si>
  <si>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</si>
  <si>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</si>
  <si>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</si>
  <si>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</si>
  <si>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</si>
  <si>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</si>
  <si>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</si>
  <si>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</si>
  <si>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</si>
  <si>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</si>
  <si>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</si>
  <si>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</si>
  <si>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</si>
  <si>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</si>
  <si>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</si>
  <si>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</si>
  <si>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</si>
  <si>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</si>
  <si>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</si>
  <si>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</si>
  <si>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</si>
  <si>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</si>
  <si>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</si>
  <si>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</si>
  <si>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</si>
  <si>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</si>
  <si>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</si>
  <si>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</si>
  <si>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</si>
  <si>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</si>
  <si>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</si>
  <si>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</si>
  <si>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</si>
  <si>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</si>
  <si>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</si>
  <si>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</si>
  <si>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</si>
  <si>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</si>
  <si>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</si>
  <si>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</si>
  <si>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</si>
  <si>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</si>
  <si>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</si>
  <si>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</si>
  <si>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</si>
  <si>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</si>
  <si>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</si>
  <si>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</si>
  <si>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</si>
  <si>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</si>
  <si>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</si>
  <si>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</si>
  <si>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</si>
  <si>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</si>
  <si>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</si>
  <si>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</si>
  <si>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</si>
  <si>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</si>
  <si>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</si>
  <si>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</si>
  <si>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</si>
  <si>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</si>
  <si>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</si>
  <si>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</si>
  <si>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</si>
  <si>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</si>
  <si>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</si>
  <si>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</si>
  <si>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</si>
  <si>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</si>
  <si>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</si>
  <si>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</si>
  <si>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</si>
  <si>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</si>
  <si>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</si>
  <si>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</si>
  <si>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</si>
  <si>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</si>
  <si>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</si>
  <si>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</si>
  <si>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</si>
  <si>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</si>
  <si>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</si>
  <si>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</si>
  <si>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</si>
  <si>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</si>
  <si>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</si>
  <si>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</si>
  <si>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</si>
  <si>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</si>
  <si>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</si>
  <si>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</si>
  <si>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</si>
  <si>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</si>
  <si>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</si>
  <si>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</si>
  <si>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</si>
  <si>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</si>
  <si>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</si>
  <si>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</si>
  <si>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</si>
  <si>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</si>
  <si>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</si>
  <si>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</si>
  <si>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</si>
  <si>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</si>
  <si>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</si>
  <si>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</si>
  <si>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</si>
  <si>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</si>
  <si>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</si>
  <si>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</si>
  <si>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</si>
  <si>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</si>
  <si>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</si>
  <si>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</si>
  <si>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</si>
  <si>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</si>
  <si>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</si>
  <si>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</si>
  <si>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</si>
  <si>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</si>
  <si>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</si>
  <si>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</si>
  <si>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</si>
  <si>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</si>
  <si>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</si>
  <si>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</si>
  <si>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</si>
  <si>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</si>
  <si>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</si>
  <si>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</si>
  <si>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</si>
  <si>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</si>
  <si>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</si>
  <si>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</si>
  <si>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</si>
  <si>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</si>
  <si>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</si>
  <si>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</si>
  <si>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</si>
  <si>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</si>
  <si>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</si>
  <si>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</si>
  <si>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</si>
  <si>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</si>
  <si>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</si>
  <si>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</si>
  <si>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</si>
  <si>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</si>
  <si>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</si>
  <si>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</si>
  <si>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</si>
  <si>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</si>
  <si>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</si>
  <si>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</si>
  <si>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</si>
  <si>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</si>
  <si>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</si>
  <si>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</si>
  <si>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</si>
  <si>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</si>
  <si>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</si>
  <si>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</si>
  <si>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</si>
  <si>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</si>
  <si>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</si>
  <si>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</si>
  <si>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</si>
  <si>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</si>
  <si>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</si>
  <si>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</si>
  <si>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</si>
  <si>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</si>
  <si>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</si>
  <si>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</si>
  <si>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</si>
  <si>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</si>
  <si>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</si>
  <si>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</si>
  <si>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</si>
  <si>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</si>
  <si>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</si>
  <si>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</si>
  <si>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</si>
  <si>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</si>
  <si>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</si>
  <si>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</si>
  <si>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</si>
  <si>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</si>
  <si>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</si>
  <si>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</si>
  <si>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</si>
  <si>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</si>
  <si>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</si>
  <si>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</si>
  <si>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</si>
  <si>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</si>
  <si>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</si>
  <si>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</si>
  <si>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</si>
  <si>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</si>
  <si>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</si>
  <si>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</si>
  <si>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</si>
  <si>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</si>
  <si>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</si>
  <si>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</si>
  <si>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</si>
  <si>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</si>
  <si>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</si>
  <si>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</si>
  <si>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</si>
  <si>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</si>
  <si>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</si>
  <si>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</si>
  <si>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</si>
  <si>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</si>
  <si>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</si>
  <si>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</si>
  <si>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</si>
  <si>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</si>
  <si>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</si>
  <si>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</si>
  <si>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</si>
  <si>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</si>
  <si>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</si>
  <si>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</si>
  <si>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</si>
  <si>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</si>
  <si>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</si>
  <si>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</si>
  <si>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</si>
  <si>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</si>
  <si>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</si>
  <si>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</si>
  <si>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</si>
  <si>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</si>
  <si>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</si>
  <si>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</si>
  <si>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</si>
  <si>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</si>
  <si>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</si>
  <si>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</si>
  <si>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</si>
  <si>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</si>
  <si>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</si>
  <si>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</si>
  <si>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</si>
  <si>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</si>
  <si>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</si>
  <si>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</si>
  <si>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</si>
  <si>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</si>
  <si>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</si>
  <si>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</si>
  <si>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</si>
  <si>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</si>
  <si>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</si>
  <si>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</si>
  <si>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</si>
  <si>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</si>
  <si>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</si>
  <si>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</si>
  <si>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</si>
  <si>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</si>
  <si>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</si>
  <si>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</si>
  <si>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</si>
  <si>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</si>
  <si>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</si>
  <si>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</si>
  <si>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</si>
  <si>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</si>
  <si>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</si>
  <si>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</si>
  <si>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</si>
  <si>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</si>
  <si>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</si>
  <si>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</si>
  <si>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</si>
  <si>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</si>
  <si>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</si>
  <si>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</si>
  <si>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</si>
  <si>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</si>
  <si>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</si>
  <si>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</si>
  <si>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</si>
  <si>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</si>
  <si>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</si>
  <si>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</si>
  <si>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</si>
  <si>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</si>
  <si>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</si>
  <si>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</si>
  <si>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</si>
  <si>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</si>
  <si>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</si>
  <si>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</si>
  <si>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</si>
  <si>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</si>
  <si>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</si>
  <si>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</si>
  <si>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</si>
  <si>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</si>
  <si>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</si>
  <si>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</si>
  <si>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</si>
  <si>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</si>
  <si>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</si>
  <si>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</si>
  <si>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</si>
  <si>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</si>
  <si>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</si>
  <si>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</si>
  <si>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</si>
  <si>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</si>
  <si>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</si>
  <si>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</si>
  <si>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</si>
  <si>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</si>
  <si>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</si>
  <si>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</si>
  <si>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</si>
  <si>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</si>
  <si>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</si>
  <si>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</si>
  <si>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</si>
  <si>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</si>
  <si>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</si>
  <si>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</si>
  <si>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</si>
  <si>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</si>
  <si>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</si>
  <si>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</si>
  <si>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</si>
  <si>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</si>
  <si>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</si>
  <si>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</si>
  <si>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</si>
  <si>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</si>
  <si>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</si>
  <si>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院内感染対策</t>
  </si>
  <si>
    <t>医政局</t>
  </si>
  <si>
    <t>課長：鈴木　健彦</t>
  </si>
  <si>
    <t>平成５年度</t>
  </si>
  <si>
    <t>終了予定なし</t>
  </si>
  <si>
    <t>地域医療計画課</t>
  </si>
  <si>
    <t>-</t>
  </si>
  <si>
    <t>院内感染対策事業実施要綱</t>
  </si>
  <si>
    <t>近年、多剤耐性菌、インフルエンザウイルス、ノロウイルスをはじめとした各種の病原体に起因する院内感染の発生や、医療技術の高度化による感染症に対する抵抗力が比較的弱い患者の増加などから、医療機関においては、最新の科学的知見に基づいた適切な院内感染対策の実施が求められているため、院内感染対策に関する講習会の実施等により、最新の科学的知見に基づいた適切な知識を伝達することで、わが国における院内感染対策をより一層推進することを目的とする。</t>
  </si>
  <si>
    <t>○重大な院内感染事例に対して、専門家による技術的検討を行うとともに、その検討を踏まえた提言を行う。
○以下の講習会の実施にかかる業務委託等を行う。
　・院内感染対策に関して、地域において指導的立場を担うことが期待される病院等の従事者を対象とした院内感染対策に関する講習会の実施
　・上記医療機関と連携し、各医療機関の院内感染対策の推進を図ることを目的とした講習会の実施
　・高度な医療を提供する特定機能病院等の院内感染対策の推進及び近隣医療機関等への指導助言体制の充実を図ることを目的とした講習会の実施</t>
  </si>
  <si>
    <t>衛生関係指導者養成等委託費</t>
  </si>
  <si>
    <t>庁費</t>
  </si>
  <si>
    <t>諸謝金</t>
  </si>
  <si>
    <t>委員等旅費</t>
  </si>
  <si>
    <t>院内感染対策講習会受講者に占める初回受講者数の割合を８割以上とする。</t>
  </si>
  <si>
    <t>院内感染対策講習会受講者に占める初回受講者数の割合（初回受講者数／受講者数）</t>
  </si>
  <si>
    <t>院内感染対策講習会受講者データより</t>
  </si>
  <si>
    <t>院内感染講習会参加人数</t>
  </si>
  <si>
    <t>人</t>
  </si>
  <si>
    <t>院内感染対策講習会執行額／開催会場数　　　　　　　　　　　　　　</t>
    <phoneticPr fontId="5"/>
  </si>
  <si>
    <t>千円</t>
  </si>
  <si>
    <t>院内感染対策講習会執行額/開催会場数</t>
    <phoneticPr fontId="5"/>
  </si>
  <si>
    <t>21,361/7</t>
  </si>
  <si>
    <t>26,391/7</t>
  </si>
  <si>
    <t>施策大目標３　利用者の視点に立った、効率的で安心かつ質の高い医療サービスの提供を促進すること</t>
  </si>
  <si>
    <t>医療安全確保対策の推進を図ること（施策目標Ⅰ－３－２）</t>
  </si>
  <si>
    <t>院内感染対策講習会受講者に占める初回受講者数の割合（29年度より実績を算出）</t>
  </si>
  <si>
    <t>院内感染地域支援ネットワーク相談事業</t>
  </si>
  <si>
    <t>117</t>
  </si>
  <si>
    <t>97</t>
  </si>
  <si>
    <t>74</t>
  </si>
  <si>
    <t>72</t>
  </si>
  <si>
    <t>78</t>
  </si>
  <si>
    <t>84</t>
  </si>
  <si>
    <t>80</t>
  </si>
  <si>
    <t>0084</t>
  </si>
  <si>
    <t>0094</t>
  </si>
  <si>
    <t>○</t>
  </si>
  <si>
    <t>-</t>
    <phoneticPr fontId="5"/>
  </si>
  <si>
    <t>△</t>
  </si>
  <si>
    <t>有</t>
  </si>
  <si>
    <t>新型コロナウイルス感染症の流行により、特別講習会を開催する必要性が高かったっため、専門的な知見を持つ日本環境感染症学会と随意契約を締結した。</t>
    <rPh sb="0" eb="2">
      <t>シンガタ</t>
    </rPh>
    <rPh sb="9" eb="11">
      <t>カンセン</t>
    </rPh>
    <rPh sb="13" eb="15">
      <t>リュウコウ</t>
    </rPh>
    <rPh sb="19" eb="21">
      <t>トクベツ</t>
    </rPh>
    <rPh sb="21" eb="23">
      <t>コウシュウ</t>
    </rPh>
    <rPh sb="23" eb="24">
      <t>カイ</t>
    </rPh>
    <rPh sb="25" eb="27">
      <t>カイサイ</t>
    </rPh>
    <rPh sb="29" eb="32">
      <t>ヒツヨウセイ</t>
    </rPh>
    <rPh sb="33" eb="34">
      <t>タカ</t>
    </rPh>
    <rPh sb="41" eb="44">
      <t>センモンテキ</t>
    </rPh>
    <rPh sb="45" eb="47">
      <t>チケン</t>
    </rPh>
    <rPh sb="48" eb="49">
      <t>モ</t>
    </rPh>
    <rPh sb="50" eb="52">
      <t>ニホン</t>
    </rPh>
    <rPh sb="52" eb="54">
      <t>カンキョウ</t>
    </rPh>
    <rPh sb="54" eb="57">
      <t>カンセンショウ</t>
    </rPh>
    <rPh sb="57" eb="59">
      <t>ガッカイ</t>
    </rPh>
    <rPh sb="60" eb="62">
      <t>ズイイ</t>
    </rPh>
    <rPh sb="62" eb="64">
      <t>ケイヤク</t>
    </rPh>
    <rPh sb="65" eb="67">
      <t>テイケツ</t>
    </rPh>
    <phoneticPr fontId="5"/>
  </si>
  <si>
    <t>‐</t>
  </si>
  <si>
    <t>毎年新たな感染症が発生するため、広く国民のニーズがあり、国費を投入しなければ事業目的が達成できない。</t>
    <phoneticPr fontId="5"/>
  </si>
  <si>
    <t>毎年新たな感染症が発生するため、広く国民のニーズがあり、民間に委ねることはできない。</t>
    <phoneticPr fontId="5"/>
  </si>
  <si>
    <t>院内感染症対策は毎年対策が必要であり、優先度の高い事業である。</t>
    <phoneticPr fontId="5"/>
  </si>
  <si>
    <t>複数者からの応募があった場合は、一般競争入札を行うこととしており、コスト削減に努めている。</t>
    <rPh sb="0" eb="2">
      <t>フクスウ</t>
    </rPh>
    <rPh sb="2" eb="3">
      <t>シャ</t>
    </rPh>
    <rPh sb="6" eb="8">
      <t>オウボ</t>
    </rPh>
    <rPh sb="12" eb="14">
      <t>バアイ</t>
    </rPh>
    <rPh sb="16" eb="18">
      <t>イッパン</t>
    </rPh>
    <rPh sb="18" eb="20">
      <t>キョウソウ</t>
    </rPh>
    <rPh sb="20" eb="22">
      <t>ニュウサツ</t>
    </rPh>
    <rPh sb="23" eb="24">
      <t>オコナ</t>
    </rPh>
    <rPh sb="36" eb="38">
      <t>サクゲン</t>
    </rPh>
    <rPh sb="39" eb="40">
      <t>ツト</t>
    </rPh>
    <phoneticPr fontId="5"/>
  </si>
  <si>
    <t>各事業に必要なものに限定されている。</t>
    <phoneticPr fontId="5"/>
  </si>
  <si>
    <t>事業実績額が契約額を下回ったため。</t>
    <rPh sb="0" eb="2">
      <t>ジギョウ</t>
    </rPh>
    <rPh sb="2" eb="5">
      <t>ジッセキガク</t>
    </rPh>
    <rPh sb="6" eb="9">
      <t>ケイヤクガク</t>
    </rPh>
    <rPh sb="10" eb="12">
      <t>シタマワ</t>
    </rPh>
    <phoneticPr fontId="5"/>
  </si>
  <si>
    <t>成果実績は目標に見合っている。</t>
    <rPh sb="0" eb="2">
      <t>セイカ</t>
    </rPh>
    <rPh sb="2" eb="4">
      <t>ジッセキ</t>
    </rPh>
    <rPh sb="5" eb="7">
      <t>モクヒョウ</t>
    </rPh>
    <rPh sb="8" eb="10">
      <t>ミア</t>
    </rPh>
    <phoneticPr fontId="5"/>
  </si>
  <si>
    <t>人件費、会場賃借料の節減や講師等への連絡を郵送ではなくメールを使用することにより低コストで実施できた。</t>
    <phoneticPr fontId="5"/>
  </si>
  <si>
    <t>講習会参加人数は概ね見込みに見合っている。</t>
    <rPh sb="8" eb="9">
      <t>オオム</t>
    </rPh>
    <phoneticPr fontId="5"/>
  </si>
  <si>
    <t>院内感染対策に有効利用されている。</t>
    <phoneticPr fontId="5"/>
  </si>
  <si>
    <t>本事業は、重大な院内感染事例に対して、専門家による技術的検討を行い提言をしたり、院内感染対策に関する講習会を行うものであるのに対し、類似事業は地域の医療機関が院内感染予防及び院内感染発生時の対応等について相談できる体制を整備するものであり、適切な役割分担を行っていると考えられる。</t>
  </si>
  <si>
    <t>医療機関においては、最新の科学的知見に基づいた適切な院内感染対策の実施が求められることから、専門的かつ最新の科学的知見に基づいた知識の伝達を行うことで、質の高く安心な医療を提供する体制づくりを行うことは重要と考える。</t>
  </si>
  <si>
    <t>事業者から提出された実績報告書にて、事業にかかる効果や執行実態を把握している。講習会受講者は常に一定数を維持できており、周知が図られているといえる。また、今後より広く院内感染対策の知識が医療従事者に周知されるよう、今後も適切な執行に努めて参りたい。</t>
    <phoneticPr fontId="5"/>
  </si>
  <si>
    <t>諸謝金</t>
    <rPh sb="0" eb="1">
      <t>ショ</t>
    </rPh>
    <rPh sb="1" eb="3">
      <t>シャキン</t>
    </rPh>
    <phoneticPr fontId="5"/>
  </si>
  <si>
    <t>謝金</t>
    <rPh sb="0" eb="2">
      <t>シャキン</t>
    </rPh>
    <phoneticPr fontId="5"/>
  </si>
  <si>
    <t>人件費</t>
    <rPh sb="0" eb="3">
      <t>ジンケンヒ</t>
    </rPh>
    <phoneticPr fontId="5"/>
  </si>
  <si>
    <t>給与</t>
    <rPh sb="0" eb="2">
      <t>キュウヨ</t>
    </rPh>
    <phoneticPr fontId="5"/>
  </si>
  <si>
    <t>委託費</t>
    <rPh sb="0" eb="3">
      <t>イタクヒ</t>
    </rPh>
    <phoneticPr fontId="5"/>
  </si>
  <si>
    <t>WEB制作</t>
    <rPh sb="3" eb="5">
      <t>セイサク</t>
    </rPh>
    <phoneticPr fontId="5"/>
  </si>
  <si>
    <t>その他</t>
    <rPh sb="2" eb="3">
      <t>タ</t>
    </rPh>
    <phoneticPr fontId="5"/>
  </si>
  <si>
    <t>封筒代、手数料、機材費</t>
    <rPh sb="0" eb="2">
      <t>フウトウ</t>
    </rPh>
    <rPh sb="2" eb="3">
      <t>ダイ</t>
    </rPh>
    <rPh sb="4" eb="7">
      <t>テスウリョウ</t>
    </rPh>
    <rPh sb="8" eb="11">
      <t>キザイヒ</t>
    </rPh>
    <phoneticPr fontId="5"/>
  </si>
  <si>
    <t>雑役務費</t>
    <rPh sb="0" eb="1">
      <t>ザツ</t>
    </rPh>
    <rPh sb="1" eb="3">
      <t>エキム</t>
    </rPh>
    <rPh sb="3" eb="4">
      <t>ヒ</t>
    </rPh>
    <phoneticPr fontId="5"/>
  </si>
  <si>
    <t>一般社団法人日本環境感染学会</t>
    <phoneticPr fontId="5"/>
  </si>
  <si>
    <t>株式会社　杏林舎</t>
    <phoneticPr fontId="5"/>
  </si>
  <si>
    <t>院内感染対策講習会事業</t>
    <phoneticPr fontId="5"/>
  </si>
  <si>
    <t>－</t>
    <phoneticPr fontId="5"/>
  </si>
  <si>
    <t>-</t>
    <phoneticPr fontId="5"/>
  </si>
  <si>
    <t>26355/７</t>
    <phoneticPr fontId="5"/>
  </si>
  <si>
    <t>厚労</t>
    <rPh sb="0" eb="2">
      <t>コウロウ</t>
    </rPh>
    <phoneticPr fontId="5"/>
  </si>
  <si>
    <t>-</t>
    <phoneticPr fontId="5"/>
  </si>
  <si>
    <t>-</t>
    <phoneticPr fontId="5"/>
  </si>
  <si>
    <t>8,591/1</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</si>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</sst>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151187</xdr:colOff>
      <xdr:row>750</xdr:row>
      <xdr:rowOff>89647</xdr:rowOff>
    </xdr:from>
    <xdr:to>
      <xdr:col>44</xdr:col>
      <xdr:colOff>188107</xdr:colOff>
      <xdr:row>751</xdr:row>
      <xdr:rowOff>273978</xdr:rowOff>
    </xdr:to>
    <xdr:sp macro="" textlink="">
      <xdr:nvSpPr>
        <xdr:cNvPr id="8" name="テキスト ボックス 7"/>
        <xdr:cNvSpPr txBox="1"/>
      </xdr:nvSpPr>
      <xdr:spPr>
        <a:xfrm>
          <a:off x="3151562" y="42256822"/>
          <a:ext cx="5237570" cy="5367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chemeClr val="tx1"/>
              </a:solidFill>
            </a:rPr>
            <a:t> ８．６百万円</a:t>
          </a:r>
          <a:endParaRPr kumimoji="1" lang="en-US" altLang="ja-JP" sz="1100">
            <a:solidFill>
              <a:schemeClr val="tx1"/>
            </a:solidFill>
          </a:endParaRPr>
        </a:p>
      </xdr:txBody>
    </xdr:sp>
    <xdr:clientData/>
  </xdr:twoCellAnchor>
  <xdr:twoCellAnchor>
    <xdr:from>
      <xdr:col>21</xdr:col>
      <xdr:colOff>134471</xdr:colOff>
      <xdr:row>755</xdr:row>
      <xdr:rowOff>224118</xdr:rowOff>
    </xdr:from>
    <xdr:to>
      <xdr:col>41</xdr:col>
      <xdr:colOff>22412</xdr:colOff>
      <xdr:row>758</xdr:row>
      <xdr:rowOff>163285</xdr:rowOff>
    </xdr:to>
    <xdr:sp macro="" textlink="">
      <xdr:nvSpPr>
        <xdr:cNvPr id="9" name="テキスト ボックス 8"/>
        <xdr:cNvSpPr txBox="1"/>
      </xdr:nvSpPr>
      <xdr:spPr>
        <a:xfrm>
          <a:off x="4420721" y="44270439"/>
          <a:ext cx="3970084" cy="100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．一般社団法人日本環境感染学会　</a:t>
          </a:r>
          <a:endParaRPr kumimoji="1" lang="en-US" altLang="ja-JP" sz="1100"/>
        </a:p>
        <a:p>
          <a:pPr algn="ctr"/>
          <a:r>
            <a:rPr kumimoji="1" lang="ja-JP" altLang="en-US" sz="1100"/>
            <a:t>８．６百万円</a:t>
          </a:r>
        </a:p>
      </xdr:txBody>
    </xdr:sp>
    <xdr:clientData/>
  </xdr:twoCellAnchor>
  <xdr:twoCellAnchor>
    <xdr:from>
      <xdr:col>17</xdr:col>
      <xdr:colOff>89025</xdr:colOff>
      <xdr:row>753</xdr:row>
      <xdr:rowOff>313142</xdr:rowOff>
    </xdr:from>
    <xdr:to>
      <xdr:col>31</xdr:col>
      <xdr:colOff>14318</xdr:colOff>
      <xdr:row>754</xdr:row>
      <xdr:rowOff>285129</xdr:rowOff>
    </xdr:to>
    <xdr:sp macro="" textlink="">
      <xdr:nvSpPr>
        <xdr:cNvPr id="10" name="テキスト ボックス 9"/>
        <xdr:cNvSpPr txBox="1"/>
      </xdr:nvSpPr>
      <xdr:spPr>
        <a:xfrm>
          <a:off x="2889375" y="43537592"/>
          <a:ext cx="2725643" cy="3244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緊急随意契約</a:t>
          </a:r>
          <a:r>
            <a:rPr kumimoji="1" lang="en-US" altLang="ja-JP" sz="1100"/>
            <a:t>】</a:t>
          </a:r>
          <a:endParaRPr kumimoji="1" lang="ja-JP" altLang="en-US" sz="1100"/>
        </a:p>
      </xdr:txBody>
    </xdr:sp>
    <xdr:clientData/>
  </xdr:twoCellAnchor>
  <xdr:twoCellAnchor>
    <xdr:from>
      <xdr:col>32</xdr:col>
      <xdr:colOff>70644</xdr:colOff>
      <xdr:row>751</xdr:row>
      <xdr:rowOff>328473</xdr:rowOff>
    </xdr:from>
    <xdr:to>
      <xdr:col>32</xdr:col>
      <xdr:colOff>70646</xdr:colOff>
      <xdr:row>755</xdr:row>
      <xdr:rowOff>123269</xdr:rowOff>
    </xdr:to>
    <xdr:cxnSp macro="">
      <xdr:nvCxnSpPr>
        <xdr:cNvPr id="11" name="直線矢印コネクタ 10"/>
        <xdr:cNvCxnSpPr/>
      </xdr:nvCxnSpPr>
      <xdr:spPr>
        <a:xfrm>
          <a:off x="5871369" y="42848073"/>
          <a:ext cx="2" cy="1204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12873</xdr:colOff>
      <xdr:row>760</xdr:row>
      <xdr:rowOff>25744</xdr:rowOff>
    </xdr:from>
    <xdr:to>
      <xdr:col>32</xdr:col>
      <xdr:colOff>12875</xdr:colOff>
      <xdr:row>763</xdr:row>
      <xdr:rowOff>168074</xdr:rowOff>
    </xdr:to>
    <xdr:cxnSp macro="">
      <xdr:nvCxnSpPr>
        <xdr:cNvPr id="12" name="直線矢印コネクタ 11"/>
        <xdr:cNvCxnSpPr/>
      </xdr:nvCxnSpPr>
      <xdr:spPr>
        <a:xfrm>
          <a:off x="5813598" y="45717169"/>
          <a:ext cx="2" cy="11996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12872</xdr:colOff>
      <xdr:row>764</xdr:row>
      <xdr:rowOff>90102</xdr:rowOff>
    </xdr:from>
    <xdr:to>
      <xdr:col>41</xdr:col>
      <xdr:colOff>106759</xdr:colOff>
      <xdr:row>765</xdr:row>
      <xdr:rowOff>560852</xdr:rowOff>
    </xdr:to>
    <xdr:sp macro="" textlink="">
      <xdr:nvSpPr>
        <xdr:cNvPr id="13" name="テキスト ボックス 12"/>
        <xdr:cNvSpPr txBox="1"/>
      </xdr:nvSpPr>
      <xdr:spPr>
        <a:xfrm>
          <a:off x="3813347" y="47191227"/>
          <a:ext cx="3894362" cy="823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．株式会社　杏林舎　</a:t>
          </a:r>
          <a:endParaRPr kumimoji="1" lang="en-US" altLang="ja-JP" sz="1100"/>
        </a:p>
        <a:p>
          <a:pPr algn="ctr"/>
          <a:r>
            <a:rPr kumimoji="1" lang="ja-JP" altLang="en-US" sz="1100"/>
            <a:t>１．２百万円</a:t>
          </a:r>
        </a:p>
      </xdr:txBody>
    </xdr:sp>
    <xdr:clientData/>
  </xdr:twoCellAnchor>
  <xdr:twoCellAnchor>
    <xdr:from>
      <xdr:col>42</xdr:col>
      <xdr:colOff>13607</xdr:colOff>
      <xdr:row>101</xdr:row>
      <xdr:rowOff>0</xdr:rowOff>
    </xdr:from>
    <xdr:to>
      <xdr:col>46</xdr:col>
      <xdr:colOff>19050</xdr:colOff>
      <xdr:row>101</xdr:row>
      <xdr:rowOff>285750</xdr:rowOff>
    </xdr:to>
    <xdr:sp macro="" textlink="">
      <xdr:nvSpPr>
        <xdr:cNvPr id="2" name="正方形/長方形 1"/>
        <xdr:cNvSpPr/>
      </xdr:nvSpPr>
      <xdr:spPr>
        <a:xfrm>
          <a:off x="8414657" y="13182600"/>
          <a:ext cx="805543"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76200</xdr:colOff>
      <xdr:row>31</xdr:row>
      <xdr:rowOff>28575</xdr:rowOff>
    </xdr:from>
    <xdr:to>
      <xdr:col>42</xdr:col>
      <xdr:colOff>198664</xdr:colOff>
      <xdr:row>32</xdr:row>
      <xdr:rowOff>19050</xdr:rowOff>
    </xdr:to>
    <xdr:sp macro="" textlink="">
      <xdr:nvSpPr>
        <xdr:cNvPr id="14" name="正方形/長方形 13"/>
        <xdr:cNvSpPr/>
      </xdr:nvSpPr>
      <xdr:spPr>
        <a:xfrm>
          <a:off x="7677150" y="11039475"/>
          <a:ext cx="92256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730" sqref="A730:AX73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783</v>
      </c>
      <c r="AK2" s="937"/>
      <c r="AL2" s="937"/>
      <c r="AM2" s="937"/>
      <c r="AN2" s="98" t="s">
        <v>407</v>
      </c>
      <c r="AO2" s="937">
        <v>20</v>
      </c>
      <c r="AP2" s="937"/>
      <c r="AQ2" s="937"/>
      <c r="AR2" s="99" t="s">
        <v>710</v>
      </c>
      <c r="AS2" s="943">
        <v>126</v>
      </c>
      <c r="AT2" s="943"/>
      <c r="AU2" s="943"/>
      <c r="AV2" s="98" t="str">
        <f>IF(AW2="","","-")</f>
        <v/>
      </c>
      <c r="AW2" s="903"/>
      <c r="AX2" s="903"/>
    </row>
    <row r="3" spans="1:50" ht="21" customHeight="1" thickBot="1">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719</v>
      </c>
      <c r="AF7" s="905"/>
      <c r="AG7" s="905"/>
      <c r="AH7" s="905"/>
      <c r="AI7" s="905"/>
      <c r="AJ7" s="905"/>
      <c r="AK7" s="905"/>
      <c r="AL7" s="905"/>
      <c r="AM7" s="905"/>
      <c r="AN7" s="905"/>
      <c r="AO7" s="905"/>
      <c r="AP7" s="905"/>
      <c r="AQ7" s="905"/>
      <c r="AR7" s="905"/>
      <c r="AS7" s="905"/>
      <c r="AT7" s="905"/>
      <c r="AU7" s="905"/>
      <c r="AV7" s="905"/>
      <c r="AW7" s="905"/>
      <c r="AX7" s="906"/>
    </row>
    <row r="8" spans="1:50" ht="53.25" customHeight="1">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1" t="s">
        <v>23</v>
      </c>
      <c r="B9" s="842"/>
      <c r="C9" s="842"/>
      <c r="D9" s="842"/>
      <c r="E9" s="842"/>
      <c r="F9" s="842"/>
      <c r="G9" s="843" t="s">
        <v>720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c r="A13" s="610"/>
      <c r="B13" s="611"/>
      <c r="C13" s="611"/>
      <c r="D13" s="611"/>
      <c r="E13" s="611"/>
      <c r="F13" s="612"/>
      <c r="G13" s="721" t="s">
        <v>6</v>
      </c>
      <c r="H13" s="722"/>
      <c r="I13" s="762" t="s">
        <v>7</v>
      </c>
      <c r="J13" s="763"/>
      <c r="K13" s="763"/>
      <c r="L13" s="763"/>
      <c r="M13" s="763"/>
      <c r="N13" s="763"/>
      <c r="O13" s="764"/>
      <c r="P13" s="655">
        <v>27</v>
      </c>
      <c r="Q13" s="656"/>
      <c r="R13" s="656"/>
      <c r="S13" s="656"/>
      <c r="T13" s="656"/>
      <c r="U13" s="656"/>
      <c r="V13" s="657"/>
      <c r="W13" s="655">
        <v>27</v>
      </c>
      <c r="X13" s="656"/>
      <c r="Y13" s="656"/>
      <c r="Z13" s="656"/>
      <c r="AA13" s="656"/>
      <c r="AB13" s="656"/>
      <c r="AC13" s="657"/>
      <c r="AD13" s="655">
        <v>27</v>
      </c>
      <c r="AE13" s="656"/>
      <c r="AF13" s="656"/>
      <c r="AG13" s="656"/>
      <c r="AH13" s="656"/>
      <c r="AI13" s="656"/>
      <c r="AJ13" s="657"/>
      <c r="AK13" s="655">
        <v>27</v>
      </c>
      <c r="AL13" s="656"/>
      <c r="AM13" s="656"/>
      <c r="AN13" s="656"/>
      <c r="AO13" s="656"/>
      <c r="AP13" s="656"/>
      <c r="AQ13" s="657"/>
      <c r="AR13" s="912"/>
      <c r="AS13" s="913"/>
      <c r="AT13" s="913"/>
      <c r="AU13" s="913"/>
      <c r="AV13" s="913"/>
      <c r="AW13" s="913"/>
      <c r="AX13" s="914"/>
    </row>
    <row r="14" spans="1:50" ht="21" customHeight="1">
      <c r="A14" s="610"/>
      <c r="B14" s="611"/>
      <c r="C14" s="611"/>
      <c r="D14" s="611"/>
      <c r="E14" s="611"/>
      <c r="F14" s="612"/>
      <c r="G14" s="723"/>
      <c r="H14" s="724"/>
      <c r="I14" s="709" t="s">
        <v>8</v>
      </c>
      <c r="J14" s="760"/>
      <c r="K14" s="760"/>
      <c r="L14" s="760"/>
      <c r="M14" s="760"/>
      <c r="N14" s="760"/>
      <c r="O14" s="761"/>
      <c r="P14" s="655" t="s">
        <v>718</v>
      </c>
      <c r="Q14" s="656"/>
      <c r="R14" s="656"/>
      <c r="S14" s="656"/>
      <c r="T14" s="656"/>
      <c r="U14" s="656"/>
      <c r="V14" s="657"/>
      <c r="W14" s="655" t="s">
        <v>787</v>
      </c>
      <c r="X14" s="656"/>
      <c r="Y14" s="656"/>
      <c r="Z14" s="656"/>
      <c r="AA14" s="656"/>
      <c r="AB14" s="656"/>
      <c r="AC14" s="657"/>
      <c r="AD14" s="655" t="s">
        <v>787</v>
      </c>
      <c r="AE14" s="656"/>
      <c r="AF14" s="656"/>
      <c r="AG14" s="656"/>
      <c r="AH14" s="656"/>
      <c r="AI14" s="656"/>
      <c r="AJ14" s="657"/>
      <c r="AK14" s="655"/>
      <c r="AL14" s="656"/>
      <c r="AM14" s="656"/>
      <c r="AN14" s="656"/>
      <c r="AO14" s="656"/>
      <c r="AP14" s="656"/>
      <c r="AQ14" s="657"/>
      <c r="AR14" s="784"/>
      <c r="AS14" s="784"/>
      <c r="AT14" s="784"/>
      <c r="AU14" s="784"/>
      <c r="AV14" s="784"/>
      <c r="AW14" s="784"/>
      <c r="AX14" s="785"/>
    </row>
    <row r="15" spans="1:50" ht="21" customHeight="1">
      <c r="A15" s="610"/>
      <c r="B15" s="611"/>
      <c r="C15" s="611"/>
      <c r="D15" s="611"/>
      <c r="E15" s="611"/>
      <c r="F15" s="612"/>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787</v>
      </c>
      <c r="AE15" s="656"/>
      <c r="AF15" s="656"/>
      <c r="AG15" s="656"/>
      <c r="AH15" s="656"/>
      <c r="AI15" s="656"/>
      <c r="AJ15" s="657"/>
      <c r="AK15" s="655" t="s">
        <v>787</v>
      </c>
      <c r="AL15" s="656"/>
      <c r="AM15" s="656"/>
      <c r="AN15" s="656"/>
      <c r="AO15" s="656"/>
      <c r="AP15" s="656"/>
      <c r="AQ15" s="657"/>
      <c r="AR15" s="655"/>
      <c r="AS15" s="656"/>
      <c r="AT15" s="656"/>
      <c r="AU15" s="656"/>
      <c r="AV15" s="656"/>
      <c r="AW15" s="656"/>
      <c r="AX15" s="799"/>
    </row>
    <row r="16" spans="1:50" ht="21" customHeight="1">
      <c r="A16" s="610"/>
      <c r="B16" s="611"/>
      <c r="C16" s="611"/>
      <c r="D16" s="611"/>
      <c r="E16" s="611"/>
      <c r="F16" s="612"/>
      <c r="G16" s="723"/>
      <c r="H16" s="724"/>
      <c r="I16" s="709" t="s">
        <v>52</v>
      </c>
      <c r="J16" s="710"/>
      <c r="K16" s="710"/>
      <c r="L16" s="710"/>
      <c r="M16" s="710"/>
      <c r="N16" s="710"/>
      <c r="O16" s="711"/>
      <c r="P16" s="655" t="s">
        <v>718</v>
      </c>
      <c r="Q16" s="656"/>
      <c r="R16" s="656"/>
      <c r="S16" s="656"/>
      <c r="T16" s="656"/>
      <c r="U16" s="656"/>
      <c r="V16" s="657"/>
      <c r="W16" s="655" t="s">
        <v>787</v>
      </c>
      <c r="X16" s="656"/>
      <c r="Y16" s="656"/>
      <c r="Z16" s="656"/>
      <c r="AA16" s="656"/>
      <c r="AB16" s="656"/>
      <c r="AC16" s="657"/>
      <c r="AD16" s="655" t="s">
        <v>787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0"/>
      <c r="B17" s="611"/>
      <c r="C17" s="611"/>
      <c r="D17" s="611"/>
      <c r="E17" s="611"/>
      <c r="F17" s="612"/>
      <c r="G17" s="723"/>
      <c r="H17" s="724"/>
      <c r="I17" s="709" t="s">
        <v>50</v>
      </c>
      <c r="J17" s="760"/>
      <c r="K17" s="760"/>
      <c r="L17" s="760"/>
      <c r="M17" s="760"/>
      <c r="N17" s="760"/>
      <c r="O17" s="761"/>
      <c r="P17" s="655" t="s">
        <v>718</v>
      </c>
      <c r="Q17" s="656"/>
      <c r="R17" s="656"/>
      <c r="S17" s="656"/>
      <c r="T17" s="656"/>
      <c r="U17" s="656"/>
      <c r="V17" s="657"/>
      <c r="W17" s="655" t="s">
        <v>787</v>
      </c>
      <c r="X17" s="656"/>
      <c r="Y17" s="656"/>
      <c r="Z17" s="656"/>
      <c r="AA17" s="656"/>
      <c r="AB17" s="656"/>
      <c r="AC17" s="657"/>
      <c r="AD17" s="655" t="s">
        <v>787</v>
      </c>
      <c r="AE17" s="656"/>
      <c r="AF17" s="656"/>
      <c r="AG17" s="656"/>
      <c r="AH17" s="656"/>
      <c r="AI17" s="656"/>
      <c r="AJ17" s="657"/>
      <c r="AK17" s="655"/>
      <c r="AL17" s="656"/>
      <c r="AM17" s="656"/>
      <c r="AN17" s="656"/>
      <c r="AO17" s="656"/>
      <c r="AP17" s="656"/>
      <c r="AQ17" s="657"/>
      <c r="AR17" s="910"/>
      <c r="AS17" s="910"/>
      <c r="AT17" s="910"/>
      <c r="AU17" s="910"/>
      <c r="AV17" s="910"/>
      <c r="AW17" s="910"/>
      <c r="AX17" s="911"/>
    </row>
    <row r="18" spans="1:50" ht="24.75" customHeight="1">
      <c r="A18" s="610"/>
      <c r="B18" s="611"/>
      <c r="C18" s="611"/>
      <c r="D18" s="611"/>
      <c r="E18" s="611"/>
      <c r="F18" s="612"/>
      <c r="G18" s="725"/>
      <c r="H18" s="726"/>
      <c r="I18" s="714" t="s">
        <v>20</v>
      </c>
      <c r="J18" s="715"/>
      <c r="K18" s="715"/>
      <c r="L18" s="715"/>
      <c r="M18" s="715"/>
      <c r="N18" s="715"/>
      <c r="O18" s="716"/>
      <c r="P18" s="870">
        <f>SUM(P13:V17)</f>
        <v>27</v>
      </c>
      <c r="Q18" s="871"/>
      <c r="R18" s="871"/>
      <c r="S18" s="871"/>
      <c r="T18" s="871"/>
      <c r="U18" s="871"/>
      <c r="V18" s="872"/>
      <c r="W18" s="870">
        <f>SUM(W13:AC17)</f>
        <v>27</v>
      </c>
      <c r="X18" s="871"/>
      <c r="Y18" s="871"/>
      <c r="Z18" s="871"/>
      <c r="AA18" s="871"/>
      <c r="AB18" s="871"/>
      <c r="AC18" s="872"/>
      <c r="AD18" s="870">
        <f>SUM(AD13:AJ17)</f>
        <v>27</v>
      </c>
      <c r="AE18" s="871"/>
      <c r="AF18" s="871"/>
      <c r="AG18" s="871"/>
      <c r="AH18" s="871"/>
      <c r="AI18" s="871"/>
      <c r="AJ18" s="872"/>
      <c r="AK18" s="870">
        <f>SUM(AK13:AQ17)</f>
        <v>27</v>
      </c>
      <c r="AL18" s="871"/>
      <c r="AM18" s="871"/>
      <c r="AN18" s="871"/>
      <c r="AO18" s="871"/>
      <c r="AP18" s="871"/>
      <c r="AQ18" s="872"/>
      <c r="AR18" s="870">
        <f>SUM(AR13:AX17)</f>
        <v>0</v>
      </c>
      <c r="AS18" s="871"/>
      <c r="AT18" s="871"/>
      <c r="AU18" s="871"/>
      <c r="AV18" s="871"/>
      <c r="AW18" s="871"/>
      <c r="AX18" s="873"/>
    </row>
    <row r="19" spans="1:50" ht="24.75" customHeight="1">
      <c r="A19" s="610"/>
      <c r="B19" s="611"/>
      <c r="C19" s="611"/>
      <c r="D19" s="611"/>
      <c r="E19" s="611"/>
      <c r="F19" s="612"/>
      <c r="G19" s="868" t="s">
        <v>9</v>
      </c>
      <c r="H19" s="869"/>
      <c r="I19" s="869"/>
      <c r="J19" s="869"/>
      <c r="K19" s="869"/>
      <c r="L19" s="869"/>
      <c r="M19" s="869"/>
      <c r="N19" s="869"/>
      <c r="O19" s="869"/>
      <c r="P19" s="655">
        <v>21</v>
      </c>
      <c r="Q19" s="656"/>
      <c r="R19" s="656"/>
      <c r="S19" s="656"/>
      <c r="T19" s="656"/>
      <c r="U19" s="656"/>
      <c r="V19" s="657"/>
      <c r="W19" s="655">
        <v>15</v>
      </c>
      <c r="X19" s="656"/>
      <c r="Y19" s="656"/>
      <c r="Z19" s="656"/>
      <c r="AA19" s="656"/>
      <c r="AB19" s="656"/>
      <c r="AC19" s="657"/>
      <c r="AD19" s="655">
        <v>8.6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0"/>
      <c r="B20" s="611"/>
      <c r="C20" s="611"/>
      <c r="D20" s="611"/>
      <c r="E20" s="611"/>
      <c r="F20" s="612"/>
      <c r="G20" s="868" t="s">
        <v>10</v>
      </c>
      <c r="H20" s="869"/>
      <c r="I20" s="869"/>
      <c r="J20" s="869"/>
      <c r="K20" s="869"/>
      <c r="L20" s="869"/>
      <c r="M20" s="869"/>
      <c r="N20" s="869"/>
      <c r="O20" s="869"/>
      <c r="P20" s="316">
        <f>IF(P18=0, "-", SUM(P19)/P18)</f>
        <v>0.77777777777777779</v>
      </c>
      <c r="Q20" s="316"/>
      <c r="R20" s="316"/>
      <c r="S20" s="316"/>
      <c r="T20" s="316"/>
      <c r="U20" s="316"/>
      <c r="V20" s="316"/>
      <c r="W20" s="316">
        <f t="shared" ref="W20" si="0">IF(W18=0, "-", SUM(W19)/W18)</f>
        <v>0.55555555555555558</v>
      </c>
      <c r="X20" s="316"/>
      <c r="Y20" s="316"/>
      <c r="Z20" s="316"/>
      <c r="AA20" s="316"/>
      <c r="AB20" s="316"/>
      <c r="AC20" s="316"/>
      <c r="AD20" s="316">
        <f t="shared" ref="AD20" si="1">IF(AD18=0, "-", SUM(AD19)/AD18)</f>
        <v>0.31851851851851848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1"/>
      <c r="B21" s="842"/>
      <c r="C21" s="842"/>
      <c r="D21" s="842"/>
      <c r="E21" s="842"/>
      <c r="F21" s="959"/>
      <c r="G21" s="314" t="s">
        <v>354</v>
      </c>
      <c r="H21" s="315"/>
      <c r="I21" s="315"/>
      <c r="J21" s="315"/>
      <c r="K21" s="315"/>
      <c r="L21" s="315"/>
      <c r="M21" s="315"/>
      <c r="N21" s="315"/>
      <c r="O21" s="315"/>
      <c r="P21" s="316">
        <f>IF(P19=0, "-", SUM(P19)/SUM(P13,P14))</f>
        <v>0.77777777777777779</v>
      </c>
      <c r="Q21" s="316"/>
      <c r="R21" s="316"/>
      <c r="S21" s="316"/>
      <c r="T21" s="316"/>
      <c r="U21" s="316"/>
      <c r="V21" s="316"/>
      <c r="W21" s="316">
        <f t="shared" ref="W21" si="2">IF(W19=0, "-", SUM(W19)/SUM(W13,W14))</f>
        <v>0.55555555555555558</v>
      </c>
      <c r="X21" s="316"/>
      <c r="Y21" s="316"/>
      <c r="Z21" s="316"/>
      <c r="AA21" s="316"/>
      <c r="AB21" s="316"/>
      <c r="AC21" s="316"/>
      <c r="AD21" s="316">
        <f t="shared" ref="AD21" si="3">IF(AD19=0, "-", SUM(AD19)/SUM(AD13,AD14))</f>
        <v>0.31851851851851848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6" customHeight="1">
      <c r="A23" s="968"/>
      <c r="B23" s="969"/>
      <c r="C23" s="969"/>
      <c r="D23" s="969"/>
      <c r="E23" s="969"/>
      <c r="F23" s="970"/>
      <c r="G23" s="962" t="s">
        <v>722</v>
      </c>
      <c r="H23" s="963"/>
      <c r="I23" s="963"/>
      <c r="J23" s="963"/>
      <c r="K23" s="963"/>
      <c r="L23" s="963"/>
      <c r="M23" s="963"/>
      <c r="N23" s="963"/>
      <c r="O23" s="964"/>
      <c r="P23" s="912">
        <v>27</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28" t="s">
        <v>723</v>
      </c>
      <c r="H24" s="929"/>
      <c r="I24" s="929"/>
      <c r="J24" s="929"/>
      <c r="K24" s="929"/>
      <c r="L24" s="929"/>
      <c r="M24" s="929"/>
      <c r="N24" s="929"/>
      <c r="O24" s="930"/>
      <c r="P24" s="655">
        <v>0</v>
      </c>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28" t="s">
        <v>724</v>
      </c>
      <c r="H25" s="929"/>
      <c r="I25" s="929"/>
      <c r="J25" s="929"/>
      <c r="K25" s="929"/>
      <c r="L25" s="929"/>
      <c r="M25" s="929"/>
      <c r="N25" s="929"/>
      <c r="O25" s="930"/>
      <c r="P25" s="655">
        <v>0</v>
      </c>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28" t="s">
        <v>725</v>
      </c>
      <c r="H26" s="929"/>
      <c r="I26" s="929"/>
      <c r="J26" s="929"/>
      <c r="K26" s="929"/>
      <c r="L26" s="929"/>
      <c r="M26" s="929"/>
      <c r="N26" s="929"/>
      <c r="O26" s="930"/>
      <c r="P26" s="655">
        <v>0</v>
      </c>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34" t="s">
        <v>334</v>
      </c>
      <c r="H29" s="935"/>
      <c r="I29" s="935"/>
      <c r="J29" s="935"/>
      <c r="K29" s="935"/>
      <c r="L29" s="935"/>
      <c r="M29" s="935"/>
      <c r="N29" s="935"/>
      <c r="O29" s="936"/>
      <c r="P29" s="655">
        <f>AK13</f>
        <v>27</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784</v>
      </c>
      <c r="AR31" s="201"/>
      <c r="AS31" s="136" t="s">
        <v>233</v>
      </c>
      <c r="AT31" s="137"/>
      <c r="AU31" s="200">
        <v>3</v>
      </c>
      <c r="AV31" s="200"/>
      <c r="AW31" s="392" t="s">
        <v>179</v>
      </c>
      <c r="AX31" s="393"/>
    </row>
    <row r="32" spans="1:50" ht="23.25" customHeight="1">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372</v>
      </c>
      <c r="AC32" s="460"/>
      <c r="AD32" s="460"/>
      <c r="AE32" s="218">
        <v>77</v>
      </c>
      <c r="AF32" s="219"/>
      <c r="AG32" s="219"/>
      <c r="AH32" s="219"/>
      <c r="AI32" s="218">
        <v>75</v>
      </c>
      <c r="AJ32" s="219"/>
      <c r="AK32" s="219"/>
      <c r="AL32" s="219"/>
      <c r="AM32" s="218"/>
      <c r="AN32" s="219"/>
      <c r="AO32" s="219"/>
      <c r="AP32" s="219"/>
      <c r="AQ32" s="336" t="s">
        <v>718</v>
      </c>
      <c r="AR32" s="208"/>
      <c r="AS32" s="208"/>
      <c r="AT32" s="337"/>
      <c r="AU32" s="219" t="s">
        <v>718</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80</v>
      </c>
      <c r="AF33" s="219"/>
      <c r="AG33" s="219"/>
      <c r="AH33" s="219"/>
      <c r="AI33" s="218">
        <v>80</v>
      </c>
      <c r="AJ33" s="219"/>
      <c r="AK33" s="219"/>
      <c r="AL33" s="219"/>
      <c r="AM33" s="218">
        <v>75</v>
      </c>
      <c r="AN33" s="219"/>
      <c r="AO33" s="219"/>
      <c r="AP33" s="219"/>
      <c r="AQ33" s="336" t="s">
        <v>718</v>
      </c>
      <c r="AR33" s="208"/>
      <c r="AS33" s="208"/>
      <c r="AT33" s="337"/>
      <c r="AU33" s="219">
        <v>80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96.2</v>
      </c>
      <c r="AF34" s="219"/>
      <c r="AG34" s="219"/>
      <c r="AH34" s="219"/>
      <c r="AI34" s="218">
        <v>93.4</v>
      </c>
      <c r="AJ34" s="219"/>
      <c r="AK34" s="219"/>
      <c r="AL34" s="219"/>
      <c r="AM34" s="218"/>
      <c r="AN34" s="219"/>
      <c r="AO34" s="219"/>
      <c r="AP34" s="219"/>
      <c r="AQ34" s="336" t="s">
        <v>718</v>
      </c>
      <c r="AR34" s="208"/>
      <c r="AS34" s="208"/>
      <c r="AT34" s="337"/>
      <c r="AU34" s="219" t="s">
        <v>718</v>
      </c>
      <c r="AV34" s="219"/>
      <c r="AW34" s="219"/>
      <c r="AX34" s="221"/>
    </row>
    <row r="35" spans="1:51" ht="23.25" customHeight="1">
      <c r="A35" s="228" t="s">
        <v>381</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2228</v>
      </c>
      <c r="AF101" s="282"/>
      <c r="AG101" s="282"/>
      <c r="AH101" s="282"/>
      <c r="AI101" s="282">
        <v>2094</v>
      </c>
      <c r="AJ101" s="282"/>
      <c r="AK101" s="282"/>
      <c r="AL101" s="282"/>
      <c r="AM101" s="282">
        <v>0</v>
      </c>
      <c r="AN101" s="282"/>
      <c r="AO101" s="282"/>
      <c r="AP101" s="282"/>
      <c r="AQ101" s="282"/>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2398</v>
      </c>
      <c r="AF102" s="282"/>
      <c r="AG102" s="282"/>
      <c r="AH102" s="282"/>
      <c r="AI102" s="282">
        <v>2228</v>
      </c>
      <c r="AJ102" s="282"/>
      <c r="AK102" s="282"/>
      <c r="AL102" s="282"/>
      <c r="AM102" s="282">
        <v>2094</v>
      </c>
      <c r="AN102" s="282"/>
      <c r="AO102" s="282"/>
      <c r="AP102" s="282"/>
      <c r="AQ102" s="282"/>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3052</v>
      </c>
      <c r="AF116" s="282"/>
      <c r="AG116" s="282"/>
      <c r="AH116" s="282"/>
      <c r="AI116" s="282">
        <v>3770</v>
      </c>
      <c r="AJ116" s="282"/>
      <c r="AK116" s="282"/>
      <c r="AL116" s="282"/>
      <c r="AM116" s="282">
        <v>8591</v>
      </c>
      <c r="AN116" s="282"/>
      <c r="AO116" s="282"/>
      <c r="AP116" s="282"/>
      <c r="AQ116" s="218">
        <v>3765</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735</v>
      </c>
      <c r="AJ117" s="550"/>
      <c r="AK117" s="550"/>
      <c r="AL117" s="550"/>
      <c r="AM117" s="550" t="s">
        <v>786</v>
      </c>
      <c r="AN117" s="550"/>
      <c r="AO117" s="550"/>
      <c r="AP117" s="550"/>
      <c r="AQ117" s="550" t="s">
        <v>782</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784</v>
      </c>
      <c r="AR133" s="200"/>
      <c r="AS133" s="136" t="s">
        <v>233</v>
      </c>
      <c r="AT133" s="137"/>
      <c r="AU133" s="201">
        <v>3</v>
      </c>
      <c r="AV133" s="201"/>
      <c r="AW133" s="136" t="s">
        <v>179</v>
      </c>
      <c r="AX133" s="196"/>
      <c r="AY133">
        <f>$AY$132</f>
        <v>1</v>
      </c>
    </row>
    <row r="134" spans="1:51" ht="39.75" customHeight="1">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77</v>
      </c>
      <c r="AF134" s="208"/>
      <c r="AG134" s="208"/>
      <c r="AH134" s="208"/>
      <c r="AI134" s="207">
        <v>77</v>
      </c>
      <c r="AJ134" s="208"/>
      <c r="AK134" s="208"/>
      <c r="AL134" s="208"/>
      <c r="AM134" s="207" t="s">
        <v>750</v>
      </c>
      <c r="AN134" s="208"/>
      <c r="AO134" s="208"/>
      <c r="AP134" s="208"/>
      <c r="AQ134" s="207" t="s">
        <v>718</v>
      </c>
      <c r="AR134" s="208"/>
      <c r="AS134" s="208"/>
      <c r="AT134" s="208"/>
      <c r="AU134" s="207" t="s">
        <v>718</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80</v>
      </c>
      <c r="AF135" s="208"/>
      <c r="AG135" s="208"/>
      <c r="AH135" s="208"/>
      <c r="AI135" s="207">
        <v>80</v>
      </c>
      <c r="AJ135" s="208"/>
      <c r="AK135" s="208"/>
      <c r="AL135" s="208"/>
      <c r="AM135" s="207" t="s">
        <v>750</v>
      </c>
      <c r="AN135" s="208"/>
      <c r="AO135" s="208"/>
      <c r="AP135" s="208"/>
      <c r="AQ135" s="207" t="s">
        <v>718</v>
      </c>
      <c r="AR135" s="208"/>
      <c r="AS135" s="208"/>
      <c r="AT135" s="208"/>
      <c r="AU135" s="207">
        <v>80</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24"/>
      <c r="E430" s="175" t="s">
        <v>400</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750</v>
      </c>
      <c r="AN433" s="208"/>
      <c r="AO433" s="208"/>
      <c r="AP433" s="337"/>
      <c r="AQ433" s="336" t="s">
        <v>718</v>
      </c>
      <c r="AR433" s="208"/>
      <c r="AS433" s="208"/>
      <c r="AT433" s="337"/>
      <c r="AU433" s="208" t="s">
        <v>718</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750</v>
      </c>
      <c r="AN434" s="208"/>
      <c r="AO434" s="208"/>
      <c r="AP434" s="337"/>
      <c r="AQ434" s="336" t="s">
        <v>718</v>
      </c>
      <c r="AR434" s="208"/>
      <c r="AS434" s="208"/>
      <c r="AT434" s="337"/>
      <c r="AU434" s="208" t="s">
        <v>718</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750</v>
      </c>
      <c r="AN435" s="208"/>
      <c r="AO435" s="208"/>
      <c r="AP435" s="337"/>
      <c r="AQ435" s="336" t="s">
        <v>718</v>
      </c>
      <c r="AR435" s="208"/>
      <c r="AS435" s="208"/>
      <c r="AT435" s="337"/>
      <c r="AU435" s="208" t="s">
        <v>718</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750</v>
      </c>
      <c r="AN458" s="208"/>
      <c r="AO458" s="208"/>
      <c r="AP458" s="337"/>
      <c r="AQ458" s="336" t="s">
        <v>718</v>
      </c>
      <c r="AR458" s="208"/>
      <c r="AS458" s="208"/>
      <c r="AT458" s="337"/>
      <c r="AU458" s="208" t="s">
        <v>718</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750</v>
      </c>
      <c r="AN459" s="208"/>
      <c r="AO459" s="208"/>
      <c r="AP459" s="337"/>
      <c r="AQ459" s="336" t="s">
        <v>718</v>
      </c>
      <c r="AR459" s="208"/>
      <c r="AS459" s="208"/>
      <c r="AT459" s="337"/>
      <c r="AU459" s="208" t="s">
        <v>718</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750</v>
      </c>
      <c r="AN460" s="208"/>
      <c r="AO460" s="208"/>
      <c r="AP460" s="337"/>
      <c r="AQ460" s="336" t="s">
        <v>718</v>
      </c>
      <c r="AR460" s="208"/>
      <c r="AS460" s="208"/>
      <c r="AT460" s="337"/>
      <c r="AU460" s="208" t="s">
        <v>718</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35.25" customHeight="1">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c r="A703" s="864"/>
      <c r="B703" s="865"/>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622" t="s">
        <v>749</v>
      </c>
      <c r="AE703" s="623"/>
      <c r="AF703" s="6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5.25" customHeight="1">
      <c r="A704" s="866"/>
      <c r="B704" s="867"/>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749</v>
      </c>
      <c r="AE704" s="828"/>
      <c r="AF704" s="828"/>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1" t="s">
        <v>41</v>
      </c>
      <c r="D705" s="81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3"/>
      <c r="AD705" s="712" t="s">
        <v>751</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622"/>
      <c r="AE706" s="6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5" t="s">
        <v>752</v>
      </c>
      <c r="AE707" s="826"/>
      <c r="AF707" s="826"/>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c r="A708" s="640"/>
      <c r="B708" s="642"/>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322" t="s">
        <v>754</v>
      </c>
      <c r="AE708" s="323"/>
      <c r="AF708" s="32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35.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749</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322" t="s">
        <v>749</v>
      </c>
      <c r="AE712" s="323"/>
      <c r="AF712" s="323"/>
      <c r="AG712" s="800" t="s">
        <v>760</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754</v>
      </c>
      <c r="AE713" s="323"/>
      <c r="AF713" s="32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2" t="s">
        <v>754</v>
      </c>
      <c r="AE714" s="323"/>
      <c r="AF714" s="323"/>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322" t="s">
        <v>749</v>
      </c>
      <c r="AE715" s="32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4" t="s">
        <v>749</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2" t="s">
        <v>749</v>
      </c>
      <c r="AE717" s="623"/>
      <c r="AF717" s="6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22" t="s">
        <v>754</v>
      </c>
      <c r="AE718" s="623"/>
      <c r="AF718" s="6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322" t="s">
        <v>749</v>
      </c>
      <c r="AE719" s="323"/>
      <c r="AF719" s="32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t="s">
        <v>711</v>
      </c>
      <c r="D721" s="294"/>
      <c r="E721" s="294"/>
      <c r="F721" s="295"/>
      <c r="G721" s="284"/>
      <c r="H721" s="285"/>
      <c r="I721" s="77" t="str">
        <f>IF(OR(G721="　", G721=""), "", "-")</f>
        <v/>
      </c>
      <c r="J721" s="288">
        <v>3</v>
      </c>
      <c r="K721" s="288"/>
      <c r="L721" s="77" t="str">
        <f>IF(M721="","","-")</f>
        <v>-</v>
      </c>
      <c r="M721" s="78">
        <v>9</v>
      </c>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5"/>
      <c r="C726" s="805" t="s">
        <v>53</v>
      </c>
      <c r="D726" s="829"/>
      <c r="E726" s="829"/>
      <c r="F726" s="830"/>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6"/>
      <c r="B727" s="797"/>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788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3" t="s">
        <v>673</v>
      </c>
      <c r="B737" s="211"/>
      <c r="C737" s="211"/>
      <c r="D737" s="212"/>
      <c r="E737" s="947" t="s">
        <v>740</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c r="A738" s="361" t="s">
        <v>398</v>
      </c>
      <c r="B738" s="361"/>
      <c r="C738" s="361"/>
      <c r="D738" s="361"/>
      <c r="E738" s="947" t="s">
        <v>741</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c r="A739" s="361" t="s">
        <v>397</v>
      </c>
      <c r="B739" s="361"/>
      <c r="C739" s="361"/>
      <c r="D739" s="361"/>
      <c r="E739" s="947" t="s">
        <v>742</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c r="A740" s="361" t="s">
        <v>396</v>
      </c>
      <c r="B740" s="361"/>
      <c r="C740" s="361"/>
      <c r="D740" s="361"/>
      <c r="E740" s="947" t="s">
        <v>743</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c r="A741" s="361" t="s">
        <v>395</v>
      </c>
      <c r="B741" s="361"/>
      <c r="C741" s="361"/>
      <c r="D741" s="361"/>
      <c r="E741" s="947" t="s">
        <v>744</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c r="A742" s="361" t="s">
        <v>394</v>
      </c>
      <c r="B742" s="361"/>
      <c r="C742" s="361"/>
      <c r="D742" s="361"/>
      <c r="E742" s="947" t="s">
        <v>745</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c r="A743" s="361" t="s">
        <v>393</v>
      </c>
      <c r="B743" s="361"/>
      <c r="C743" s="361"/>
      <c r="D743" s="361"/>
      <c r="E743" s="947" t="s">
        <v>746</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c r="A744" s="361" t="s">
        <v>392</v>
      </c>
      <c r="B744" s="361"/>
      <c r="C744" s="361"/>
      <c r="D744" s="361"/>
      <c r="E744" s="947" t="s">
        <v>747</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c r="A745" s="361" t="s">
        <v>391</v>
      </c>
      <c r="B745" s="361"/>
      <c r="C745" s="361"/>
      <c r="D745" s="361"/>
      <c r="E745" s="984" t="s">
        <v>748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c r="A746" s="361" t="s">
        <v>546</v>
      </c>
      <c r="B746" s="361"/>
      <c r="C746" s="361"/>
      <c r="D746" s="361"/>
      <c r="E746" s="953" t="s">
        <v>711</v>
      </c>
      <c r="F746" s="951"/>
      <c r="G746" s="951"/>
      <c r="H746" s="100" t="str">
        <f>IF(E746="","","-")</f>
        <v>-</v>
      </c>
      <c r="I746" s="951"/>
      <c r="J746" s="951"/>
      <c r="K746" s="100" t="str">
        <f>IF(I746="","","-")</f>
        <v/>
      </c>
      <c r="L746" s="952">
        <v>96</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c r="A747" s="361" t="s">
        <v>510</v>
      </c>
      <c r="B747" s="361"/>
      <c r="C747" s="361"/>
      <c r="D747" s="361"/>
      <c r="E747" s="953" t="s">
        <v>711</v>
      </c>
      <c r="F747" s="951"/>
      <c r="G747" s="951"/>
      <c r="H747" s="100" t="str">
        <f>IF(E747="","","-")</f>
        <v>-</v>
      </c>
      <c r="I747" s="951"/>
      <c r="J747" s="951"/>
      <c r="K747" s="100" t="str">
        <f>IF(I747="","","-")</f>
        <v/>
      </c>
      <c r="L747" s="952">
        <v>95</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c r="A748" s="610" t="s">
        <v>385</v>
      </c>
      <c r="B748" s="611"/>
      <c r="C748" s="611"/>
      <c r="D748" s="611"/>
      <c r="E748" s="611"/>
      <c r="F748" s="61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c r="A788" s="629"/>
      <c r="B788" s="630"/>
      <c r="C788" s="630"/>
      <c r="D788" s="630"/>
      <c r="E788" s="630"/>
      <c r="F788" s="631"/>
      <c r="G788" s="805"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5"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768</v>
      </c>
      <c r="H789" s="669"/>
      <c r="I789" s="669"/>
      <c r="J789" s="669"/>
      <c r="K789" s="670"/>
      <c r="L789" s="662" t="s">
        <v>769</v>
      </c>
      <c r="M789" s="663"/>
      <c r="N789" s="663"/>
      <c r="O789" s="663"/>
      <c r="P789" s="663"/>
      <c r="Q789" s="663"/>
      <c r="R789" s="663"/>
      <c r="S789" s="663"/>
      <c r="T789" s="663"/>
      <c r="U789" s="663"/>
      <c r="V789" s="663"/>
      <c r="W789" s="663"/>
      <c r="X789" s="664"/>
      <c r="Y789" s="382">
        <v>3.1</v>
      </c>
      <c r="Z789" s="383"/>
      <c r="AA789" s="383"/>
      <c r="AB789" s="798"/>
      <c r="AC789" s="668" t="s">
        <v>776</v>
      </c>
      <c r="AD789" s="669"/>
      <c r="AE789" s="669"/>
      <c r="AF789" s="669"/>
      <c r="AG789" s="670"/>
      <c r="AH789" s="662" t="s">
        <v>773</v>
      </c>
      <c r="AI789" s="663"/>
      <c r="AJ789" s="663"/>
      <c r="AK789" s="663"/>
      <c r="AL789" s="663"/>
      <c r="AM789" s="663"/>
      <c r="AN789" s="663"/>
      <c r="AO789" s="663"/>
      <c r="AP789" s="663"/>
      <c r="AQ789" s="663"/>
      <c r="AR789" s="663"/>
      <c r="AS789" s="663"/>
      <c r="AT789" s="664"/>
      <c r="AU789" s="382">
        <v>1.3</v>
      </c>
      <c r="AV789" s="383"/>
      <c r="AW789" s="383"/>
      <c r="AX789" s="384"/>
    </row>
    <row r="790" spans="1:51" ht="24.75" customHeight="1">
      <c r="A790" s="629"/>
      <c r="B790" s="630"/>
      <c r="C790" s="630"/>
      <c r="D790" s="630"/>
      <c r="E790" s="630"/>
      <c r="F790" s="631"/>
      <c r="G790" s="602" t="s">
        <v>770</v>
      </c>
      <c r="H790" s="603"/>
      <c r="I790" s="603"/>
      <c r="J790" s="603"/>
      <c r="K790" s="604"/>
      <c r="L790" s="596" t="s">
        <v>771</v>
      </c>
      <c r="M790" s="597"/>
      <c r="N790" s="597"/>
      <c r="O790" s="597"/>
      <c r="P790" s="597"/>
      <c r="Q790" s="597"/>
      <c r="R790" s="597"/>
      <c r="S790" s="597"/>
      <c r="T790" s="597"/>
      <c r="U790" s="597"/>
      <c r="V790" s="597"/>
      <c r="W790" s="597"/>
      <c r="X790" s="598"/>
      <c r="Y790" s="599">
        <v>2</v>
      </c>
      <c r="Z790" s="600"/>
      <c r="AA790" s="600"/>
      <c r="AB790" s="608"/>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29"/>
      <c r="B791" s="630"/>
      <c r="C791" s="630"/>
      <c r="D791" s="630"/>
      <c r="E791" s="630"/>
      <c r="F791" s="631"/>
      <c r="G791" s="602" t="s">
        <v>772</v>
      </c>
      <c r="H791" s="603"/>
      <c r="I791" s="603"/>
      <c r="J791" s="603"/>
      <c r="K791" s="604"/>
      <c r="L791" s="596" t="s">
        <v>773</v>
      </c>
      <c r="M791" s="597"/>
      <c r="N791" s="597"/>
      <c r="O791" s="597"/>
      <c r="P791" s="597"/>
      <c r="Q791" s="597"/>
      <c r="R791" s="597"/>
      <c r="S791" s="597"/>
      <c r="T791" s="597"/>
      <c r="U791" s="597"/>
      <c r="V791" s="597"/>
      <c r="W791" s="597"/>
      <c r="X791" s="598"/>
      <c r="Y791" s="599">
        <v>1.3</v>
      </c>
      <c r="Z791" s="600"/>
      <c r="AA791" s="600"/>
      <c r="AB791" s="608"/>
      <c r="AC791" s="602"/>
      <c r="AD791" s="603"/>
      <c r="AE791" s="603"/>
      <c r="AF791" s="603"/>
      <c r="AG791" s="604"/>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2" t="s">
        <v>774</v>
      </c>
      <c r="H792" s="603"/>
      <c r="I792" s="603"/>
      <c r="J792" s="603"/>
      <c r="K792" s="604"/>
      <c r="L792" s="596" t="s">
        <v>775</v>
      </c>
      <c r="M792" s="597"/>
      <c r="N792" s="597"/>
      <c r="O792" s="597"/>
      <c r="P792" s="597"/>
      <c r="Q792" s="597"/>
      <c r="R792" s="597"/>
      <c r="S792" s="597"/>
      <c r="T792" s="597"/>
      <c r="U792" s="597"/>
      <c r="V792" s="597"/>
      <c r="W792" s="597"/>
      <c r="X792" s="598"/>
      <c r="Y792" s="599">
        <v>2.2000000000000002</v>
      </c>
      <c r="Z792" s="600"/>
      <c r="AA792" s="600"/>
      <c r="AB792" s="608"/>
      <c r="AC792" s="602"/>
      <c r="AD792" s="603"/>
      <c r="AE792" s="603"/>
      <c r="AF792" s="603"/>
      <c r="AG792" s="604"/>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2"/>
      <c r="H793" s="603"/>
      <c r="I793" s="603"/>
      <c r="J793" s="603"/>
      <c r="K793" s="604"/>
      <c r="L793" s="596"/>
      <c r="M793" s="597"/>
      <c r="N793" s="597"/>
      <c r="O793" s="597"/>
      <c r="P793" s="597"/>
      <c r="Q793" s="597"/>
      <c r="R793" s="597"/>
      <c r="S793" s="597"/>
      <c r="T793" s="597"/>
      <c r="U793" s="597"/>
      <c r="V793" s="597"/>
      <c r="W793" s="597"/>
      <c r="X793" s="598"/>
      <c r="Y793" s="599"/>
      <c r="Z793" s="600"/>
      <c r="AA793" s="600"/>
      <c r="AB793" s="608"/>
      <c r="AC793" s="602"/>
      <c r="AD793" s="603"/>
      <c r="AE793" s="603"/>
      <c r="AF793" s="603"/>
      <c r="AG793" s="604"/>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2"/>
      <c r="H794" s="603"/>
      <c r="I794" s="603"/>
      <c r="J794" s="603"/>
      <c r="K794" s="604"/>
      <c r="L794" s="596"/>
      <c r="M794" s="597"/>
      <c r="N794" s="597"/>
      <c r="O794" s="597"/>
      <c r="P794" s="597"/>
      <c r="Q794" s="597"/>
      <c r="R794" s="597"/>
      <c r="S794" s="597"/>
      <c r="T794" s="597"/>
      <c r="U794" s="597"/>
      <c r="V794" s="597"/>
      <c r="W794" s="597"/>
      <c r="X794" s="598"/>
      <c r="Y794" s="599"/>
      <c r="Z794" s="600"/>
      <c r="AA794" s="600"/>
      <c r="AB794" s="608"/>
      <c r="AC794" s="602"/>
      <c r="AD794" s="603"/>
      <c r="AE794" s="603"/>
      <c r="AF794" s="603"/>
      <c r="AG794" s="604"/>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8"/>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16" t="s">
        <v>20</v>
      </c>
      <c r="H799" s="817"/>
      <c r="I799" s="817"/>
      <c r="J799" s="817"/>
      <c r="K799" s="817"/>
      <c r="L799" s="818"/>
      <c r="M799" s="819"/>
      <c r="N799" s="819"/>
      <c r="O799" s="819"/>
      <c r="P799" s="819"/>
      <c r="Q799" s="819"/>
      <c r="R799" s="819"/>
      <c r="S799" s="819"/>
      <c r="T799" s="819"/>
      <c r="U799" s="819"/>
      <c r="V799" s="819"/>
      <c r="W799" s="819"/>
      <c r="X799" s="820"/>
      <c r="Y799" s="821">
        <f>SUM(Y789:AB798)</f>
        <v>8.6</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1.3</v>
      </c>
      <c r="AV799" s="822"/>
      <c r="AW799" s="822"/>
      <c r="AX799" s="824"/>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c r="A801" s="629"/>
      <c r="B801" s="630"/>
      <c r="C801" s="630"/>
      <c r="D801" s="630"/>
      <c r="E801" s="630"/>
      <c r="F801" s="631"/>
      <c r="G801" s="805"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5"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2"/>
      <c r="H805" s="603"/>
      <c r="I805" s="603"/>
      <c r="J805" s="603"/>
      <c r="K805" s="604"/>
      <c r="L805" s="596"/>
      <c r="M805" s="597"/>
      <c r="N805" s="597"/>
      <c r="O805" s="597"/>
      <c r="P805" s="597"/>
      <c r="Q805" s="597"/>
      <c r="R805" s="597"/>
      <c r="S805" s="597"/>
      <c r="T805" s="597"/>
      <c r="U805" s="597"/>
      <c r="V805" s="597"/>
      <c r="W805" s="597"/>
      <c r="X805" s="598"/>
      <c r="Y805" s="599"/>
      <c r="Z805" s="600"/>
      <c r="AA805" s="600"/>
      <c r="AB805" s="608"/>
      <c r="AC805" s="602"/>
      <c r="AD805" s="603"/>
      <c r="AE805" s="603"/>
      <c r="AF805" s="603"/>
      <c r="AG805" s="604"/>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2"/>
      <c r="H806" s="603"/>
      <c r="I806" s="603"/>
      <c r="J806" s="603"/>
      <c r="K806" s="604"/>
      <c r="L806" s="596"/>
      <c r="M806" s="597"/>
      <c r="N806" s="597"/>
      <c r="O806" s="597"/>
      <c r="P806" s="597"/>
      <c r="Q806" s="597"/>
      <c r="R806" s="597"/>
      <c r="S806" s="597"/>
      <c r="T806" s="597"/>
      <c r="U806" s="597"/>
      <c r="V806" s="597"/>
      <c r="W806" s="597"/>
      <c r="X806" s="598"/>
      <c r="Y806" s="599"/>
      <c r="Z806" s="600"/>
      <c r="AA806" s="600"/>
      <c r="AB806" s="608"/>
      <c r="AC806" s="602"/>
      <c r="AD806" s="603"/>
      <c r="AE806" s="603"/>
      <c r="AF806" s="603"/>
      <c r="AG806" s="604"/>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2"/>
      <c r="H807" s="603"/>
      <c r="I807" s="603"/>
      <c r="J807" s="603"/>
      <c r="K807" s="604"/>
      <c r="L807" s="596"/>
      <c r="M807" s="597"/>
      <c r="N807" s="597"/>
      <c r="O807" s="597"/>
      <c r="P807" s="597"/>
      <c r="Q807" s="597"/>
      <c r="R807" s="597"/>
      <c r="S807" s="597"/>
      <c r="T807" s="597"/>
      <c r="U807" s="597"/>
      <c r="V807" s="597"/>
      <c r="W807" s="597"/>
      <c r="X807" s="598"/>
      <c r="Y807" s="599"/>
      <c r="Z807" s="600"/>
      <c r="AA807" s="600"/>
      <c r="AB807" s="608"/>
      <c r="AC807" s="602"/>
      <c r="AD807" s="603"/>
      <c r="AE807" s="603"/>
      <c r="AF807" s="603"/>
      <c r="AG807" s="604"/>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8"/>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c r="A814" s="629"/>
      <c r="B814" s="630"/>
      <c r="C814" s="630"/>
      <c r="D814" s="630"/>
      <c r="E814" s="630"/>
      <c r="F814" s="631"/>
      <c r="G814" s="805"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5"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2"/>
      <c r="H818" s="603"/>
      <c r="I818" s="603"/>
      <c r="J818" s="603"/>
      <c r="K818" s="604"/>
      <c r="L818" s="596"/>
      <c r="M818" s="597"/>
      <c r="N818" s="597"/>
      <c r="O818" s="597"/>
      <c r="P818" s="597"/>
      <c r="Q818" s="597"/>
      <c r="R818" s="597"/>
      <c r="S818" s="597"/>
      <c r="T818" s="597"/>
      <c r="U818" s="597"/>
      <c r="V818" s="597"/>
      <c r="W818" s="597"/>
      <c r="X818" s="598"/>
      <c r="Y818" s="599"/>
      <c r="Z818" s="600"/>
      <c r="AA818" s="600"/>
      <c r="AB818" s="608"/>
      <c r="AC818" s="602"/>
      <c r="AD818" s="603"/>
      <c r="AE818" s="603"/>
      <c r="AF818" s="603"/>
      <c r="AG818" s="604"/>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2"/>
      <c r="H819" s="603"/>
      <c r="I819" s="603"/>
      <c r="J819" s="603"/>
      <c r="K819" s="604"/>
      <c r="L819" s="596"/>
      <c r="M819" s="597"/>
      <c r="N819" s="597"/>
      <c r="O819" s="597"/>
      <c r="P819" s="597"/>
      <c r="Q819" s="597"/>
      <c r="R819" s="597"/>
      <c r="S819" s="597"/>
      <c r="T819" s="597"/>
      <c r="U819" s="597"/>
      <c r="V819" s="597"/>
      <c r="W819" s="597"/>
      <c r="X819" s="598"/>
      <c r="Y819" s="599"/>
      <c r="Z819" s="600"/>
      <c r="AA819" s="600"/>
      <c r="AB819" s="608"/>
      <c r="AC819" s="602"/>
      <c r="AD819" s="603"/>
      <c r="AE819" s="603"/>
      <c r="AF819" s="603"/>
      <c r="AG819" s="604"/>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2"/>
      <c r="H820" s="603"/>
      <c r="I820" s="603"/>
      <c r="J820" s="603"/>
      <c r="K820" s="604"/>
      <c r="L820" s="596"/>
      <c r="M820" s="597"/>
      <c r="N820" s="597"/>
      <c r="O820" s="597"/>
      <c r="P820" s="597"/>
      <c r="Q820" s="597"/>
      <c r="R820" s="597"/>
      <c r="S820" s="597"/>
      <c r="T820" s="597"/>
      <c r="U820" s="597"/>
      <c r="V820" s="597"/>
      <c r="W820" s="597"/>
      <c r="X820" s="598"/>
      <c r="Y820" s="599"/>
      <c r="Z820" s="600"/>
      <c r="AA820" s="600"/>
      <c r="AB820" s="608"/>
      <c r="AC820" s="602"/>
      <c r="AD820" s="603"/>
      <c r="AE820" s="603"/>
      <c r="AF820" s="603"/>
      <c r="AG820" s="604"/>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8"/>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c r="A827" s="629"/>
      <c r="B827" s="630"/>
      <c r="C827" s="630"/>
      <c r="D827" s="630"/>
      <c r="E827" s="630"/>
      <c r="F827" s="631"/>
      <c r="G827" s="805"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5"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2"/>
      <c r="H831" s="603"/>
      <c r="I831" s="603"/>
      <c r="J831" s="603"/>
      <c r="K831" s="604"/>
      <c r="L831" s="596"/>
      <c r="M831" s="597"/>
      <c r="N831" s="597"/>
      <c r="O831" s="597"/>
      <c r="P831" s="597"/>
      <c r="Q831" s="597"/>
      <c r="R831" s="597"/>
      <c r="S831" s="597"/>
      <c r="T831" s="597"/>
      <c r="U831" s="597"/>
      <c r="V831" s="597"/>
      <c r="W831" s="597"/>
      <c r="X831" s="598"/>
      <c r="Y831" s="599"/>
      <c r="Z831" s="600"/>
      <c r="AA831" s="600"/>
      <c r="AB831" s="608"/>
      <c r="AC831" s="602"/>
      <c r="AD831" s="603"/>
      <c r="AE831" s="603"/>
      <c r="AF831" s="603"/>
      <c r="AG831" s="604"/>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2"/>
      <c r="H832" s="603"/>
      <c r="I832" s="603"/>
      <c r="J832" s="603"/>
      <c r="K832" s="604"/>
      <c r="L832" s="596"/>
      <c r="M832" s="597"/>
      <c r="N832" s="597"/>
      <c r="O832" s="597"/>
      <c r="P832" s="597"/>
      <c r="Q832" s="597"/>
      <c r="R832" s="597"/>
      <c r="S832" s="597"/>
      <c r="T832" s="597"/>
      <c r="U832" s="597"/>
      <c r="V832" s="597"/>
      <c r="W832" s="597"/>
      <c r="X832" s="598"/>
      <c r="Y832" s="599"/>
      <c r="Z832" s="600"/>
      <c r="AA832" s="600"/>
      <c r="AB832" s="608"/>
      <c r="AC832" s="602"/>
      <c r="AD832" s="603"/>
      <c r="AE832" s="603"/>
      <c r="AF832" s="603"/>
      <c r="AG832" s="604"/>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2"/>
      <c r="H833" s="603"/>
      <c r="I833" s="603"/>
      <c r="J833" s="603"/>
      <c r="K833" s="604"/>
      <c r="L833" s="596"/>
      <c r="M833" s="597"/>
      <c r="N833" s="597"/>
      <c r="O833" s="597"/>
      <c r="P833" s="597"/>
      <c r="Q833" s="597"/>
      <c r="R833" s="597"/>
      <c r="S833" s="597"/>
      <c r="T833" s="597"/>
      <c r="U833" s="597"/>
      <c r="V833" s="597"/>
      <c r="W833" s="597"/>
      <c r="X833" s="598"/>
      <c r="Y833" s="599"/>
      <c r="Z833" s="600"/>
      <c r="AA833" s="600"/>
      <c r="AB833" s="608"/>
      <c r="AC833" s="602"/>
      <c r="AD833" s="603"/>
      <c r="AE833" s="603"/>
      <c r="AF833" s="603"/>
      <c r="AG833" s="604"/>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2"/>
      <c r="H834" s="603"/>
      <c r="I834" s="603"/>
      <c r="J834" s="603"/>
      <c r="K834" s="604"/>
      <c r="L834" s="596"/>
      <c r="M834" s="597"/>
      <c r="N834" s="597"/>
      <c r="O834" s="597"/>
      <c r="P834" s="597"/>
      <c r="Q834" s="597"/>
      <c r="R834" s="597"/>
      <c r="S834" s="597"/>
      <c r="T834" s="597"/>
      <c r="U834" s="597"/>
      <c r="V834" s="597"/>
      <c r="W834" s="597"/>
      <c r="X834" s="598"/>
      <c r="Y834" s="599"/>
      <c r="Z834" s="600"/>
      <c r="AA834" s="600"/>
      <c r="AB834" s="608"/>
      <c r="AC834" s="602"/>
      <c r="AD834" s="603"/>
      <c r="AE834" s="603"/>
      <c r="AF834" s="603"/>
      <c r="AG834" s="604"/>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2"/>
      <c r="H835" s="603"/>
      <c r="I835" s="603"/>
      <c r="J835" s="603"/>
      <c r="K835" s="604"/>
      <c r="L835" s="596"/>
      <c r="M835" s="597"/>
      <c r="N835" s="597"/>
      <c r="O835" s="597"/>
      <c r="P835" s="597"/>
      <c r="Q835" s="597"/>
      <c r="R835" s="597"/>
      <c r="S835" s="597"/>
      <c r="T835" s="597"/>
      <c r="U835" s="597"/>
      <c r="V835" s="597"/>
      <c r="W835" s="597"/>
      <c r="X835" s="598"/>
      <c r="Y835" s="599"/>
      <c r="Z835" s="600"/>
      <c r="AA835" s="600"/>
      <c r="AB835" s="608"/>
      <c r="AC835" s="602"/>
      <c r="AD835" s="603"/>
      <c r="AE835" s="603"/>
      <c r="AF835" s="603"/>
      <c r="AG835" s="604"/>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2"/>
      <c r="H836" s="603"/>
      <c r="I836" s="603"/>
      <c r="J836" s="603"/>
      <c r="K836" s="604"/>
      <c r="L836" s="596"/>
      <c r="M836" s="597"/>
      <c r="N836" s="597"/>
      <c r="O836" s="597"/>
      <c r="P836" s="597"/>
      <c r="Q836" s="597"/>
      <c r="R836" s="597"/>
      <c r="S836" s="597"/>
      <c r="T836" s="597"/>
      <c r="U836" s="597"/>
      <c r="V836" s="597"/>
      <c r="W836" s="597"/>
      <c r="X836" s="598"/>
      <c r="Y836" s="599"/>
      <c r="Z836" s="600"/>
      <c r="AA836" s="600"/>
      <c r="AB836" s="608"/>
      <c r="AC836" s="602"/>
      <c r="AD836" s="603"/>
      <c r="AE836" s="603"/>
      <c r="AF836" s="603"/>
      <c r="AG836" s="604"/>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2"/>
      <c r="H837" s="603"/>
      <c r="I837" s="603"/>
      <c r="J837" s="603"/>
      <c r="K837" s="604"/>
      <c r="L837" s="596"/>
      <c r="M837" s="597"/>
      <c r="N837" s="597"/>
      <c r="O837" s="597"/>
      <c r="P837" s="597"/>
      <c r="Q837" s="597"/>
      <c r="R837" s="597"/>
      <c r="S837" s="597"/>
      <c r="T837" s="597"/>
      <c r="U837" s="597"/>
      <c r="V837" s="597"/>
      <c r="W837" s="597"/>
      <c r="X837" s="598"/>
      <c r="Y837" s="599"/>
      <c r="Z837" s="600"/>
      <c r="AA837" s="600"/>
      <c r="AB837" s="608"/>
      <c r="AC837" s="602"/>
      <c r="AD837" s="603"/>
      <c r="AE837" s="603"/>
      <c r="AF837" s="603"/>
      <c r="AG837" s="604"/>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c r="A845" s="370">
        <v>1</v>
      </c>
      <c r="B845" s="370">
        <v>1</v>
      </c>
      <c r="C845" s="358" t="s">
        <v>777</v>
      </c>
      <c r="D845" s="343"/>
      <c r="E845" s="343"/>
      <c r="F845" s="343"/>
      <c r="G845" s="343"/>
      <c r="H845" s="343"/>
      <c r="I845" s="343"/>
      <c r="J845" s="344">
        <v>4010705002096</v>
      </c>
      <c r="K845" s="345"/>
      <c r="L845" s="345"/>
      <c r="M845" s="345"/>
      <c r="N845" s="345"/>
      <c r="O845" s="345"/>
      <c r="P845" s="359" t="s">
        <v>779</v>
      </c>
      <c r="Q845" s="346"/>
      <c r="R845" s="346"/>
      <c r="S845" s="346"/>
      <c r="T845" s="346"/>
      <c r="U845" s="346"/>
      <c r="V845" s="346"/>
      <c r="W845" s="346"/>
      <c r="X845" s="346"/>
      <c r="Y845" s="347">
        <v>8.6</v>
      </c>
      <c r="Z845" s="348"/>
      <c r="AA845" s="348"/>
      <c r="AB845" s="349"/>
      <c r="AC845" s="350" t="s">
        <v>380</v>
      </c>
      <c r="AD845" s="351"/>
      <c r="AE845" s="351"/>
      <c r="AF845" s="351"/>
      <c r="AG845" s="351"/>
      <c r="AH845" s="366">
        <v>1</v>
      </c>
      <c r="AI845" s="367"/>
      <c r="AJ845" s="367"/>
      <c r="AK845" s="367"/>
      <c r="AL845" s="354">
        <v>90</v>
      </c>
      <c r="AM845" s="355"/>
      <c r="AN845" s="355"/>
      <c r="AO845" s="356"/>
      <c r="AP845" s="357" t="s">
        <v>780</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c r="A878" s="370">
        <v>1</v>
      </c>
      <c r="B878" s="370">
        <v>1</v>
      </c>
      <c r="C878" s="358" t="s">
        <v>778</v>
      </c>
      <c r="D878" s="343"/>
      <c r="E878" s="343"/>
      <c r="F878" s="343"/>
      <c r="G878" s="343"/>
      <c r="H878" s="343"/>
      <c r="I878" s="343"/>
      <c r="J878" s="344">
        <v>7011501001215</v>
      </c>
      <c r="K878" s="345"/>
      <c r="L878" s="345"/>
      <c r="M878" s="345"/>
      <c r="N878" s="345"/>
      <c r="O878" s="345"/>
      <c r="P878" s="359" t="s">
        <v>779</v>
      </c>
      <c r="Q878" s="346"/>
      <c r="R878" s="346"/>
      <c r="S878" s="346"/>
      <c r="T878" s="346"/>
      <c r="U878" s="346"/>
      <c r="V878" s="346"/>
      <c r="W878" s="346"/>
      <c r="X878" s="346"/>
      <c r="Y878" s="347">
        <v>1.3</v>
      </c>
      <c r="Z878" s="348"/>
      <c r="AA878" s="348"/>
      <c r="AB878" s="349"/>
      <c r="AC878" s="350" t="s">
        <v>380</v>
      </c>
      <c r="AD878" s="351"/>
      <c r="AE878" s="351"/>
      <c r="AF878" s="351"/>
      <c r="AG878" s="351"/>
      <c r="AH878" s="366" t="s">
        <v>781</v>
      </c>
      <c r="AI878" s="367"/>
      <c r="AJ878" s="367"/>
      <c r="AK878" s="367"/>
      <c r="AL878" s="354" t="s">
        <v>781</v>
      </c>
      <c r="AM878" s="355"/>
      <c r="AN878" s="355"/>
      <c r="AO878" s="356"/>
      <c r="AP878" s="357" t="s">
        <v>780</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785</v>
      </c>
      <c r="F1110" s="369"/>
      <c r="G1110" s="369"/>
      <c r="H1110" s="369"/>
      <c r="I1110" s="369"/>
      <c r="J1110" s="344" t="s">
        <v>785</v>
      </c>
      <c r="K1110" s="345"/>
      <c r="L1110" s="345"/>
      <c r="M1110" s="345"/>
      <c r="N1110" s="345"/>
      <c r="O1110" s="345"/>
      <c r="P1110" s="359" t="s">
        <v>785</v>
      </c>
      <c r="Q1110" s="346"/>
      <c r="R1110" s="346"/>
      <c r="S1110" s="346"/>
      <c r="T1110" s="346"/>
      <c r="U1110" s="346"/>
      <c r="V1110" s="346"/>
      <c r="W1110" s="346"/>
      <c r="X1110" s="346"/>
      <c r="Y1110" s="347" t="s">
        <v>785</v>
      </c>
      <c r="Z1110" s="348"/>
      <c r="AA1110" s="348"/>
      <c r="AB1110" s="349"/>
      <c r="AC1110" s="350"/>
      <c r="AD1110" s="351"/>
      <c r="AE1110" s="351"/>
      <c r="AF1110" s="351"/>
      <c r="AG1110" s="351"/>
      <c r="AH1110" s="352" t="s">
        <v>785</v>
      </c>
      <c r="AI1110" s="353"/>
      <c r="AJ1110" s="353"/>
      <c r="AK1110" s="353"/>
      <c r="AL1110" s="354" t="s">
        <v>785</v>
      </c>
      <c r="AM1110" s="355"/>
      <c r="AN1110" s="355"/>
      <c r="AO1110" s="356"/>
      <c r="AP1110" s="357" t="s">
        <v>785</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35" max="16383" man="1"/>
    <brk id="841" max="16383"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19"/>
      <c r="AA2" s="820"/>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19"/>
      <c r="AA9" s="820"/>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19"/>
      <c r="AA16" s="820"/>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19"/>
      <c r="AA23" s="820"/>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19"/>
      <c r="AA30" s="820"/>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19"/>
      <c r="AA37" s="820"/>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19"/>
      <c r="AA44" s="820"/>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19"/>
      <c r="AA51" s="820"/>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19"/>
      <c r="AA58" s="820"/>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19"/>
      <c r="AA65" s="820"/>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c r="A3" s="1036"/>
      <c r="B3" s="1037"/>
      <c r="C3" s="1037"/>
      <c r="D3" s="1037"/>
      <c r="E3" s="1037"/>
      <c r="F3" s="1038"/>
      <c r="G3" s="805" t="s">
        <v>17</v>
      </c>
      <c r="H3" s="666"/>
      <c r="I3" s="666"/>
      <c r="J3" s="666"/>
      <c r="K3" s="666"/>
      <c r="L3" s="665" t="s">
        <v>18</v>
      </c>
      <c r="M3" s="666"/>
      <c r="N3" s="666"/>
      <c r="O3" s="666"/>
      <c r="P3" s="666"/>
      <c r="Q3" s="666"/>
      <c r="R3" s="666"/>
      <c r="S3" s="666"/>
      <c r="T3" s="666"/>
      <c r="U3" s="666"/>
      <c r="V3" s="666"/>
      <c r="W3" s="666"/>
      <c r="X3" s="667"/>
      <c r="Y3" s="651" t="s">
        <v>19</v>
      </c>
      <c r="Z3" s="652"/>
      <c r="AA3" s="652"/>
      <c r="AB3" s="794"/>
      <c r="AC3" s="805"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6"/>
      <c r="B5" s="1037"/>
      <c r="C5" s="1037"/>
      <c r="D5" s="1037"/>
      <c r="E5" s="1037"/>
      <c r="F5" s="1038"/>
      <c r="G5" s="602"/>
      <c r="H5" s="603"/>
      <c r="I5" s="603"/>
      <c r="J5" s="603"/>
      <c r="K5" s="604"/>
      <c r="L5" s="596"/>
      <c r="M5" s="597"/>
      <c r="N5" s="597"/>
      <c r="O5" s="597"/>
      <c r="P5" s="597"/>
      <c r="Q5" s="597"/>
      <c r="R5" s="597"/>
      <c r="S5" s="597"/>
      <c r="T5" s="597"/>
      <c r="U5" s="597"/>
      <c r="V5" s="597"/>
      <c r="W5" s="597"/>
      <c r="X5" s="598"/>
      <c r="Y5" s="599"/>
      <c r="Z5" s="600"/>
      <c r="AA5" s="600"/>
      <c r="AB5" s="608"/>
      <c r="AC5" s="602"/>
      <c r="AD5" s="603"/>
      <c r="AE5" s="603"/>
      <c r="AF5" s="603"/>
      <c r="AG5" s="604"/>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6"/>
      <c r="B6" s="1037"/>
      <c r="C6" s="1037"/>
      <c r="D6" s="1037"/>
      <c r="E6" s="1037"/>
      <c r="F6" s="1038"/>
      <c r="G6" s="602"/>
      <c r="H6" s="603"/>
      <c r="I6" s="603"/>
      <c r="J6" s="603"/>
      <c r="K6" s="604"/>
      <c r="L6" s="596"/>
      <c r="M6" s="597"/>
      <c r="N6" s="597"/>
      <c r="O6" s="597"/>
      <c r="P6" s="597"/>
      <c r="Q6" s="597"/>
      <c r="R6" s="597"/>
      <c r="S6" s="597"/>
      <c r="T6" s="597"/>
      <c r="U6" s="597"/>
      <c r="V6" s="597"/>
      <c r="W6" s="597"/>
      <c r="X6" s="598"/>
      <c r="Y6" s="599"/>
      <c r="Z6" s="600"/>
      <c r="AA6" s="600"/>
      <c r="AB6" s="608"/>
      <c r="AC6" s="602"/>
      <c r="AD6" s="603"/>
      <c r="AE6" s="603"/>
      <c r="AF6" s="603"/>
      <c r="AG6" s="604"/>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6"/>
      <c r="B7" s="1037"/>
      <c r="C7" s="1037"/>
      <c r="D7" s="1037"/>
      <c r="E7" s="1037"/>
      <c r="F7" s="1038"/>
      <c r="G7" s="602"/>
      <c r="H7" s="603"/>
      <c r="I7" s="603"/>
      <c r="J7" s="603"/>
      <c r="K7" s="604"/>
      <c r="L7" s="596"/>
      <c r="M7" s="597"/>
      <c r="N7" s="597"/>
      <c r="O7" s="597"/>
      <c r="P7" s="597"/>
      <c r="Q7" s="597"/>
      <c r="R7" s="597"/>
      <c r="S7" s="597"/>
      <c r="T7" s="597"/>
      <c r="U7" s="597"/>
      <c r="V7" s="597"/>
      <c r="W7" s="597"/>
      <c r="X7" s="598"/>
      <c r="Y7" s="599"/>
      <c r="Z7" s="600"/>
      <c r="AA7" s="600"/>
      <c r="AB7" s="608"/>
      <c r="AC7" s="602"/>
      <c r="AD7" s="603"/>
      <c r="AE7" s="603"/>
      <c r="AF7" s="603"/>
      <c r="AG7" s="604"/>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6"/>
      <c r="B8" s="1037"/>
      <c r="C8" s="1037"/>
      <c r="D8" s="1037"/>
      <c r="E8" s="1037"/>
      <c r="F8" s="1038"/>
      <c r="G8" s="602"/>
      <c r="H8" s="603"/>
      <c r="I8" s="603"/>
      <c r="J8" s="603"/>
      <c r="K8" s="604"/>
      <c r="L8" s="596"/>
      <c r="M8" s="597"/>
      <c r="N8" s="597"/>
      <c r="O8" s="597"/>
      <c r="P8" s="597"/>
      <c r="Q8" s="597"/>
      <c r="R8" s="597"/>
      <c r="S8" s="597"/>
      <c r="T8" s="597"/>
      <c r="U8" s="597"/>
      <c r="V8" s="597"/>
      <c r="W8" s="597"/>
      <c r="X8" s="598"/>
      <c r="Y8" s="599"/>
      <c r="Z8" s="600"/>
      <c r="AA8" s="600"/>
      <c r="AB8" s="608"/>
      <c r="AC8" s="602"/>
      <c r="AD8" s="603"/>
      <c r="AE8" s="603"/>
      <c r="AF8" s="603"/>
      <c r="AG8" s="604"/>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6"/>
      <c r="B9" s="1037"/>
      <c r="C9" s="1037"/>
      <c r="D9" s="1037"/>
      <c r="E9" s="1037"/>
      <c r="F9" s="1038"/>
      <c r="G9" s="602"/>
      <c r="H9" s="603"/>
      <c r="I9" s="603"/>
      <c r="J9" s="603"/>
      <c r="K9" s="604"/>
      <c r="L9" s="596"/>
      <c r="M9" s="597"/>
      <c r="N9" s="597"/>
      <c r="O9" s="597"/>
      <c r="P9" s="597"/>
      <c r="Q9" s="597"/>
      <c r="R9" s="597"/>
      <c r="S9" s="597"/>
      <c r="T9" s="597"/>
      <c r="U9" s="597"/>
      <c r="V9" s="597"/>
      <c r="W9" s="597"/>
      <c r="X9" s="598"/>
      <c r="Y9" s="599"/>
      <c r="Z9" s="600"/>
      <c r="AA9" s="600"/>
      <c r="AB9" s="608"/>
      <c r="AC9" s="602"/>
      <c r="AD9" s="603"/>
      <c r="AE9" s="603"/>
      <c r="AF9" s="603"/>
      <c r="AG9" s="604"/>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6"/>
      <c r="B10" s="1037"/>
      <c r="C10" s="1037"/>
      <c r="D10" s="1037"/>
      <c r="E10" s="1037"/>
      <c r="F10" s="1038"/>
      <c r="G10" s="602"/>
      <c r="H10" s="603"/>
      <c r="I10" s="603"/>
      <c r="J10" s="603"/>
      <c r="K10" s="604"/>
      <c r="L10" s="596"/>
      <c r="M10" s="597"/>
      <c r="N10" s="597"/>
      <c r="O10" s="597"/>
      <c r="P10" s="597"/>
      <c r="Q10" s="597"/>
      <c r="R10" s="597"/>
      <c r="S10" s="597"/>
      <c r="T10" s="597"/>
      <c r="U10" s="597"/>
      <c r="V10" s="597"/>
      <c r="W10" s="597"/>
      <c r="X10" s="598"/>
      <c r="Y10" s="599"/>
      <c r="Z10" s="600"/>
      <c r="AA10" s="600"/>
      <c r="AB10" s="608"/>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6"/>
      <c r="B11" s="1037"/>
      <c r="C11" s="1037"/>
      <c r="D11" s="1037"/>
      <c r="E11" s="1037"/>
      <c r="F11" s="1038"/>
      <c r="G11" s="602"/>
      <c r="H11" s="603"/>
      <c r="I11" s="603"/>
      <c r="J11" s="603"/>
      <c r="K11" s="604"/>
      <c r="L11" s="596"/>
      <c r="M11" s="597"/>
      <c r="N11" s="597"/>
      <c r="O11" s="597"/>
      <c r="P11" s="597"/>
      <c r="Q11" s="597"/>
      <c r="R11" s="597"/>
      <c r="S11" s="597"/>
      <c r="T11" s="597"/>
      <c r="U11" s="597"/>
      <c r="V11" s="597"/>
      <c r="W11" s="597"/>
      <c r="X11" s="598"/>
      <c r="Y11" s="599"/>
      <c r="Z11" s="600"/>
      <c r="AA11" s="600"/>
      <c r="AB11" s="608"/>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6"/>
      <c r="B12" s="1037"/>
      <c r="C12" s="1037"/>
      <c r="D12" s="1037"/>
      <c r="E12" s="1037"/>
      <c r="F12" s="1038"/>
      <c r="G12" s="602"/>
      <c r="H12" s="603"/>
      <c r="I12" s="603"/>
      <c r="J12" s="603"/>
      <c r="K12" s="604"/>
      <c r="L12" s="596"/>
      <c r="M12" s="597"/>
      <c r="N12" s="597"/>
      <c r="O12" s="597"/>
      <c r="P12" s="597"/>
      <c r="Q12" s="597"/>
      <c r="R12" s="597"/>
      <c r="S12" s="597"/>
      <c r="T12" s="597"/>
      <c r="U12" s="597"/>
      <c r="V12" s="597"/>
      <c r="W12" s="597"/>
      <c r="X12" s="598"/>
      <c r="Y12" s="599"/>
      <c r="Z12" s="600"/>
      <c r="AA12" s="600"/>
      <c r="AB12" s="608"/>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6"/>
      <c r="B13" s="1037"/>
      <c r="C13" s="1037"/>
      <c r="D13" s="1037"/>
      <c r="E13" s="1037"/>
      <c r="F13" s="1038"/>
      <c r="G13" s="602"/>
      <c r="H13" s="603"/>
      <c r="I13" s="603"/>
      <c r="J13" s="603"/>
      <c r="K13" s="604"/>
      <c r="L13" s="596"/>
      <c r="M13" s="597"/>
      <c r="N13" s="597"/>
      <c r="O13" s="597"/>
      <c r="P13" s="597"/>
      <c r="Q13" s="597"/>
      <c r="R13" s="597"/>
      <c r="S13" s="597"/>
      <c r="T13" s="597"/>
      <c r="U13" s="597"/>
      <c r="V13" s="597"/>
      <c r="W13" s="597"/>
      <c r="X13" s="598"/>
      <c r="Y13" s="599"/>
      <c r="Z13" s="600"/>
      <c r="AA13" s="600"/>
      <c r="AB13" s="608"/>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6"/>
      <c r="B14" s="1037"/>
      <c r="C14" s="1037"/>
      <c r="D14" s="1037"/>
      <c r="E14" s="1037"/>
      <c r="F14" s="1038"/>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c r="A16" s="1036"/>
      <c r="B16" s="1037"/>
      <c r="C16" s="1037"/>
      <c r="D16" s="1037"/>
      <c r="E16" s="1037"/>
      <c r="F16" s="1038"/>
      <c r="G16" s="805"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5"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6"/>
      <c r="B18" s="1037"/>
      <c r="C18" s="1037"/>
      <c r="D18" s="1037"/>
      <c r="E18" s="1037"/>
      <c r="F18" s="1038"/>
      <c r="G18" s="602"/>
      <c r="H18" s="603"/>
      <c r="I18" s="603"/>
      <c r="J18" s="603"/>
      <c r="K18" s="604"/>
      <c r="L18" s="596"/>
      <c r="M18" s="597"/>
      <c r="N18" s="597"/>
      <c r="O18" s="597"/>
      <c r="P18" s="597"/>
      <c r="Q18" s="597"/>
      <c r="R18" s="597"/>
      <c r="S18" s="597"/>
      <c r="T18" s="597"/>
      <c r="U18" s="597"/>
      <c r="V18" s="597"/>
      <c r="W18" s="597"/>
      <c r="X18" s="598"/>
      <c r="Y18" s="599"/>
      <c r="Z18" s="600"/>
      <c r="AA18" s="600"/>
      <c r="AB18" s="608"/>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6"/>
      <c r="B19" s="1037"/>
      <c r="C19" s="1037"/>
      <c r="D19" s="1037"/>
      <c r="E19" s="1037"/>
      <c r="F19" s="1038"/>
      <c r="G19" s="602"/>
      <c r="H19" s="603"/>
      <c r="I19" s="603"/>
      <c r="J19" s="603"/>
      <c r="K19" s="604"/>
      <c r="L19" s="596"/>
      <c r="M19" s="597"/>
      <c r="N19" s="597"/>
      <c r="O19" s="597"/>
      <c r="P19" s="597"/>
      <c r="Q19" s="597"/>
      <c r="R19" s="597"/>
      <c r="S19" s="597"/>
      <c r="T19" s="597"/>
      <c r="U19" s="597"/>
      <c r="V19" s="597"/>
      <c r="W19" s="597"/>
      <c r="X19" s="598"/>
      <c r="Y19" s="599"/>
      <c r="Z19" s="600"/>
      <c r="AA19" s="600"/>
      <c r="AB19" s="608"/>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6"/>
      <c r="B20" s="1037"/>
      <c r="C20" s="1037"/>
      <c r="D20" s="1037"/>
      <c r="E20" s="1037"/>
      <c r="F20" s="1038"/>
      <c r="G20" s="602"/>
      <c r="H20" s="603"/>
      <c r="I20" s="603"/>
      <c r="J20" s="603"/>
      <c r="K20" s="604"/>
      <c r="L20" s="596"/>
      <c r="M20" s="597"/>
      <c r="N20" s="597"/>
      <c r="O20" s="597"/>
      <c r="P20" s="597"/>
      <c r="Q20" s="597"/>
      <c r="R20" s="597"/>
      <c r="S20" s="597"/>
      <c r="T20" s="597"/>
      <c r="U20" s="597"/>
      <c r="V20" s="597"/>
      <c r="W20" s="597"/>
      <c r="X20" s="598"/>
      <c r="Y20" s="599"/>
      <c r="Z20" s="600"/>
      <c r="AA20" s="600"/>
      <c r="AB20" s="608"/>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6"/>
      <c r="B21" s="1037"/>
      <c r="C21" s="1037"/>
      <c r="D21" s="1037"/>
      <c r="E21" s="1037"/>
      <c r="F21" s="1038"/>
      <c r="G21" s="602"/>
      <c r="H21" s="603"/>
      <c r="I21" s="603"/>
      <c r="J21" s="603"/>
      <c r="K21" s="604"/>
      <c r="L21" s="596"/>
      <c r="M21" s="597"/>
      <c r="N21" s="597"/>
      <c r="O21" s="597"/>
      <c r="P21" s="597"/>
      <c r="Q21" s="597"/>
      <c r="R21" s="597"/>
      <c r="S21" s="597"/>
      <c r="T21" s="597"/>
      <c r="U21" s="597"/>
      <c r="V21" s="597"/>
      <c r="W21" s="597"/>
      <c r="X21" s="598"/>
      <c r="Y21" s="599"/>
      <c r="Z21" s="600"/>
      <c r="AA21" s="600"/>
      <c r="AB21" s="608"/>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6"/>
      <c r="B22" s="1037"/>
      <c r="C22" s="1037"/>
      <c r="D22" s="1037"/>
      <c r="E22" s="1037"/>
      <c r="F22" s="1038"/>
      <c r="G22" s="602"/>
      <c r="H22" s="603"/>
      <c r="I22" s="603"/>
      <c r="J22" s="603"/>
      <c r="K22" s="604"/>
      <c r="L22" s="596"/>
      <c r="M22" s="597"/>
      <c r="N22" s="597"/>
      <c r="O22" s="597"/>
      <c r="P22" s="597"/>
      <c r="Q22" s="597"/>
      <c r="R22" s="597"/>
      <c r="S22" s="597"/>
      <c r="T22" s="597"/>
      <c r="U22" s="597"/>
      <c r="V22" s="597"/>
      <c r="W22" s="597"/>
      <c r="X22" s="598"/>
      <c r="Y22" s="599"/>
      <c r="Z22" s="600"/>
      <c r="AA22" s="600"/>
      <c r="AB22" s="608"/>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6"/>
      <c r="B23" s="1037"/>
      <c r="C23" s="1037"/>
      <c r="D23" s="1037"/>
      <c r="E23" s="1037"/>
      <c r="F23" s="1038"/>
      <c r="G23" s="602"/>
      <c r="H23" s="603"/>
      <c r="I23" s="603"/>
      <c r="J23" s="603"/>
      <c r="K23" s="604"/>
      <c r="L23" s="596"/>
      <c r="M23" s="597"/>
      <c r="N23" s="597"/>
      <c r="O23" s="597"/>
      <c r="P23" s="597"/>
      <c r="Q23" s="597"/>
      <c r="R23" s="597"/>
      <c r="S23" s="597"/>
      <c r="T23" s="597"/>
      <c r="U23" s="597"/>
      <c r="V23" s="597"/>
      <c r="W23" s="597"/>
      <c r="X23" s="598"/>
      <c r="Y23" s="599"/>
      <c r="Z23" s="600"/>
      <c r="AA23" s="600"/>
      <c r="AB23" s="608"/>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6"/>
      <c r="B24" s="1037"/>
      <c r="C24" s="1037"/>
      <c r="D24" s="1037"/>
      <c r="E24" s="1037"/>
      <c r="F24" s="1038"/>
      <c r="G24" s="602"/>
      <c r="H24" s="603"/>
      <c r="I24" s="603"/>
      <c r="J24" s="603"/>
      <c r="K24" s="604"/>
      <c r="L24" s="596"/>
      <c r="M24" s="597"/>
      <c r="N24" s="597"/>
      <c r="O24" s="597"/>
      <c r="P24" s="597"/>
      <c r="Q24" s="597"/>
      <c r="R24" s="597"/>
      <c r="S24" s="597"/>
      <c r="T24" s="597"/>
      <c r="U24" s="597"/>
      <c r="V24" s="597"/>
      <c r="W24" s="597"/>
      <c r="X24" s="598"/>
      <c r="Y24" s="599"/>
      <c r="Z24" s="600"/>
      <c r="AA24" s="600"/>
      <c r="AB24" s="608"/>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6"/>
      <c r="B25" s="1037"/>
      <c r="C25" s="1037"/>
      <c r="D25" s="1037"/>
      <c r="E25" s="1037"/>
      <c r="F25" s="1038"/>
      <c r="G25" s="602"/>
      <c r="H25" s="603"/>
      <c r="I25" s="603"/>
      <c r="J25" s="603"/>
      <c r="K25" s="604"/>
      <c r="L25" s="596"/>
      <c r="M25" s="597"/>
      <c r="N25" s="597"/>
      <c r="O25" s="597"/>
      <c r="P25" s="597"/>
      <c r="Q25" s="597"/>
      <c r="R25" s="597"/>
      <c r="S25" s="597"/>
      <c r="T25" s="597"/>
      <c r="U25" s="597"/>
      <c r="V25" s="597"/>
      <c r="W25" s="597"/>
      <c r="X25" s="598"/>
      <c r="Y25" s="599"/>
      <c r="Z25" s="600"/>
      <c r="AA25" s="600"/>
      <c r="AB25" s="608"/>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6"/>
      <c r="B26" s="1037"/>
      <c r="C26" s="1037"/>
      <c r="D26" s="1037"/>
      <c r="E26" s="1037"/>
      <c r="F26" s="1038"/>
      <c r="G26" s="602"/>
      <c r="H26" s="603"/>
      <c r="I26" s="603"/>
      <c r="J26" s="603"/>
      <c r="K26" s="604"/>
      <c r="L26" s="596"/>
      <c r="M26" s="597"/>
      <c r="N26" s="597"/>
      <c r="O26" s="597"/>
      <c r="P26" s="597"/>
      <c r="Q26" s="597"/>
      <c r="R26" s="597"/>
      <c r="S26" s="597"/>
      <c r="T26" s="597"/>
      <c r="U26" s="597"/>
      <c r="V26" s="597"/>
      <c r="W26" s="597"/>
      <c r="X26" s="598"/>
      <c r="Y26" s="599"/>
      <c r="Z26" s="600"/>
      <c r="AA26" s="600"/>
      <c r="AB26" s="608"/>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6"/>
      <c r="B27" s="1037"/>
      <c r="C27" s="1037"/>
      <c r="D27" s="1037"/>
      <c r="E27" s="1037"/>
      <c r="F27" s="1038"/>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c r="A29" s="1036"/>
      <c r="B29" s="1037"/>
      <c r="C29" s="1037"/>
      <c r="D29" s="1037"/>
      <c r="E29" s="1037"/>
      <c r="F29" s="1038"/>
      <c r="G29" s="805"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5"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6"/>
      <c r="B31" s="1037"/>
      <c r="C31" s="1037"/>
      <c r="D31" s="1037"/>
      <c r="E31" s="1037"/>
      <c r="F31" s="1038"/>
      <c r="G31" s="602"/>
      <c r="H31" s="603"/>
      <c r="I31" s="603"/>
      <c r="J31" s="603"/>
      <c r="K31" s="604"/>
      <c r="L31" s="596"/>
      <c r="M31" s="597"/>
      <c r="N31" s="597"/>
      <c r="O31" s="597"/>
      <c r="P31" s="597"/>
      <c r="Q31" s="597"/>
      <c r="R31" s="597"/>
      <c r="S31" s="597"/>
      <c r="T31" s="597"/>
      <c r="U31" s="597"/>
      <c r="V31" s="597"/>
      <c r="W31" s="597"/>
      <c r="X31" s="598"/>
      <c r="Y31" s="599"/>
      <c r="Z31" s="600"/>
      <c r="AA31" s="600"/>
      <c r="AB31" s="608"/>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6"/>
      <c r="B32" s="1037"/>
      <c r="C32" s="1037"/>
      <c r="D32" s="1037"/>
      <c r="E32" s="1037"/>
      <c r="F32" s="1038"/>
      <c r="G32" s="602"/>
      <c r="H32" s="603"/>
      <c r="I32" s="603"/>
      <c r="J32" s="603"/>
      <c r="K32" s="604"/>
      <c r="L32" s="596"/>
      <c r="M32" s="597"/>
      <c r="N32" s="597"/>
      <c r="O32" s="597"/>
      <c r="P32" s="597"/>
      <c r="Q32" s="597"/>
      <c r="R32" s="597"/>
      <c r="S32" s="597"/>
      <c r="T32" s="597"/>
      <c r="U32" s="597"/>
      <c r="V32" s="597"/>
      <c r="W32" s="597"/>
      <c r="X32" s="598"/>
      <c r="Y32" s="599"/>
      <c r="Z32" s="600"/>
      <c r="AA32" s="600"/>
      <c r="AB32" s="608"/>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6"/>
      <c r="B33" s="1037"/>
      <c r="C33" s="1037"/>
      <c r="D33" s="1037"/>
      <c r="E33" s="1037"/>
      <c r="F33" s="1038"/>
      <c r="G33" s="602"/>
      <c r="H33" s="603"/>
      <c r="I33" s="603"/>
      <c r="J33" s="603"/>
      <c r="K33" s="604"/>
      <c r="L33" s="596"/>
      <c r="M33" s="597"/>
      <c r="N33" s="597"/>
      <c r="O33" s="597"/>
      <c r="P33" s="597"/>
      <c r="Q33" s="597"/>
      <c r="R33" s="597"/>
      <c r="S33" s="597"/>
      <c r="T33" s="597"/>
      <c r="U33" s="597"/>
      <c r="V33" s="597"/>
      <c r="W33" s="597"/>
      <c r="X33" s="598"/>
      <c r="Y33" s="599"/>
      <c r="Z33" s="600"/>
      <c r="AA33" s="600"/>
      <c r="AB33" s="608"/>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6"/>
      <c r="B34" s="1037"/>
      <c r="C34" s="1037"/>
      <c r="D34" s="1037"/>
      <c r="E34" s="1037"/>
      <c r="F34" s="1038"/>
      <c r="G34" s="602"/>
      <c r="H34" s="603"/>
      <c r="I34" s="603"/>
      <c r="J34" s="603"/>
      <c r="K34" s="604"/>
      <c r="L34" s="596"/>
      <c r="M34" s="597"/>
      <c r="N34" s="597"/>
      <c r="O34" s="597"/>
      <c r="P34" s="597"/>
      <c r="Q34" s="597"/>
      <c r="R34" s="597"/>
      <c r="S34" s="597"/>
      <c r="T34" s="597"/>
      <c r="U34" s="597"/>
      <c r="V34" s="597"/>
      <c r="W34" s="597"/>
      <c r="X34" s="598"/>
      <c r="Y34" s="599"/>
      <c r="Z34" s="600"/>
      <c r="AA34" s="600"/>
      <c r="AB34" s="608"/>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6"/>
      <c r="B35" s="1037"/>
      <c r="C35" s="1037"/>
      <c r="D35" s="1037"/>
      <c r="E35" s="1037"/>
      <c r="F35" s="1038"/>
      <c r="G35" s="602"/>
      <c r="H35" s="603"/>
      <c r="I35" s="603"/>
      <c r="J35" s="603"/>
      <c r="K35" s="604"/>
      <c r="L35" s="596"/>
      <c r="M35" s="597"/>
      <c r="N35" s="597"/>
      <c r="O35" s="597"/>
      <c r="P35" s="597"/>
      <c r="Q35" s="597"/>
      <c r="R35" s="597"/>
      <c r="S35" s="597"/>
      <c r="T35" s="597"/>
      <c r="U35" s="597"/>
      <c r="V35" s="597"/>
      <c r="W35" s="597"/>
      <c r="X35" s="598"/>
      <c r="Y35" s="599"/>
      <c r="Z35" s="600"/>
      <c r="AA35" s="600"/>
      <c r="AB35" s="608"/>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6"/>
      <c r="B36" s="1037"/>
      <c r="C36" s="1037"/>
      <c r="D36" s="1037"/>
      <c r="E36" s="1037"/>
      <c r="F36" s="1038"/>
      <c r="G36" s="602"/>
      <c r="H36" s="603"/>
      <c r="I36" s="603"/>
      <c r="J36" s="603"/>
      <c r="K36" s="604"/>
      <c r="L36" s="596"/>
      <c r="M36" s="597"/>
      <c r="N36" s="597"/>
      <c r="O36" s="597"/>
      <c r="P36" s="597"/>
      <c r="Q36" s="597"/>
      <c r="R36" s="597"/>
      <c r="S36" s="597"/>
      <c r="T36" s="597"/>
      <c r="U36" s="597"/>
      <c r="V36" s="597"/>
      <c r="W36" s="597"/>
      <c r="X36" s="598"/>
      <c r="Y36" s="599"/>
      <c r="Z36" s="600"/>
      <c r="AA36" s="600"/>
      <c r="AB36" s="608"/>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6"/>
      <c r="B37" s="1037"/>
      <c r="C37" s="1037"/>
      <c r="D37" s="1037"/>
      <c r="E37" s="1037"/>
      <c r="F37" s="1038"/>
      <c r="G37" s="602"/>
      <c r="H37" s="603"/>
      <c r="I37" s="603"/>
      <c r="J37" s="603"/>
      <c r="K37" s="604"/>
      <c r="L37" s="596"/>
      <c r="M37" s="597"/>
      <c r="N37" s="597"/>
      <c r="O37" s="597"/>
      <c r="P37" s="597"/>
      <c r="Q37" s="597"/>
      <c r="R37" s="597"/>
      <c r="S37" s="597"/>
      <c r="T37" s="597"/>
      <c r="U37" s="597"/>
      <c r="V37" s="597"/>
      <c r="W37" s="597"/>
      <c r="X37" s="598"/>
      <c r="Y37" s="599"/>
      <c r="Z37" s="600"/>
      <c r="AA37" s="600"/>
      <c r="AB37" s="608"/>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6"/>
      <c r="B38" s="1037"/>
      <c r="C38" s="1037"/>
      <c r="D38" s="1037"/>
      <c r="E38" s="1037"/>
      <c r="F38" s="1038"/>
      <c r="G38" s="602"/>
      <c r="H38" s="603"/>
      <c r="I38" s="603"/>
      <c r="J38" s="603"/>
      <c r="K38" s="604"/>
      <c r="L38" s="596"/>
      <c r="M38" s="597"/>
      <c r="N38" s="597"/>
      <c r="O38" s="597"/>
      <c r="P38" s="597"/>
      <c r="Q38" s="597"/>
      <c r="R38" s="597"/>
      <c r="S38" s="597"/>
      <c r="T38" s="597"/>
      <c r="U38" s="597"/>
      <c r="V38" s="597"/>
      <c r="W38" s="597"/>
      <c r="X38" s="598"/>
      <c r="Y38" s="599"/>
      <c r="Z38" s="600"/>
      <c r="AA38" s="600"/>
      <c r="AB38" s="608"/>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6"/>
      <c r="B39" s="1037"/>
      <c r="C39" s="1037"/>
      <c r="D39" s="1037"/>
      <c r="E39" s="1037"/>
      <c r="F39" s="1038"/>
      <c r="G39" s="602"/>
      <c r="H39" s="603"/>
      <c r="I39" s="603"/>
      <c r="J39" s="603"/>
      <c r="K39" s="604"/>
      <c r="L39" s="596"/>
      <c r="M39" s="597"/>
      <c r="N39" s="597"/>
      <c r="O39" s="597"/>
      <c r="P39" s="597"/>
      <c r="Q39" s="597"/>
      <c r="R39" s="597"/>
      <c r="S39" s="597"/>
      <c r="T39" s="597"/>
      <c r="U39" s="597"/>
      <c r="V39" s="597"/>
      <c r="W39" s="597"/>
      <c r="X39" s="598"/>
      <c r="Y39" s="599"/>
      <c r="Z39" s="600"/>
      <c r="AA39" s="600"/>
      <c r="AB39" s="608"/>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6"/>
      <c r="B40" s="1037"/>
      <c r="C40" s="1037"/>
      <c r="D40" s="1037"/>
      <c r="E40" s="1037"/>
      <c r="F40" s="1038"/>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c r="A42" s="1036"/>
      <c r="B42" s="1037"/>
      <c r="C42" s="1037"/>
      <c r="D42" s="1037"/>
      <c r="E42" s="1037"/>
      <c r="F42" s="1038"/>
      <c r="G42" s="805"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5"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6"/>
      <c r="B44" s="1037"/>
      <c r="C44" s="1037"/>
      <c r="D44" s="1037"/>
      <c r="E44" s="1037"/>
      <c r="F44" s="1038"/>
      <c r="G44" s="602"/>
      <c r="H44" s="603"/>
      <c r="I44" s="603"/>
      <c r="J44" s="603"/>
      <c r="K44" s="604"/>
      <c r="L44" s="596"/>
      <c r="M44" s="597"/>
      <c r="N44" s="597"/>
      <c r="O44" s="597"/>
      <c r="P44" s="597"/>
      <c r="Q44" s="597"/>
      <c r="R44" s="597"/>
      <c r="S44" s="597"/>
      <c r="T44" s="597"/>
      <c r="U44" s="597"/>
      <c r="V44" s="597"/>
      <c r="W44" s="597"/>
      <c r="X44" s="598"/>
      <c r="Y44" s="599"/>
      <c r="Z44" s="600"/>
      <c r="AA44" s="600"/>
      <c r="AB44" s="608"/>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6"/>
      <c r="B45" s="1037"/>
      <c r="C45" s="1037"/>
      <c r="D45" s="1037"/>
      <c r="E45" s="1037"/>
      <c r="F45" s="1038"/>
      <c r="G45" s="602"/>
      <c r="H45" s="603"/>
      <c r="I45" s="603"/>
      <c r="J45" s="603"/>
      <c r="K45" s="604"/>
      <c r="L45" s="596"/>
      <c r="M45" s="597"/>
      <c r="N45" s="597"/>
      <c r="O45" s="597"/>
      <c r="P45" s="597"/>
      <c r="Q45" s="597"/>
      <c r="R45" s="597"/>
      <c r="S45" s="597"/>
      <c r="T45" s="597"/>
      <c r="U45" s="597"/>
      <c r="V45" s="597"/>
      <c r="W45" s="597"/>
      <c r="X45" s="598"/>
      <c r="Y45" s="599"/>
      <c r="Z45" s="600"/>
      <c r="AA45" s="600"/>
      <c r="AB45" s="608"/>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6"/>
      <c r="B46" s="1037"/>
      <c r="C46" s="1037"/>
      <c r="D46" s="1037"/>
      <c r="E46" s="1037"/>
      <c r="F46" s="1038"/>
      <c r="G46" s="602"/>
      <c r="H46" s="603"/>
      <c r="I46" s="603"/>
      <c r="J46" s="603"/>
      <c r="K46" s="604"/>
      <c r="L46" s="596"/>
      <c r="M46" s="597"/>
      <c r="N46" s="597"/>
      <c r="O46" s="597"/>
      <c r="P46" s="597"/>
      <c r="Q46" s="597"/>
      <c r="R46" s="597"/>
      <c r="S46" s="597"/>
      <c r="T46" s="597"/>
      <c r="U46" s="597"/>
      <c r="V46" s="597"/>
      <c r="W46" s="597"/>
      <c r="X46" s="598"/>
      <c r="Y46" s="599"/>
      <c r="Z46" s="600"/>
      <c r="AA46" s="600"/>
      <c r="AB46" s="608"/>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6"/>
      <c r="B47" s="1037"/>
      <c r="C47" s="1037"/>
      <c r="D47" s="1037"/>
      <c r="E47" s="1037"/>
      <c r="F47" s="1038"/>
      <c r="G47" s="602"/>
      <c r="H47" s="603"/>
      <c r="I47" s="603"/>
      <c r="J47" s="603"/>
      <c r="K47" s="604"/>
      <c r="L47" s="596"/>
      <c r="M47" s="597"/>
      <c r="N47" s="597"/>
      <c r="O47" s="597"/>
      <c r="P47" s="597"/>
      <c r="Q47" s="597"/>
      <c r="R47" s="597"/>
      <c r="S47" s="597"/>
      <c r="T47" s="597"/>
      <c r="U47" s="597"/>
      <c r="V47" s="597"/>
      <c r="W47" s="597"/>
      <c r="X47" s="598"/>
      <c r="Y47" s="599"/>
      <c r="Z47" s="600"/>
      <c r="AA47" s="600"/>
      <c r="AB47" s="608"/>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6"/>
      <c r="B48" s="1037"/>
      <c r="C48" s="1037"/>
      <c r="D48" s="1037"/>
      <c r="E48" s="1037"/>
      <c r="F48" s="1038"/>
      <c r="G48" s="602"/>
      <c r="H48" s="603"/>
      <c r="I48" s="603"/>
      <c r="J48" s="603"/>
      <c r="K48" s="604"/>
      <c r="L48" s="596"/>
      <c r="M48" s="597"/>
      <c r="N48" s="597"/>
      <c r="O48" s="597"/>
      <c r="P48" s="597"/>
      <c r="Q48" s="597"/>
      <c r="R48" s="597"/>
      <c r="S48" s="597"/>
      <c r="T48" s="597"/>
      <c r="U48" s="597"/>
      <c r="V48" s="597"/>
      <c r="W48" s="597"/>
      <c r="X48" s="598"/>
      <c r="Y48" s="599"/>
      <c r="Z48" s="600"/>
      <c r="AA48" s="600"/>
      <c r="AB48" s="608"/>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6"/>
      <c r="B49" s="1037"/>
      <c r="C49" s="1037"/>
      <c r="D49" s="1037"/>
      <c r="E49" s="1037"/>
      <c r="F49" s="1038"/>
      <c r="G49" s="602"/>
      <c r="H49" s="603"/>
      <c r="I49" s="603"/>
      <c r="J49" s="603"/>
      <c r="K49" s="604"/>
      <c r="L49" s="596"/>
      <c r="M49" s="597"/>
      <c r="N49" s="597"/>
      <c r="O49" s="597"/>
      <c r="P49" s="597"/>
      <c r="Q49" s="597"/>
      <c r="R49" s="597"/>
      <c r="S49" s="597"/>
      <c r="T49" s="597"/>
      <c r="U49" s="597"/>
      <c r="V49" s="597"/>
      <c r="W49" s="597"/>
      <c r="X49" s="598"/>
      <c r="Y49" s="599"/>
      <c r="Z49" s="600"/>
      <c r="AA49" s="600"/>
      <c r="AB49" s="608"/>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6"/>
      <c r="B50" s="1037"/>
      <c r="C50" s="1037"/>
      <c r="D50" s="1037"/>
      <c r="E50" s="1037"/>
      <c r="F50" s="1038"/>
      <c r="G50" s="602"/>
      <c r="H50" s="603"/>
      <c r="I50" s="603"/>
      <c r="J50" s="603"/>
      <c r="K50" s="604"/>
      <c r="L50" s="596"/>
      <c r="M50" s="597"/>
      <c r="N50" s="597"/>
      <c r="O50" s="597"/>
      <c r="P50" s="597"/>
      <c r="Q50" s="597"/>
      <c r="R50" s="597"/>
      <c r="S50" s="597"/>
      <c r="T50" s="597"/>
      <c r="U50" s="597"/>
      <c r="V50" s="597"/>
      <c r="W50" s="597"/>
      <c r="X50" s="598"/>
      <c r="Y50" s="599"/>
      <c r="Z50" s="600"/>
      <c r="AA50" s="600"/>
      <c r="AB50" s="608"/>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6"/>
      <c r="B51" s="1037"/>
      <c r="C51" s="1037"/>
      <c r="D51" s="1037"/>
      <c r="E51" s="1037"/>
      <c r="F51" s="1038"/>
      <c r="G51" s="602"/>
      <c r="H51" s="603"/>
      <c r="I51" s="603"/>
      <c r="J51" s="603"/>
      <c r="K51" s="604"/>
      <c r="L51" s="596"/>
      <c r="M51" s="597"/>
      <c r="N51" s="597"/>
      <c r="O51" s="597"/>
      <c r="P51" s="597"/>
      <c r="Q51" s="597"/>
      <c r="R51" s="597"/>
      <c r="S51" s="597"/>
      <c r="T51" s="597"/>
      <c r="U51" s="597"/>
      <c r="V51" s="597"/>
      <c r="W51" s="597"/>
      <c r="X51" s="598"/>
      <c r="Y51" s="599"/>
      <c r="Z51" s="600"/>
      <c r="AA51" s="600"/>
      <c r="AB51" s="608"/>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6"/>
      <c r="B52" s="1037"/>
      <c r="C52" s="1037"/>
      <c r="D52" s="1037"/>
      <c r="E52" s="1037"/>
      <c r="F52" s="1038"/>
      <c r="G52" s="602"/>
      <c r="H52" s="603"/>
      <c r="I52" s="603"/>
      <c r="J52" s="603"/>
      <c r="K52" s="604"/>
      <c r="L52" s="596"/>
      <c r="M52" s="597"/>
      <c r="N52" s="597"/>
      <c r="O52" s="597"/>
      <c r="P52" s="597"/>
      <c r="Q52" s="597"/>
      <c r="R52" s="597"/>
      <c r="S52" s="597"/>
      <c r="T52" s="597"/>
      <c r="U52" s="597"/>
      <c r="V52" s="597"/>
      <c r="W52" s="597"/>
      <c r="X52" s="598"/>
      <c r="Y52" s="599"/>
      <c r="Z52" s="600"/>
      <c r="AA52" s="600"/>
      <c r="AB52" s="608"/>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row r="55" spans="1:51" ht="30" customHeight="1">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c r="A56" s="1036"/>
      <c r="B56" s="1037"/>
      <c r="C56" s="1037"/>
      <c r="D56" s="1037"/>
      <c r="E56" s="1037"/>
      <c r="F56" s="1038"/>
      <c r="G56" s="805"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5"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6"/>
      <c r="B58" s="1037"/>
      <c r="C58" s="1037"/>
      <c r="D58" s="1037"/>
      <c r="E58" s="1037"/>
      <c r="F58" s="1038"/>
      <c r="G58" s="602"/>
      <c r="H58" s="603"/>
      <c r="I58" s="603"/>
      <c r="J58" s="603"/>
      <c r="K58" s="604"/>
      <c r="L58" s="596"/>
      <c r="M58" s="597"/>
      <c r="N58" s="597"/>
      <c r="O58" s="597"/>
      <c r="P58" s="597"/>
      <c r="Q58" s="597"/>
      <c r="R58" s="597"/>
      <c r="S58" s="597"/>
      <c r="T58" s="597"/>
      <c r="U58" s="597"/>
      <c r="V58" s="597"/>
      <c r="W58" s="597"/>
      <c r="X58" s="598"/>
      <c r="Y58" s="599"/>
      <c r="Z58" s="600"/>
      <c r="AA58" s="600"/>
      <c r="AB58" s="608"/>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6"/>
      <c r="B59" s="1037"/>
      <c r="C59" s="1037"/>
      <c r="D59" s="1037"/>
      <c r="E59" s="1037"/>
      <c r="F59" s="1038"/>
      <c r="G59" s="602"/>
      <c r="H59" s="603"/>
      <c r="I59" s="603"/>
      <c r="J59" s="603"/>
      <c r="K59" s="604"/>
      <c r="L59" s="596"/>
      <c r="M59" s="597"/>
      <c r="N59" s="597"/>
      <c r="O59" s="597"/>
      <c r="P59" s="597"/>
      <c r="Q59" s="597"/>
      <c r="R59" s="597"/>
      <c r="S59" s="597"/>
      <c r="T59" s="597"/>
      <c r="U59" s="597"/>
      <c r="V59" s="597"/>
      <c r="W59" s="597"/>
      <c r="X59" s="598"/>
      <c r="Y59" s="599"/>
      <c r="Z59" s="600"/>
      <c r="AA59" s="600"/>
      <c r="AB59" s="608"/>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6"/>
      <c r="B60" s="1037"/>
      <c r="C60" s="1037"/>
      <c r="D60" s="1037"/>
      <c r="E60" s="1037"/>
      <c r="F60" s="1038"/>
      <c r="G60" s="602"/>
      <c r="H60" s="603"/>
      <c r="I60" s="603"/>
      <c r="J60" s="603"/>
      <c r="K60" s="604"/>
      <c r="L60" s="596"/>
      <c r="M60" s="597"/>
      <c r="N60" s="597"/>
      <c r="O60" s="597"/>
      <c r="P60" s="597"/>
      <c r="Q60" s="597"/>
      <c r="R60" s="597"/>
      <c r="S60" s="597"/>
      <c r="T60" s="597"/>
      <c r="U60" s="597"/>
      <c r="V60" s="597"/>
      <c r="W60" s="597"/>
      <c r="X60" s="598"/>
      <c r="Y60" s="599"/>
      <c r="Z60" s="600"/>
      <c r="AA60" s="600"/>
      <c r="AB60" s="608"/>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6"/>
      <c r="B61" s="1037"/>
      <c r="C61" s="1037"/>
      <c r="D61" s="1037"/>
      <c r="E61" s="1037"/>
      <c r="F61" s="1038"/>
      <c r="G61" s="602"/>
      <c r="H61" s="603"/>
      <c r="I61" s="603"/>
      <c r="J61" s="603"/>
      <c r="K61" s="604"/>
      <c r="L61" s="596"/>
      <c r="M61" s="597"/>
      <c r="N61" s="597"/>
      <c r="O61" s="597"/>
      <c r="P61" s="597"/>
      <c r="Q61" s="597"/>
      <c r="R61" s="597"/>
      <c r="S61" s="597"/>
      <c r="T61" s="597"/>
      <c r="U61" s="597"/>
      <c r="V61" s="597"/>
      <c r="W61" s="597"/>
      <c r="X61" s="598"/>
      <c r="Y61" s="599"/>
      <c r="Z61" s="600"/>
      <c r="AA61" s="600"/>
      <c r="AB61" s="608"/>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6"/>
      <c r="B62" s="1037"/>
      <c r="C62" s="1037"/>
      <c r="D62" s="1037"/>
      <c r="E62" s="1037"/>
      <c r="F62" s="1038"/>
      <c r="G62" s="602"/>
      <c r="H62" s="603"/>
      <c r="I62" s="603"/>
      <c r="J62" s="603"/>
      <c r="K62" s="604"/>
      <c r="L62" s="596"/>
      <c r="M62" s="597"/>
      <c r="N62" s="597"/>
      <c r="O62" s="597"/>
      <c r="P62" s="597"/>
      <c r="Q62" s="597"/>
      <c r="R62" s="597"/>
      <c r="S62" s="597"/>
      <c r="T62" s="597"/>
      <c r="U62" s="597"/>
      <c r="V62" s="597"/>
      <c r="W62" s="597"/>
      <c r="X62" s="598"/>
      <c r="Y62" s="599"/>
      <c r="Z62" s="600"/>
      <c r="AA62" s="600"/>
      <c r="AB62" s="608"/>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6"/>
      <c r="B63" s="1037"/>
      <c r="C63" s="1037"/>
      <c r="D63" s="1037"/>
      <c r="E63" s="1037"/>
      <c r="F63" s="1038"/>
      <c r="G63" s="602"/>
      <c r="H63" s="603"/>
      <c r="I63" s="603"/>
      <c r="J63" s="603"/>
      <c r="K63" s="604"/>
      <c r="L63" s="596"/>
      <c r="M63" s="597"/>
      <c r="N63" s="597"/>
      <c r="O63" s="597"/>
      <c r="P63" s="597"/>
      <c r="Q63" s="597"/>
      <c r="R63" s="597"/>
      <c r="S63" s="597"/>
      <c r="T63" s="597"/>
      <c r="U63" s="597"/>
      <c r="V63" s="597"/>
      <c r="W63" s="597"/>
      <c r="X63" s="598"/>
      <c r="Y63" s="599"/>
      <c r="Z63" s="600"/>
      <c r="AA63" s="600"/>
      <c r="AB63" s="608"/>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6"/>
      <c r="B64" s="1037"/>
      <c r="C64" s="1037"/>
      <c r="D64" s="1037"/>
      <c r="E64" s="1037"/>
      <c r="F64" s="1038"/>
      <c r="G64" s="602"/>
      <c r="H64" s="603"/>
      <c r="I64" s="603"/>
      <c r="J64" s="603"/>
      <c r="K64" s="604"/>
      <c r="L64" s="596"/>
      <c r="M64" s="597"/>
      <c r="N64" s="597"/>
      <c r="O64" s="597"/>
      <c r="P64" s="597"/>
      <c r="Q64" s="597"/>
      <c r="R64" s="597"/>
      <c r="S64" s="597"/>
      <c r="T64" s="597"/>
      <c r="U64" s="597"/>
      <c r="V64" s="597"/>
      <c r="W64" s="597"/>
      <c r="X64" s="598"/>
      <c r="Y64" s="599"/>
      <c r="Z64" s="600"/>
      <c r="AA64" s="600"/>
      <c r="AB64" s="608"/>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6"/>
      <c r="B65" s="1037"/>
      <c r="C65" s="1037"/>
      <c r="D65" s="1037"/>
      <c r="E65" s="1037"/>
      <c r="F65" s="1038"/>
      <c r="G65" s="602"/>
      <c r="H65" s="603"/>
      <c r="I65" s="603"/>
      <c r="J65" s="603"/>
      <c r="K65" s="604"/>
      <c r="L65" s="596"/>
      <c r="M65" s="597"/>
      <c r="N65" s="597"/>
      <c r="O65" s="597"/>
      <c r="P65" s="597"/>
      <c r="Q65" s="597"/>
      <c r="R65" s="597"/>
      <c r="S65" s="597"/>
      <c r="T65" s="597"/>
      <c r="U65" s="597"/>
      <c r="V65" s="597"/>
      <c r="W65" s="597"/>
      <c r="X65" s="598"/>
      <c r="Y65" s="599"/>
      <c r="Z65" s="600"/>
      <c r="AA65" s="600"/>
      <c r="AB65" s="608"/>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6"/>
      <c r="B66" s="1037"/>
      <c r="C66" s="1037"/>
      <c r="D66" s="1037"/>
      <c r="E66" s="1037"/>
      <c r="F66" s="1038"/>
      <c r="G66" s="602"/>
      <c r="H66" s="603"/>
      <c r="I66" s="603"/>
      <c r="J66" s="603"/>
      <c r="K66" s="604"/>
      <c r="L66" s="596"/>
      <c r="M66" s="597"/>
      <c r="N66" s="597"/>
      <c r="O66" s="597"/>
      <c r="P66" s="597"/>
      <c r="Q66" s="597"/>
      <c r="R66" s="597"/>
      <c r="S66" s="597"/>
      <c r="T66" s="597"/>
      <c r="U66" s="597"/>
      <c r="V66" s="597"/>
      <c r="W66" s="597"/>
      <c r="X66" s="598"/>
      <c r="Y66" s="599"/>
      <c r="Z66" s="600"/>
      <c r="AA66" s="600"/>
      <c r="AB66" s="608"/>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6"/>
      <c r="B67" s="1037"/>
      <c r="C67" s="1037"/>
      <c r="D67" s="1037"/>
      <c r="E67" s="1037"/>
      <c r="F67" s="1038"/>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c r="A69" s="1036"/>
      <c r="B69" s="1037"/>
      <c r="C69" s="1037"/>
      <c r="D69" s="1037"/>
      <c r="E69" s="1037"/>
      <c r="F69" s="1038"/>
      <c r="G69" s="805"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5"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6"/>
      <c r="B71" s="1037"/>
      <c r="C71" s="1037"/>
      <c r="D71" s="1037"/>
      <c r="E71" s="1037"/>
      <c r="F71" s="1038"/>
      <c r="G71" s="602"/>
      <c r="H71" s="603"/>
      <c r="I71" s="603"/>
      <c r="J71" s="603"/>
      <c r="K71" s="604"/>
      <c r="L71" s="596"/>
      <c r="M71" s="597"/>
      <c r="N71" s="597"/>
      <c r="O71" s="597"/>
      <c r="P71" s="597"/>
      <c r="Q71" s="597"/>
      <c r="R71" s="597"/>
      <c r="S71" s="597"/>
      <c r="T71" s="597"/>
      <c r="U71" s="597"/>
      <c r="V71" s="597"/>
      <c r="W71" s="597"/>
      <c r="X71" s="598"/>
      <c r="Y71" s="599"/>
      <c r="Z71" s="600"/>
      <c r="AA71" s="600"/>
      <c r="AB71" s="608"/>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6"/>
      <c r="B72" s="1037"/>
      <c r="C72" s="1037"/>
      <c r="D72" s="1037"/>
      <c r="E72" s="1037"/>
      <c r="F72" s="1038"/>
      <c r="G72" s="602"/>
      <c r="H72" s="603"/>
      <c r="I72" s="603"/>
      <c r="J72" s="603"/>
      <c r="K72" s="604"/>
      <c r="L72" s="596"/>
      <c r="M72" s="597"/>
      <c r="N72" s="597"/>
      <c r="O72" s="597"/>
      <c r="P72" s="597"/>
      <c r="Q72" s="597"/>
      <c r="R72" s="597"/>
      <c r="S72" s="597"/>
      <c r="T72" s="597"/>
      <c r="U72" s="597"/>
      <c r="V72" s="597"/>
      <c r="W72" s="597"/>
      <c r="X72" s="598"/>
      <c r="Y72" s="599"/>
      <c r="Z72" s="600"/>
      <c r="AA72" s="600"/>
      <c r="AB72" s="608"/>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6"/>
      <c r="B73" s="1037"/>
      <c r="C73" s="1037"/>
      <c r="D73" s="1037"/>
      <c r="E73" s="1037"/>
      <c r="F73" s="1038"/>
      <c r="G73" s="602"/>
      <c r="H73" s="603"/>
      <c r="I73" s="603"/>
      <c r="J73" s="603"/>
      <c r="K73" s="604"/>
      <c r="L73" s="596"/>
      <c r="M73" s="597"/>
      <c r="N73" s="597"/>
      <c r="O73" s="597"/>
      <c r="P73" s="597"/>
      <c r="Q73" s="597"/>
      <c r="R73" s="597"/>
      <c r="S73" s="597"/>
      <c r="T73" s="597"/>
      <c r="U73" s="597"/>
      <c r="V73" s="597"/>
      <c r="W73" s="597"/>
      <c r="X73" s="598"/>
      <c r="Y73" s="599"/>
      <c r="Z73" s="600"/>
      <c r="AA73" s="600"/>
      <c r="AB73" s="608"/>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6"/>
      <c r="B74" s="1037"/>
      <c r="C74" s="1037"/>
      <c r="D74" s="1037"/>
      <c r="E74" s="1037"/>
      <c r="F74" s="1038"/>
      <c r="G74" s="602"/>
      <c r="H74" s="603"/>
      <c r="I74" s="603"/>
      <c r="J74" s="603"/>
      <c r="K74" s="604"/>
      <c r="L74" s="596"/>
      <c r="M74" s="597"/>
      <c r="N74" s="597"/>
      <c r="O74" s="597"/>
      <c r="P74" s="597"/>
      <c r="Q74" s="597"/>
      <c r="R74" s="597"/>
      <c r="S74" s="597"/>
      <c r="T74" s="597"/>
      <c r="U74" s="597"/>
      <c r="V74" s="597"/>
      <c r="W74" s="597"/>
      <c r="X74" s="598"/>
      <c r="Y74" s="599"/>
      <c r="Z74" s="600"/>
      <c r="AA74" s="600"/>
      <c r="AB74" s="608"/>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6"/>
      <c r="B75" s="1037"/>
      <c r="C75" s="1037"/>
      <c r="D75" s="1037"/>
      <c r="E75" s="1037"/>
      <c r="F75" s="1038"/>
      <c r="G75" s="602"/>
      <c r="H75" s="603"/>
      <c r="I75" s="603"/>
      <c r="J75" s="603"/>
      <c r="K75" s="604"/>
      <c r="L75" s="596"/>
      <c r="M75" s="597"/>
      <c r="N75" s="597"/>
      <c r="O75" s="597"/>
      <c r="P75" s="597"/>
      <c r="Q75" s="597"/>
      <c r="R75" s="597"/>
      <c r="S75" s="597"/>
      <c r="T75" s="597"/>
      <c r="U75" s="597"/>
      <c r="V75" s="597"/>
      <c r="W75" s="597"/>
      <c r="X75" s="598"/>
      <c r="Y75" s="599"/>
      <c r="Z75" s="600"/>
      <c r="AA75" s="600"/>
      <c r="AB75" s="608"/>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6"/>
      <c r="B76" s="1037"/>
      <c r="C76" s="1037"/>
      <c r="D76" s="1037"/>
      <c r="E76" s="1037"/>
      <c r="F76" s="1038"/>
      <c r="G76" s="602"/>
      <c r="H76" s="603"/>
      <c r="I76" s="603"/>
      <c r="J76" s="603"/>
      <c r="K76" s="604"/>
      <c r="L76" s="596"/>
      <c r="M76" s="597"/>
      <c r="N76" s="597"/>
      <c r="O76" s="597"/>
      <c r="P76" s="597"/>
      <c r="Q76" s="597"/>
      <c r="R76" s="597"/>
      <c r="S76" s="597"/>
      <c r="T76" s="597"/>
      <c r="U76" s="597"/>
      <c r="V76" s="597"/>
      <c r="W76" s="597"/>
      <c r="X76" s="598"/>
      <c r="Y76" s="599"/>
      <c r="Z76" s="600"/>
      <c r="AA76" s="600"/>
      <c r="AB76" s="608"/>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6"/>
      <c r="B77" s="1037"/>
      <c r="C77" s="1037"/>
      <c r="D77" s="1037"/>
      <c r="E77" s="1037"/>
      <c r="F77" s="1038"/>
      <c r="G77" s="602"/>
      <c r="H77" s="603"/>
      <c r="I77" s="603"/>
      <c r="J77" s="603"/>
      <c r="K77" s="604"/>
      <c r="L77" s="596"/>
      <c r="M77" s="597"/>
      <c r="N77" s="597"/>
      <c r="O77" s="597"/>
      <c r="P77" s="597"/>
      <c r="Q77" s="597"/>
      <c r="R77" s="597"/>
      <c r="S77" s="597"/>
      <c r="T77" s="597"/>
      <c r="U77" s="597"/>
      <c r="V77" s="597"/>
      <c r="W77" s="597"/>
      <c r="X77" s="598"/>
      <c r="Y77" s="599"/>
      <c r="Z77" s="600"/>
      <c r="AA77" s="600"/>
      <c r="AB77" s="608"/>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6"/>
      <c r="B78" s="1037"/>
      <c r="C78" s="1037"/>
      <c r="D78" s="1037"/>
      <c r="E78" s="1037"/>
      <c r="F78" s="1038"/>
      <c r="G78" s="602"/>
      <c r="H78" s="603"/>
      <c r="I78" s="603"/>
      <c r="J78" s="603"/>
      <c r="K78" s="604"/>
      <c r="L78" s="596"/>
      <c r="M78" s="597"/>
      <c r="N78" s="597"/>
      <c r="O78" s="597"/>
      <c r="P78" s="597"/>
      <c r="Q78" s="597"/>
      <c r="R78" s="597"/>
      <c r="S78" s="597"/>
      <c r="T78" s="597"/>
      <c r="U78" s="597"/>
      <c r="V78" s="597"/>
      <c r="W78" s="597"/>
      <c r="X78" s="598"/>
      <c r="Y78" s="599"/>
      <c r="Z78" s="600"/>
      <c r="AA78" s="600"/>
      <c r="AB78" s="608"/>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6"/>
      <c r="B79" s="1037"/>
      <c r="C79" s="1037"/>
      <c r="D79" s="1037"/>
      <c r="E79" s="1037"/>
      <c r="F79" s="1038"/>
      <c r="G79" s="602"/>
      <c r="H79" s="603"/>
      <c r="I79" s="603"/>
      <c r="J79" s="603"/>
      <c r="K79" s="604"/>
      <c r="L79" s="596"/>
      <c r="M79" s="597"/>
      <c r="N79" s="597"/>
      <c r="O79" s="597"/>
      <c r="P79" s="597"/>
      <c r="Q79" s="597"/>
      <c r="R79" s="597"/>
      <c r="S79" s="597"/>
      <c r="T79" s="597"/>
      <c r="U79" s="597"/>
      <c r="V79" s="597"/>
      <c r="W79" s="597"/>
      <c r="X79" s="598"/>
      <c r="Y79" s="599"/>
      <c r="Z79" s="600"/>
      <c r="AA79" s="600"/>
      <c r="AB79" s="608"/>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6"/>
      <c r="B80" s="1037"/>
      <c r="C80" s="1037"/>
      <c r="D80" s="1037"/>
      <c r="E80" s="1037"/>
      <c r="F80" s="1038"/>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c r="A82" s="1036"/>
      <c r="B82" s="1037"/>
      <c r="C82" s="1037"/>
      <c r="D82" s="1037"/>
      <c r="E82" s="1037"/>
      <c r="F82" s="1038"/>
      <c r="G82" s="805"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5"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6"/>
      <c r="B84" s="1037"/>
      <c r="C84" s="1037"/>
      <c r="D84" s="1037"/>
      <c r="E84" s="1037"/>
      <c r="F84" s="1038"/>
      <c r="G84" s="602"/>
      <c r="H84" s="603"/>
      <c r="I84" s="603"/>
      <c r="J84" s="603"/>
      <c r="K84" s="604"/>
      <c r="L84" s="596"/>
      <c r="M84" s="597"/>
      <c r="N84" s="597"/>
      <c r="O84" s="597"/>
      <c r="P84" s="597"/>
      <c r="Q84" s="597"/>
      <c r="R84" s="597"/>
      <c r="S84" s="597"/>
      <c r="T84" s="597"/>
      <c r="U84" s="597"/>
      <c r="V84" s="597"/>
      <c r="W84" s="597"/>
      <c r="X84" s="598"/>
      <c r="Y84" s="599"/>
      <c r="Z84" s="600"/>
      <c r="AA84" s="600"/>
      <c r="AB84" s="608"/>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6"/>
      <c r="B85" s="1037"/>
      <c r="C85" s="1037"/>
      <c r="D85" s="1037"/>
      <c r="E85" s="1037"/>
      <c r="F85" s="1038"/>
      <c r="G85" s="602"/>
      <c r="H85" s="603"/>
      <c r="I85" s="603"/>
      <c r="J85" s="603"/>
      <c r="K85" s="604"/>
      <c r="L85" s="596"/>
      <c r="M85" s="597"/>
      <c r="N85" s="597"/>
      <c r="O85" s="597"/>
      <c r="P85" s="597"/>
      <c r="Q85" s="597"/>
      <c r="R85" s="597"/>
      <c r="S85" s="597"/>
      <c r="T85" s="597"/>
      <c r="U85" s="597"/>
      <c r="V85" s="597"/>
      <c r="W85" s="597"/>
      <c r="X85" s="598"/>
      <c r="Y85" s="599"/>
      <c r="Z85" s="600"/>
      <c r="AA85" s="600"/>
      <c r="AB85" s="608"/>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6"/>
      <c r="B86" s="1037"/>
      <c r="C86" s="1037"/>
      <c r="D86" s="1037"/>
      <c r="E86" s="1037"/>
      <c r="F86" s="1038"/>
      <c r="G86" s="602"/>
      <c r="H86" s="603"/>
      <c r="I86" s="603"/>
      <c r="J86" s="603"/>
      <c r="K86" s="604"/>
      <c r="L86" s="596"/>
      <c r="M86" s="597"/>
      <c r="N86" s="597"/>
      <c r="O86" s="597"/>
      <c r="P86" s="597"/>
      <c r="Q86" s="597"/>
      <c r="R86" s="597"/>
      <c r="S86" s="597"/>
      <c r="T86" s="597"/>
      <c r="U86" s="597"/>
      <c r="V86" s="597"/>
      <c r="W86" s="597"/>
      <c r="X86" s="598"/>
      <c r="Y86" s="599"/>
      <c r="Z86" s="600"/>
      <c r="AA86" s="600"/>
      <c r="AB86" s="608"/>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6"/>
      <c r="B87" s="1037"/>
      <c r="C87" s="1037"/>
      <c r="D87" s="1037"/>
      <c r="E87" s="1037"/>
      <c r="F87" s="1038"/>
      <c r="G87" s="602"/>
      <c r="H87" s="603"/>
      <c r="I87" s="603"/>
      <c r="J87" s="603"/>
      <c r="K87" s="604"/>
      <c r="L87" s="596"/>
      <c r="M87" s="597"/>
      <c r="N87" s="597"/>
      <c r="O87" s="597"/>
      <c r="P87" s="597"/>
      <c r="Q87" s="597"/>
      <c r="R87" s="597"/>
      <c r="S87" s="597"/>
      <c r="T87" s="597"/>
      <c r="U87" s="597"/>
      <c r="V87" s="597"/>
      <c r="W87" s="597"/>
      <c r="X87" s="598"/>
      <c r="Y87" s="599"/>
      <c r="Z87" s="600"/>
      <c r="AA87" s="600"/>
      <c r="AB87" s="608"/>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6"/>
      <c r="B88" s="1037"/>
      <c r="C88" s="1037"/>
      <c r="D88" s="1037"/>
      <c r="E88" s="1037"/>
      <c r="F88" s="1038"/>
      <c r="G88" s="602"/>
      <c r="H88" s="603"/>
      <c r="I88" s="603"/>
      <c r="J88" s="603"/>
      <c r="K88" s="604"/>
      <c r="L88" s="596"/>
      <c r="M88" s="597"/>
      <c r="N88" s="597"/>
      <c r="O88" s="597"/>
      <c r="P88" s="597"/>
      <c r="Q88" s="597"/>
      <c r="R88" s="597"/>
      <c r="S88" s="597"/>
      <c r="T88" s="597"/>
      <c r="U88" s="597"/>
      <c r="V88" s="597"/>
      <c r="W88" s="597"/>
      <c r="X88" s="598"/>
      <c r="Y88" s="599"/>
      <c r="Z88" s="600"/>
      <c r="AA88" s="600"/>
      <c r="AB88" s="608"/>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6"/>
      <c r="B89" s="1037"/>
      <c r="C89" s="1037"/>
      <c r="D89" s="1037"/>
      <c r="E89" s="1037"/>
      <c r="F89" s="1038"/>
      <c r="G89" s="602"/>
      <c r="H89" s="603"/>
      <c r="I89" s="603"/>
      <c r="J89" s="603"/>
      <c r="K89" s="604"/>
      <c r="L89" s="596"/>
      <c r="M89" s="597"/>
      <c r="N89" s="597"/>
      <c r="O89" s="597"/>
      <c r="P89" s="597"/>
      <c r="Q89" s="597"/>
      <c r="R89" s="597"/>
      <c r="S89" s="597"/>
      <c r="T89" s="597"/>
      <c r="U89" s="597"/>
      <c r="V89" s="597"/>
      <c r="W89" s="597"/>
      <c r="X89" s="598"/>
      <c r="Y89" s="599"/>
      <c r="Z89" s="600"/>
      <c r="AA89" s="600"/>
      <c r="AB89" s="608"/>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6"/>
      <c r="B90" s="1037"/>
      <c r="C90" s="1037"/>
      <c r="D90" s="1037"/>
      <c r="E90" s="1037"/>
      <c r="F90" s="1038"/>
      <c r="G90" s="602"/>
      <c r="H90" s="603"/>
      <c r="I90" s="603"/>
      <c r="J90" s="603"/>
      <c r="K90" s="604"/>
      <c r="L90" s="596"/>
      <c r="M90" s="597"/>
      <c r="N90" s="597"/>
      <c r="O90" s="597"/>
      <c r="P90" s="597"/>
      <c r="Q90" s="597"/>
      <c r="R90" s="597"/>
      <c r="S90" s="597"/>
      <c r="T90" s="597"/>
      <c r="U90" s="597"/>
      <c r="V90" s="597"/>
      <c r="W90" s="597"/>
      <c r="X90" s="598"/>
      <c r="Y90" s="599"/>
      <c r="Z90" s="600"/>
      <c r="AA90" s="600"/>
      <c r="AB90" s="608"/>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6"/>
      <c r="B91" s="1037"/>
      <c r="C91" s="1037"/>
      <c r="D91" s="1037"/>
      <c r="E91" s="1037"/>
      <c r="F91" s="1038"/>
      <c r="G91" s="602"/>
      <c r="H91" s="603"/>
      <c r="I91" s="603"/>
      <c r="J91" s="603"/>
      <c r="K91" s="604"/>
      <c r="L91" s="596"/>
      <c r="M91" s="597"/>
      <c r="N91" s="597"/>
      <c r="O91" s="597"/>
      <c r="P91" s="597"/>
      <c r="Q91" s="597"/>
      <c r="R91" s="597"/>
      <c r="S91" s="597"/>
      <c r="T91" s="597"/>
      <c r="U91" s="597"/>
      <c r="V91" s="597"/>
      <c r="W91" s="597"/>
      <c r="X91" s="598"/>
      <c r="Y91" s="599"/>
      <c r="Z91" s="600"/>
      <c r="AA91" s="600"/>
      <c r="AB91" s="608"/>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6"/>
      <c r="B92" s="1037"/>
      <c r="C92" s="1037"/>
      <c r="D92" s="1037"/>
      <c r="E92" s="1037"/>
      <c r="F92" s="1038"/>
      <c r="G92" s="602"/>
      <c r="H92" s="603"/>
      <c r="I92" s="603"/>
      <c r="J92" s="603"/>
      <c r="K92" s="604"/>
      <c r="L92" s="596"/>
      <c r="M92" s="597"/>
      <c r="N92" s="597"/>
      <c r="O92" s="597"/>
      <c r="P92" s="597"/>
      <c r="Q92" s="597"/>
      <c r="R92" s="597"/>
      <c r="S92" s="597"/>
      <c r="T92" s="597"/>
      <c r="U92" s="597"/>
      <c r="V92" s="597"/>
      <c r="W92" s="597"/>
      <c r="X92" s="598"/>
      <c r="Y92" s="599"/>
      <c r="Z92" s="600"/>
      <c r="AA92" s="600"/>
      <c r="AB92" s="608"/>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6"/>
      <c r="B93" s="1037"/>
      <c r="C93" s="1037"/>
      <c r="D93" s="1037"/>
      <c r="E93" s="1037"/>
      <c r="F93" s="1038"/>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c r="A95" s="1036"/>
      <c r="B95" s="1037"/>
      <c r="C95" s="1037"/>
      <c r="D95" s="1037"/>
      <c r="E95" s="1037"/>
      <c r="F95" s="1038"/>
      <c r="G95" s="805"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5"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6"/>
      <c r="B97" s="1037"/>
      <c r="C97" s="1037"/>
      <c r="D97" s="1037"/>
      <c r="E97" s="1037"/>
      <c r="F97" s="1038"/>
      <c r="G97" s="602"/>
      <c r="H97" s="603"/>
      <c r="I97" s="603"/>
      <c r="J97" s="603"/>
      <c r="K97" s="604"/>
      <c r="L97" s="596"/>
      <c r="M97" s="597"/>
      <c r="N97" s="597"/>
      <c r="O97" s="597"/>
      <c r="P97" s="597"/>
      <c r="Q97" s="597"/>
      <c r="R97" s="597"/>
      <c r="S97" s="597"/>
      <c r="T97" s="597"/>
      <c r="U97" s="597"/>
      <c r="V97" s="597"/>
      <c r="W97" s="597"/>
      <c r="X97" s="598"/>
      <c r="Y97" s="599"/>
      <c r="Z97" s="600"/>
      <c r="AA97" s="600"/>
      <c r="AB97" s="608"/>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6"/>
      <c r="B98" s="1037"/>
      <c r="C98" s="1037"/>
      <c r="D98" s="1037"/>
      <c r="E98" s="1037"/>
      <c r="F98" s="1038"/>
      <c r="G98" s="602"/>
      <c r="H98" s="603"/>
      <c r="I98" s="603"/>
      <c r="J98" s="603"/>
      <c r="K98" s="604"/>
      <c r="L98" s="596"/>
      <c r="M98" s="597"/>
      <c r="N98" s="597"/>
      <c r="O98" s="597"/>
      <c r="P98" s="597"/>
      <c r="Q98" s="597"/>
      <c r="R98" s="597"/>
      <c r="S98" s="597"/>
      <c r="T98" s="597"/>
      <c r="U98" s="597"/>
      <c r="V98" s="597"/>
      <c r="W98" s="597"/>
      <c r="X98" s="598"/>
      <c r="Y98" s="599"/>
      <c r="Z98" s="600"/>
      <c r="AA98" s="600"/>
      <c r="AB98" s="608"/>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6"/>
      <c r="B99" s="1037"/>
      <c r="C99" s="1037"/>
      <c r="D99" s="1037"/>
      <c r="E99" s="1037"/>
      <c r="F99" s="1038"/>
      <c r="G99" s="602"/>
      <c r="H99" s="603"/>
      <c r="I99" s="603"/>
      <c r="J99" s="603"/>
      <c r="K99" s="604"/>
      <c r="L99" s="596"/>
      <c r="M99" s="597"/>
      <c r="N99" s="597"/>
      <c r="O99" s="597"/>
      <c r="P99" s="597"/>
      <c r="Q99" s="597"/>
      <c r="R99" s="597"/>
      <c r="S99" s="597"/>
      <c r="T99" s="597"/>
      <c r="U99" s="597"/>
      <c r="V99" s="597"/>
      <c r="W99" s="597"/>
      <c r="X99" s="598"/>
      <c r="Y99" s="599"/>
      <c r="Z99" s="600"/>
      <c r="AA99" s="600"/>
      <c r="AB99" s="608"/>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6"/>
      <c r="B100" s="1037"/>
      <c r="C100" s="1037"/>
      <c r="D100" s="1037"/>
      <c r="E100" s="1037"/>
      <c r="F100" s="1038"/>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8"/>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6"/>
      <c r="B101" s="1037"/>
      <c r="C101" s="1037"/>
      <c r="D101" s="1037"/>
      <c r="E101" s="1037"/>
      <c r="F101" s="1038"/>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8"/>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6"/>
      <c r="B102" s="1037"/>
      <c r="C102" s="1037"/>
      <c r="D102" s="1037"/>
      <c r="E102" s="1037"/>
      <c r="F102" s="1038"/>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8"/>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6"/>
      <c r="B103" s="1037"/>
      <c r="C103" s="1037"/>
      <c r="D103" s="1037"/>
      <c r="E103" s="1037"/>
      <c r="F103" s="1038"/>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8"/>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6"/>
      <c r="B104" s="1037"/>
      <c r="C104" s="1037"/>
      <c r="D104" s="1037"/>
      <c r="E104" s="1037"/>
      <c r="F104" s="1038"/>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8"/>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6"/>
      <c r="B105" s="1037"/>
      <c r="C105" s="1037"/>
      <c r="D105" s="1037"/>
      <c r="E105" s="1037"/>
      <c r="F105" s="1038"/>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8"/>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row r="108" spans="1:51" ht="30" customHeight="1">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c r="A109" s="1036"/>
      <c r="B109" s="1037"/>
      <c r="C109" s="1037"/>
      <c r="D109" s="1037"/>
      <c r="E109" s="1037"/>
      <c r="F109" s="1038"/>
      <c r="G109" s="805"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5"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6"/>
      <c r="B111" s="1037"/>
      <c r="C111" s="1037"/>
      <c r="D111" s="1037"/>
      <c r="E111" s="1037"/>
      <c r="F111" s="1038"/>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8"/>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6"/>
      <c r="B112" s="1037"/>
      <c r="C112" s="1037"/>
      <c r="D112" s="1037"/>
      <c r="E112" s="1037"/>
      <c r="F112" s="1038"/>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8"/>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6"/>
      <c r="B113" s="1037"/>
      <c r="C113" s="1037"/>
      <c r="D113" s="1037"/>
      <c r="E113" s="1037"/>
      <c r="F113" s="1038"/>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8"/>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6"/>
      <c r="B114" s="1037"/>
      <c r="C114" s="1037"/>
      <c r="D114" s="1037"/>
      <c r="E114" s="1037"/>
      <c r="F114" s="1038"/>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8"/>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6"/>
      <c r="B115" s="1037"/>
      <c r="C115" s="1037"/>
      <c r="D115" s="1037"/>
      <c r="E115" s="1037"/>
      <c r="F115" s="1038"/>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8"/>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6"/>
      <c r="B116" s="1037"/>
      <c r="C116" s="1037"/>
      <c r="D116" s="1037"/>
      <c r="E116" s="1037"/>
      <c r="F116" s="1038"/>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8"/>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6"/>
      <c r="B117" s="1037"/>
      <c r="C117" s="1037"/>
      <c r="D117" s="1037"/>
      <c r="E117" s="1037"/>
      <c r="F117" s="1038"/>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8"/>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6"/>
      <c r="B118" s="1037"/>
      <c r="C118" s="1037"/>
      <c r="D118" s="1037"/>
      <c r="E118" s="1037"/>
      <c r="F118" s="1038"/>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8"/>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6"/>
      <c r="B119" s="1037"/>
      <c r="C119" s="1037"/>
      <c r="D119" s="1037"/>
      <c r="E119" s="1037"/>
      <c r="F119" s="1038"/>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8"/>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6"/>
      <c r="B120" s="1037"/>
      <c r="C120" s="1037"/>
      <c r="D120" s="1037"/>
      <c r="E120" s="1037"/>
      <c r="F120" s="1038"/>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c r="A122" s="1036"/>
      <c r="B122" s="1037"/>
      <c r="C122" s="1037"/>
      <c r="D122" s="1037"/>
      <c r="E122" s="1037"/>
      <c r="F122" s="1038"/>
      <c r="G122" s="805"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5"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6"/>
      <c r="B124" s="1037"/>
      <c r="C124" s="1037"/>
      <c r="D124" s="1037"/>
      <c r="E124" s="1037"/>
      <c r="F124" s="1038"/>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8"/>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6"/>
      <c r="B125" s="1037"/>
      <c r="C125" s="1037"/>
      <c r="D125" s="1037"/>
      <c r="E125" s="1037"/>
      <c r="F125" s="1038"/>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8"/>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6"/>
      <c r="B126" s="1037"/>
      <c r="C126" s="1037"/>
      <c r="D126" s="1037"/>
      <c r="E126" s="1037"/>
      <c r="F126" s="1038"/>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8"/>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6"/>
      <c r="B127" s="1037"/>
      <c r="C127" s="1037"/>
      <c r="D127" s="1037"/>
      <c r="E127" s="1037"/>
      <c r="F127" s="1038"/>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8"/>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6"/>
      <c r="B128" s="1037"/>
      <c r="C128" s="1037"/>
      <c r="D128" s="1037"/>
      <c r="E128" s="1037"/>
      <c r="F128" s="1038"/>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8"/>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6"/>
      <c r="B129" s="1037"/>
      <c r="C129" s="1037"/>
      <c r="D129" s="1037"/>
      <c r="E129" s="1037"/>
      <c r="F129" s="1038"/>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8"/>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6"/>
      <c r="B130" s="1037"/>
      <c r="C130" s="1037"/>
      <c r="D130" s="1037"/>
      <c r="E130" s="1037"/>
      <c r="F130" s="1038"/>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8"/>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6"/>
      <c r="B131" s="1037"/>
      <c r="C131" s="1037"/>
      <c r="D131" s="1037"/>
      <c r="E131" s="1037"/>
      <c r="F131" s="1038"/>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8"/>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6"/>
      <c r="B132" s="1037"/>
      <c r="C132" s="1037"/>
      <c r="D132" s="1037"/>
      <c r="E132" s="1037"/>
      <c r="F132" s="1038"/>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8"/>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6"/>
      <c r="B133" s="1037"/>
      <c r="C133" s="1037"/>
      <c r="D133" s="1037"/>
      <c r="E133" s="1037"/>
      <c r="F133" s="1038"/>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c r="A135" s="1036"/>
      <c r="B135" s="1037"/>
      <c r="C135" s="1037"/>
      <c r="D135" s="1037"/>
      <c r="E135" s="1037"/>
      <c r="F135" s="1038"/>
      <c r="G135" s="805"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5"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6"/>
      <c r="B137" s="1037"/>
      <c r="C137" s="1037"/>
      <c r="D137" s="1037"/>
      <c r="E137" s="1037"/>
      <c r="F137" s="1038"/>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8"/>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6"/>
      <c r="B138" s="1037"/>
      <c r="C138" s="1037"/>
      <c r="D138" s="1037"/>
      <c r="E138" s="1037"/>
      <c r="F138" s="1038"/>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8"/>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6"/>
      <c r="B139" s="1037"/>
      <c r="C139" s="1037"/>
      <c r="D139" s="1037"/>
      <c r="E139" s="1037"/>
      <c r="F139" s="1038"/>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8"/>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6"/>
      <c r="B140" s="1037"/>
      <c r="C140" s="1037"/>
      <c r="D140" s="1037"/>
      <c r="E140" s="1037"/>
      <c r="F140" s="1038"/>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8"/>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6"/>
      <c r="B141" s="1037"/>
      <c r="C141" s="1037"/>
      <c r="D141" s="1037"/>
      <c r="E141" s="1037"/>
      <c r="F141" s="1038"/>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8"/>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6"/>
      <c r="B142" s="1037"/>
      <c r="C142" s="1037"/>
      <c r="D142" s="1037"/>
      <c r="E142" s="1037"/>
      <c r="F142" s="1038"/>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8"/>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6"/>
      <c r="B143" s="1037"/>
      <c r="C143" s="1037"/>
      <c r="D143" s="1037"/>
      <c r="E143" s="1037"/>
      <c r="F143" s="1038"/>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8"/>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6"/>
      <c r="B144" s="1037"/>
      <c r="C144" s="1037"/>
      <c r="D144" s="1037"/>
      <c r="E144" s="1037"/>
      <c r="F144" s="1038"/>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8"/>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6"/>
      <c r="B145" s="1037"/>
      <c r="C145" s="1037"/>
      <c r="D145" s="1037"/>
      <c r="E145" s="1037"/>
      <c r="F145" s="1038"/>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8"/>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6"/>
      <c r="B146" s="1037"/>
      <c r="C146" s="1037"/>
      <c r="D146" s="1037"/>
      <c r="E146" s="1037"/>
      <c r="F146" s="1038"/>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c r="A148" s="1036"/>
      <c r="B148" s="1037"/>
      <c r="C148" s="1037"/>
      <c r="D148" s="1037"/>
      <c r="E148" s="1037"/>
      <c r="F148" s="1038"/>
      <c r="G148" s="805"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5"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6"/>
      <c r="B150" s="1037"/>
      <c r="C150" s="1037"/>
      <c r="D150" s="1037"/>
      <c r="E150" s="1037"/>
      <c r="F150" s="1038"/>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8"/>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6"/>
      <c r="B151" s="1037"/>
      <c r="C151" s="1037"/>
      <c r="D151" s="1037"/>
      <c r="E151" s="1037"/>
      <c r="F151" s="1038"/>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8"/>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6"/>
      <c r="B152" s="1037"/>
      <c r="C152" s="1037"/>
      <c r="D152" s="1037"/>
      <c r="E152" s="1037"/>
      <c r="F152" s="1038"/>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8"/>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6"/>
      <c r="B153" s="1037"/>
      <c r="C153" s="1037"/>
      <c r="D153" s="1037"/>
      <c r="E153" s="1037"/>
      <c r="F153" s="1038"/>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8"/>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6"/>
      <c r="B154" s="1037"/>
      <c r="C154" s="1037"/>
      <c r="D154" s="1037"/>
      <c r="E154" s="1037"/>
      <c r="F154" s="1038"/>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8"/>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6"/>
      <c r="B155" s="1037"/>
      <c r="C155" s="1037"/>
      <c r="D155" s="1037"/>
      <c r="E155" s="1037"/>
      <c r="F155" s="1038"/>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8"/>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6"/>
      <c r="B156" s="1037"/>
      <c r="C156" s="1037"/>
      <c r="D156" s="1037"/>
      <c r="E156" s="1037"/>
      <c r="F156" s="1038"/>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8"/>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6"/>
      <c r="B157" s="1037"/>
      <c r="C157" s="1037"/>
      <c r="D157" s="1037"/>
      <c r="E157" s="1037"/>
      <c r="F157" s="1038"/>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8"/>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6"/>
      <c r="B158" s="1037"/>
      <c r="C158" s="1037"/>
      <c r="D158" s="1037"/>
      <c r="E158" s="1037"/>
      <c r="F158" s="1038"/>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8"/>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row r="161" spans="1:51" ht="30" customHeight="1">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c r="A162" s="1036"/>
      <c r="B162" s="1037"/>
      <c r="C162" s="1037"/>
      <c r="D162" s="1037"/>
      <c r="E162" s="1037"/>
      <c r="F162" s="1038"/>
      <c r="G162" s="805"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5"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6"/>
      <c r="B164" s="1037"/>
      <c r="C164" s="1037"/>
      <c r="D164" s="1037"/>
      <c r="E164" s="1037"/>
      <c r="F164" s="1038"/>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8"/>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6"/>
      <c r="B165" s="1037"/>
      <c r="C165" s="1037"/>
      <c r="D165" s="1037"/>
      <c r="E165" s="1037"/>
      <c r="F165" s="1038"/>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8"/>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6"/>
      <c r="B166" s="1037"/>
      <c r="C166" s="1037"/>
      <c r="D166" s="1037"/>
      <c r="E166" s="1037"/>
      <c r="F166" s="1038"/>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8"/>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6"/>
      <c r="B167" s="1037"/>
      <c r="C167" s="1037"/>
      <c r="D167" s="1037"/>
      <c r="E167" s="1037"/>
      <c r="F167" s="1038"/>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8"/>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6"/>
      <c r="B168" s="1037"/>
      <c r="C168" s="1037"/>
      <c r="D168" s="1037"/>
      <c r="E168" s="1037"/>
      <c r="F168" s="1038"/>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8"/>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6"/>
      <c r="B169" s="1037"/>
      <c r="C169" s="1037"/>
      <c r="D169" s="1037"/>
      <c r="E169" s="1037"/>
      <c r="F169" s="1038"/>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8"/>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6"/>
      <c r="B170" s="1037"/>
      <c r="C170" s="1037"/>
      <c r="D170" s="1037"/>
      <c r="E170" s="1037"/>
      <c r="F170" s="1038"/>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8"/>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6"/>
      <c r="B171" s="1037"/>
      <c r="C171" s="1037"/>
      <c r="D171" s="1037"/>
      <c r="E171" s="1037"/>
      <c r="F171" s="1038"/>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8"/>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6"/>
      <c r="B172" s="1037"/>
      <c r="C172" s="1037"/>
      <c r="D172" s="1037"/>
      <c r="E172" s="1037"/>
      <c r="F172" s="1038"/>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8"/>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6"/>
      <c r="B173" s="1037"/>
      <c r="C173" s="1037"/>
      <c r="D173" s="1037"/>
      <c r="E173" s="1037"/>
      <c r="F173" s="1038"/>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c r="A175" s="1036"/>
      <c r="B175" s="1037"/>
      <c r="C175" s="1037"/>
      <c r="D175" s="1037"/>
      <c r="E175" s="1037"/>
      <c r="F175" s="1038"/>
      <c r="G175" s="805"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5"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6"/>
      <c r="B177" s="1037"/>
      <c r="C177" s="1037"/>
      <c r="D177" s="1037"/>
      <c r="E177" s="1037"/>
      <c r="F177" s="1038"/>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8"/>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6"/>
      <c r="B178" s="1037"/>
      <c r="C178" s="1037"/>
      <c r="D178" s="1037"/>
      <c r="E178" s="1037"/>
      <c r="F178" s="1038"/>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8"/>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6"/>
      <c r="B179" s="1037"/>
      <c r="C179" s="1037"/>
      <c r="D179" s="1037"/>
      <c r="E179" s="1037"/>
      <c r="F179" s="1038"/>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8"/>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6"/>
      <c r="B180" s="1037"/>
      <c r="C180" s="1037"/>
      <c r="D180" s="1037"/>
      <c r="E180" s="1037"/>
      <c r="F180" s="1038"/>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8"/>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6"/>
      <c r="B181" s="1037"/>
      <c r="C181" s="1037"/>
      <c r="D181" s="1037"/>
      <c r="E181" s="1037"/>
      <c r="F181" s="1038"/>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8"/>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6"/>
      <c r="B182" s="1037"/>
      <c r="C182" s="1037"/>
      <c r="D182" s="1037"/>
      <c r="E182" s="1037"/>
      <c r="F182" s="1038"/>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8"/>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6"/>
      <c r="B183" s="1037"/>
      <c r="C183" s="1037"/>
      <c r="D183" s="1037"/>
      <c r="E183" s="1037"/>
      <c r="F183" s="1038"/>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8"/>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6"/>
      <c r="B184" s="1037"/>
      <c r="C184" s="1037"/>
      <c r="D184" s="1037"/>
      <c r="E184" s="1037"/>
      <c r="F184" s="1038"/>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8"/>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6"/>
      <c r="B185" s="1037"/>
      <c r="C185" s="1037"/>
      <c r="D185" s="1037"/>
      <c r="E185" s="1037"/>
      <c r="F185" s="1038"/>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8"/>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6"/>
      <c r="B186" s="1037"/>
      <c r="C186" s="1037"/>
      <c r="D186" s="1037"/>
      <c r="E186" s="1037"/>
      <c r="F186" s="1038"/>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c r="A188" s="1036"/>
      <c r="B188" s="1037"/>
      <c r="C188" s="1037"/>
      <c r="D188" s="1037"/>
      <c r="E188" s="1037"/>
      <c r="F188" s="1038"/>
      <c r="G188" s="805"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5"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6"/>
      <c r="B190" s="1037"/>
      <c r="C190" s="1037"/>
      <c r="D190" s="1037"/>
      <c r="E190" s="1037"/>
      <c r="F190" s="1038"/>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8"/>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6"/>
      <c r="B191" s="1037"/>
      <c r="C191" s="1037"/>
      <c r="D191" s="1037"/>
      <c r="E191" s="1037"/>
      <c r="F191" s="1038"/>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8"/>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6"/>
      <c r="B192" s="1037"/>
      <c r="C192" s="1037"/>
      <c r="D192" s="1037"/>
      <c r="E192" s="1037"/>
      <c r="F192" s="1038"/>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8"/>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6"/>
      <c r="B193" s="1037"/>
      <c r="C193" s="1037"/>
      <c r="D193" s="1037"/>
      <c r="E193" s="1037"/>
      <c r="F193" s="1038"/>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8"/>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6"/>
      <c r="B194" s="1037"/>
      <c r="C194" s="1037"/>
      <c r="D194" s="1037"/>
      <c r="E194" s="1037"/>
      <c r="F194" s="1038"/>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8"/>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6"/>
      <c r="B195" s="1037"/>
      <c r="C195" s="1037"/>
      <c r="D195" s="1037"/>
      <c r="E195" s="1037"/>
      <c r="F195" s="1038"/>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8"/>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6"/>
      <c r="B196" s="1037"/>
      <c r="C196" s="1037"/>
      <c r="D196" s="1037"/>
      <c r="E196" s="1037"/>
      <c r="F196" s="1038"/>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8"/>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6"/>
      <c r="B197" s="1037"/>
      <c r="C197" s="1037"/>
      <c r="D197" s="1037"/>
      <c r="E197" s="1037"/>
      <c r="F197" s="1038"/>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8"/>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6"/>
      <c r="B198" s="1037"/>
      <c r="C198" s="1037"/>
      <c r="D198" s="1037"/>
      <c r="E198" s="1037"/>
      <c r="F198" s="1038"/>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8"/>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6"/>
      <c r="B199" s="1037"/>
      <c r="C199" s="1037"/>
      <c r="D199" s="1037"/>
      <c r="E199" s="1037"/>
      <c r="F199" s="1038"/>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c r="A201" s="1036"/>
      <c r="B201" s="1037"/>
      <c r="C201" s="1037"/>
      <c r="D201" s="1037"/>
      <c r="E201" s="1037"/>
      <c r="F201" s="1038"/>
      <c r="G201" s="805"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5"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6"/>
      <c r="B203" s="1037"/>
      <c r="C203" s="1037"/>
      <c r="D203" s="1037"/>
      <c r="E203" s="1037"/>
      <c r="F203" s="1038"/>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8"/>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6"/>
      <c r="B204" s="1037"/>
      <c r="C204" s="1037"/>
      <c r="D204" s="1037"/>
      <c r="E204" s="1037"/>
      <c r="F204" s="1038"/>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8"/>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6"/>
      <c r="B205" s="1037"/>
      <c r="C205" s="1037"/>
      <c r="D205" s="1037"/>
      <c r="E205" s="1037"/>
      <c r="F205" s="1038"/>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8"/>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6"/>
      <c r="B206" s="1037"/>
      <c r="C206" s="1037"/>
      <c r="D206" s="1037"/>
      <c r="E206" s="1037"/>
      <c r="F206" s="1038"/>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8"/>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6"/>
      <c r="B207" s="1037"/>
      <c r="C207" s="1037"/>
      <c r="D207" s="1037"/>
      <c r="E207" s="1037"/>
      <c r="F207" s="1038"/>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8"/>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6"/>
      <c r="B208" s="1037"/>
      <c r="C208" s="1037"/>
      <c r="D208" s="1037"/>
      <c r="E208" s="1037"/>
      <c r="F208" s="1038"/>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8"/>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6"/>
      <c r="B209" s="1037"/>
      <c r="C209" s="1037"/>
      <c r="D209" s="1037"/>
      <c r="E209" s="1037"/>
      <c r="F209" s="1038"/>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8"/>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6"/>
      <c r="B210" s="1037"/>
      <c r="C210" s="1037"/>
      <c r="D210" s="1037"/>
      <c r="E210" s="1037"/>
      <c r="F210" s="1038"/>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8"/>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6"/>
      <c r="B211" s="1037"/>
      <c r="C211" s="1037"/>
      <c r="D211" s="1037"/>
      <c r="E211" s="1037"/>
      <c r="F211" s="1038"/>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8"/>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row r="214" spans="1:51" ht="30" customHeight="1">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c r="A215" s="1036"/>
      <c r="B215" s="1037"/>
      <c r="C215" s="1037"/>
      <c r="D215" s="1037"/>
      <c r="E215" s="1037"/>
      <c r="F215" s="1038"/>
      <c r="G215" s="805"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5"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6"/>
      <c r="B217" s="1037"/>
      <c r="C217" s="1037"/>
      <c r="D217" s="1037"/>
      <c r="E217" s="1037"/>
      <c r="F217" s="1038"/>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8"/>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6"/>
      <c r="B218" s="1037"/>
      <c r="C218" s="1037"/>
      <c r="D218" s="1037"/>
      <c r="E218" s="1037"/>
      <c r="F218" s="1038"/>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8"/>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6"/>
      <c r="B219" s="1037"/>
      <c r="C219" s="1037"/>
      <c r="D219" s="1037"/>
      <c r="E219" s="1037"/>
      <c r="F219" s="1038"/>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8"/>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6"/>
      <c r="B220" s="1037"/>
      <c r="C220" s="1037"/>
      <c r="D220" s="1037"/>
      <c r="E220" s="1037"/>
      <c r="F220" s="1038"/>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8"/>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6"/>
      <c r="B221" s="1037"/>
      <c r="C221" s="1037"/>
      <c r="D221" s="1037"/>
      <c r="E221" s="1037"/>
      <c r="F221" s="1038"/>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8"/>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6"/>
      <c r="B222" s="1037"/>
      <c r="C222" s="1037"/>
      <c r="D222" s="1037"/>
      <c r="E222" s="1037"/>
      <c r="F222" s="1038"/>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8"/>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6"/>
      <c r="B223" s="1037"/>
      <c r="C223" s="1037"/>
      <c r="D223" s="1037"/>
      <c r="E223" s="1037"/>
      <c r="F223" s="1038"/>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8"/>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6"/>
      <c r="B224" s="1037"/>
      <c r="C224" s="1037"/>
      <c r="D224" s="1037"/>
      <c r="E224" s="1037"/>
      <c r="F224" s="1038"/>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8"/>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6"/>
      <c r="B225" s="1037"/>
      <c r="C225" s="1037"/>
      <c r="D225" s="1037"/>
      <c r="E225" s="1037"/>
      <c r="F225" s="1038"/>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8"/>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6"/>
      <c r="B226" s="1037"/>
      <c r="C226" s="1037"/>
      <c r="D226" s="1037"/>
      <c r="E226" s="1037"/>
      <c r="F226" s="1038"/>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c r="A228" s="1036"/>
      <c r="B228" s="1037"/>
      <c r="C228" s="1037"/>
      <c r="D228" s="1037"/>
      <c r="E228" s="1037"/>
      <c r="F228" s="1038"/>
      <c r="G228" s="805"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5"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6"/>
      <c r="B230" s="1037"/>
      <c r="C230" s="1037"/>
      <c r="D230" s="1037"/>
      <c r="E230" s="1037"/>
      <c r="F230" s="1038"/>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8"/>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6"/>
      <c r="B231" s="1037"/>
      <c r="C231" s="1037"/>
      <c r="D231" s="1037"/>
      <c r="E231" s="1037"/>
      <c r="F231" s="1038"/>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8"/>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6"/>
      <c r="B232" s="1037"/>
      <c r="C232" s="1037"/>
      <c r="D232" s="1037"/>
      <c r="E232" s="1037"/>
      <c r="F232" s="1038"/>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8"/>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6"/>
      <c r="B233" s="1037"/>
      <c r="C233" s="1037"/>
      <c r="D233" s="1037"/>
      <c r="E233" s="1037"/>
      <c r="F233" s="1038"/>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8"/>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6"/>
      <c r="B234" s="1037"/>
      <c r="C234" s="1037"/>
      <c r="D234" s="1037"/>
      <c r="E234" s="1037"/>
      <c r="F234" s="1038"/>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8"/>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6"/>
      <c r="B235" s="1037"/>
      <c r="C235" s="1037"/>
      <c r="D235" s="1037"/>
      <c r="E235" s="1037"/>
      <c r="F235" s="1038"/>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8"/>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6"/>
      <c r="B236" s="1037"/>
      <c r="C236" s="1037"/>
      <c r="D236" s="1037"/>
      <c r="E236" s="1037"/>
      <c r="F236" s="1038"/>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8"/>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6"/>
      <c r="B237" s="1037"/>
      <c r="C237" s="1037"/>
      <c r="D237" s="1037"/>
      <c r="E237" s="1037"/>
      <c r="F237" s="1038"/>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8"/>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6"/>
      <c r="B238" s="1037"/>
      <c r="C238" s="1037"/>
      <c r="D238" s="1037"/>
      <c r="E238" s="1037"/>
      <c r="F238" s="1038"/>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8"/>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6"/>
      <c r="B239" s="1037"/>
      <c r="C239" s="1037"/>
      <c r="D239" s="1037"/>
      <c r="E239" s="1037"/>
      <c r="F239" s="1038"/>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c r="A241" s="1036"/>
      <c r="B241" s="1037"/>
      <c r="C241" s="1037"/>
      <c r="D241" s="1037"/>
      <c r="E241" s="1037"/>
      <c r="F241" s="1038"/>
      <c r="G241" s="805"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5"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6"/>
      <c r="B243" s="1037"/>
      <c r="C243" s="1037"/>
      <c r="D243" s="1037"/>
      <c r="E243" s="1037"/>
      <c r="F243" s="1038"/>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8"/>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6"/>
      <c r="B244" s="1037"/>
      <c r="C244" s="1037"/>
      <c r="D244" s="1037"/>
      <c r="E244" s="1037"/>
      <c r="F244" s="1038"/>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8"/>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6"/>
      <c r="B245" s="1037"/>
      <c r="C245" s="1037"/>
      <c r="D245" s="1037"/>
      <c r="E245" s="1037"/>
      <c r="F245" s="1038"/>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8"/>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6"/>
      <c r="B246" s="1037"/>
      <c r="C246" s="1037"/>
      <c r="D246" s="1037"/>
      <c r="E246" s="1037"/>
      <c r="F246" s="1038"/>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8"/>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6"/>
      <c r="B247" s="1037"/>
      <c r="C247" s="1037"/>
      <c r="D247" s="1037"/>
      <c r="E247" s="1037"/>
      <c r="F247" s="1038"/>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8"/>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6"/>
      <c r="B248" s="1037"/>
      <c r="C248" s="1037"/>
      <c r="D248" s="1037"/>
      <c r="E248" s="1037"/>
      <c r="F248" s="1038"/>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8"/>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6"/>
      <c r="B249" s="1037"/>
      <c r="C249" s="1037"/>
      <c r="D249" s="1037"/>
      <c r="E249" s="1037"/>
      <c r="F249" s="1038"/>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8"/>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6"/>
      <c r="B250" s="1037"/>
      <c r="C250" s="1037"/>
      <c r="D250" s="1037"/>
      <c r="E250" s="1037"/>
      <c r="F250" s="1038"/>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8"/>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6"/>
      <c r="B251" s="1037"/>
      <c r="C251" s="1037"/>
      <c r="D251" s="1037"/>
      <c r="E251" s="1037"/>
      <c r="F251" s="1038"/>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8"/>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6"/>
      <c r="B252" s="1037"/>
      <c r="C252" s="1037"/>
      <c r="D252" s="1037"/>
      <c r="E252" s="1037"/>
      <c r="F252" s="1038"/>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c r="A254" s="1036"/>
      <c r="B254" s="1037"/>
      <c r="C254" s="1037"/>
      <c r="D254" s="1037"/>
      <c r="E254" s="1037"/>
      <c r="F254" s="1038"/>
      <c r="G254" s="805"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5"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6"/>
      <c r="B256" s="1037"/>
      <c r="C256" s="1037"/>
      <c r="D256" s="1037"/>
      <c r="E256" s="1037"/>
      <c r="F256" s="1038"/>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8"/>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6"/>
      <c r="B257" s="1037"/>
      <c r="C257" s="1037"/>
      <c r="D257" s="1037"/>
      <c r="E257" s="1037"/>
      <c r="F257" s="1038"/>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8"/>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6"/>
      <c r="B258" s="1037"/>
      <c r="C258" s="1037"/>
      <c r="D258" s="1037"/>
      <c r="E258" s="1037"/>
      <c r="F258" s="1038"/>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8"/>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6"/>
      <c r="B259" s="1037"/>
      <c r="C259" s="1037"/>
      <c r="D259" s="1037"/>
      <c r="E259" s="1037"/>
      <c r="F259" s="1038"/>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8"/>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6"/>
      <c r="B260" s="1037"/>
      <c r="C260" s="1037"/>
      <c r="D260" s="1037"/>
      <c r="E260" s="1037"/>
      <c r="F260" s="1038"/>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8"/>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6"/>
      <c r="B261" s="1037"/>
      <c r="C261" s="1037"/>
      <c r="D261" s="1037"/>
      <c r="E261" s="1037"/>
      <c r="F261" s="1038"/>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8"/>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6"/>
      <c r="B262" s="1037"/>
      <c r="C262" s="1037"/>
      <c r="D262" s="1037"/>
      <c r="E262" s="1037"/>
      <c r="F262" s="1038"/>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8"/>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6"/>
      <c r="B263" s="1037"/>
      <c r="C263" s="1037"/>
      <c r="D263" s="1037"/>
      <c r="E263" s="1037"/>
      <c r="F263" s="1038"/>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8"/>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6"/>
      <c r="B264" s="1037"/>
      <c r="C264" s="1037"/>
      <c r="D264" s="1037"/>
      <c r="E264" s="1037"/>
      <c r="F264" s="1038"/>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8"/>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2021-06-18T12:51:46Z</cp:lastPrinted>
  <dcterms:created xsi:type="dcterms:W3CDTF">2012-03-13T00:50:25Z</dcterms:created>
  <dcterms:modified xsi:type="dcterms:W3CDTF">2021-06-18T12:51:50Z</dcterms:modified>
</cp:coreProperties>
</file>