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<sst xmlns="http://schemas.openxmlformats.org/spreadsheetml/2006/main" count="3103" uniqueCount="812">
  <si>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</si>
  <si>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</si>
  <si>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</si>
  <si>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</si>
  <si>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</si>
  <si>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</si>
  <si>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</si>
  <si>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</si>
  <si>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</si>
  <si>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</si>
  <si>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</si>
  <si>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</si>
  <si>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</si>
  <si>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</si>
  <si>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</si>
  <si>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</si>
  <si>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</si>
  <si>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</si>
  <si>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</si>
  <si>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</si>
  <si>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</si>
  <si>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</si>
  <si>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</si>
  <si>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</si>
  <si>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</si>
  <si>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</si>
  <si>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</si>
  <si>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</si>
  <si>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</si>
  <si>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</si>
  <si>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</si>
  <si>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</si>
  <si>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</si>
  <si>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</si>
  <si>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</si>
  <si>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</si>
  <si>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</si>
  <si>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</si>
  <si>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</si>
  <si>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</si>
  <si>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</si>
  <si>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</si>
  <si>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</si>
  <si>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</si>
  <si>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</si>
  <si>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</si>
  <si>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</si>
  <si>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</si>
  <si>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</si>
  <si>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</si>
  <si>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</si>
  <si>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</si>
  <si>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</si>
  <si>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</si>
  <si>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</si>
  <si>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</si>
  <si>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</si>
  <si>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</si>
  <si>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</si>
  <si>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</si>
  <si>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</si>
  <si>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</si>
  <si>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</si>
  <si>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</si>
  <si>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</si>
  <si>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</si>
  <si>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</si>
  <si>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</si>
  <si>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</si>
  <si>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</si>
  <si>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</si>
  <si>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</si>
  <si>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</si>
  <si>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</si>
  <si>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</si>
  <si>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</si>
  <si>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</si>
  <si>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</si>
  <si>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</si>
  <si>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</si>
  <si>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</si>
  <si>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</si>
  <si>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</si>
  <si>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</si>
  <si>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</si>
  <si>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</si>
  <si>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</si>
  <si>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</si>
  <si>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</si>
  <si>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</si>
  <si>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</si>
  <si>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</si>
  <si>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</si>
  <si>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</si>
  <si>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</si>
  <si>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</si>
  <si>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</si>
  <si>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</si>
  <si>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</si>
  <si>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</si>
  <si>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</si>
  <si>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</si>
  <si>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</si>
  <si>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</si>
  <si>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</si>
  <si>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</si>
  <si>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</si>
  <si>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</si>
  <si>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</si>
  <si>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</si>
  <si>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</si>
  <si>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</si>
  <si>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</si>
  <si>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</si>
  <si>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</si>
  <si>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</si>
  <si>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</si>
  <si>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</si>
  <si>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</si>
  <si>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</si>
  <si>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</si>
  <si>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</si>
  <si>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</si>
  <si>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</si>
  <si>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</si>
  <si>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</si>
  <si>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</si>
  <si>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</si>
  <si>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</si>
  <si>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</si>
  <si>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</si>
  <si>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</si>
  <si>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</si>
  <si>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</si>
  <si>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</si>
  <si>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</si>
  <si>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</si>
  <si>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</si>
  <si>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</si>
  <si>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</si>
  <si>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</si>
  <si>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</si>
  <si>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</si>
  <si>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</si>
  <si>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</si>
  <si>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</si>
  <si>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</si>
  <si>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</si>
  <si>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</si>
  <si>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</si>
  <si>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</si>
  <si>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</si>
  <si>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</si>
  <si>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</si>
  <si>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</si>
  <si>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</si>
  <si>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</si>
  <si>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</si>
  <si>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</si>
  <si>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</si>
  <si>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</si>
  <si>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</si>
  <si>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</si>
  <si>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</si>
  <si>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</si>
  <si>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</si>
  <si>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</si>
  <si>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</si>
  <si>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</si>
  <si>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</si>
  <si>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</si>
  <si>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</si>
  <si>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</si>
  <si>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</si>
  <si>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</si>
  <si>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</si>
  <si>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</si>
  <si>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</si>
  <si>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</si>
  <si>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</si>
  <si>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</si>
  <si>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</si>
  <si>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</si>
  <si>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</si>
  <si>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</si>
  <si>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</si>
  <si>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</si>
  <si>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</si>
  <si>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</si>
  <si>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</si>
  <si>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</si>
  <si>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</si>
  <si>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</si>
  <si>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</si>
  <si>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</si>
  <si>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</si>
  <si>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</si>
  <si>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</si>
  <si>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</si>
  <si>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</si>
  <si>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</si>
  <si>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</si>
  <si>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</si>
  <si>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</si>
  <si>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</si>
  <si>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</si>
  <si>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</si>
  <si>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</si>
  <si>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</si>
  <si>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</si>
  <si>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</si>
  <si>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</si>
  <si>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</si>
  <si>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</si>
  <si>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</si>
  <si>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</si>
  <si>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</si>
  <si>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</si>
  <si>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</si>
  <si>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</si>
  <si>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</si>
  <si>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</si>
  <si>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</si>
  <si>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</si>
  <si>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</si>
  <si>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</si>
  <si>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</si>
  <si>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</si>
  <si>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</si>
  <si>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</si>
  <si>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</si>
  <si>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</si>
  <si>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</si>
  <si>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</si>
  <si>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</si>
  <si>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</si>
  <si>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</si>
  <si>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</si>
  <si>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</si>
  <si>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</si>
  <si>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</si>
  <si>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</si>
  <si>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</si>
  <si>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</si>
  <si>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</si>
  <si>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</si>
  <si>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</si>
  <si>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</si>
  <si>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</si>
  <si>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</si>
  <si>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</si>
  <si>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</si>
  <si>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</si>
  <si>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</si>
  <si>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</si>
  <si>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</si>
  <si>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</si>
  <si>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</si>
  <si>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</si>
  <si>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</si>
  <si>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</si>
  <si>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</si>
  <si>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</si>
  <si>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</si>
  <si>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</si>
  <si>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</si>
  <si>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</si>
  <si>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</si>
  <si>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</si>
  <si>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</si>
  <si>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</si>
  <si>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</si>
  <si>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</si>
  <si>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</si>
  <si>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</si>
  <si>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</si>
  <si>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</si>
  <si>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</si>
  <si>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</si>
  <si>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</si>
  <si>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</si>
  <si>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</si>
  <si>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</si>
  <si>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</si>
  <si>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</si>
  <si>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</si>
  <si>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</si>
  <si>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</si>
  <si>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</si>
  <si>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</si>
  <si>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</si>
  <si>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</si>
  <si>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</si>
  <si>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</si>
  <si>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</si>
  <si>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</si>
  <si>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</si>
  <si>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</si>
  <si>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</si>
  <si>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</si>
  <si>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</si>
  <si>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</si>
  <si>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</si>
  <si>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</si>
  <si>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</si>
  <si>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</si>
  <si>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</si>
  <si>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</si>
  <si>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</si>
  <si>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</si>
  <si>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</si>
  <si>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</si>
  <si>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</si>
  <si>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</si>
  <si>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</si>
  <si>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</si>
  <si>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</si>
  <si>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</si>
  <si>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</si>
  <si>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</si>
  <si>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</si>
  <si>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</si>
  <si>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</si>
  <si>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</si>
  <si>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</si>
  <si>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</si>
  <si>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</si>
  <si>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</si>
  <si>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</si>
  <si>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</si>
  <si>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</si>
  <si>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</si>
  <si>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</si>
  <si>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</si>
  <si>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</si>
  <si>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</si>
  <si>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</si>
  <si>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</si>
  <si>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</si>
  <si>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</si>
  <si>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</si>
  <si>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</si>
  <si>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</si>
  <si>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</si>
  <si>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</si>
  <si>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</si>
  <si>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</si>
  <si>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</si>
  <si>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</si>
  <si>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</si>
  <si>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</si>
  <si>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</si>
  <si>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</si>
  <si>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</si>
  <si>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</si>
  <si>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</si>
  <si>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</si>
  <si>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</si>
  <si>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</si>
  <si>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</si>
  <si>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</si>
  <si>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</si>
  <si>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</si>
  <si>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</si>
  <si>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</si>
  <si>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</si>
  <si>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</si>
  <si>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</si>
  <si>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</si>
  <si>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</si>
  <si>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</si>
  <si>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</si>
  <si>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</si>
  <si>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</si>
  <si>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</si>
  <si>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</si>
  <si>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</si>
  <si>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</si>
  <si>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</si>
  <si>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</si>
  <si>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</si>
  <si>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</si>
  <si>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</si>
  <si>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</si>
  <si>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</si>
  <si>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</si>
  <si>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</si>
  <si>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</si>
  <si>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</si>
  <si>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</si>
  <si>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</si>
  <si>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</si>
  <si>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</si>
  <si>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</si>
  <si>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</si>
  <si>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</si>
  <si>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</si>
  <si>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</si>
  <si>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</si>
  <si>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</si>
  <si>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</si>
  <si>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</si>
  <si>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</si>
  <si>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</si>
  <si>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</si>
  <si>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</si>
  <si>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</si>
  <si>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</si>
  <si>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</si>
  <si>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</si>
  <si>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</si>
  <si>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</si>
  <si>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</si>
  <si>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</si>
  <si>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</si>
  <si>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</si>
  <si>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</si>
  <si>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</si>
  <si>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</si>
  <si>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</si>
  <si>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</si>
  <si>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</si>
  <si>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</si>
  <si>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</si>
  <si>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</si>
  <si>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</si>
  <si>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</si>
  <si>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</si>
  <si>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</si>
  <si>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</si>
  <si>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</si>
  <si>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</si>
  <si>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</si>
  <si>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</si>
  <si>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</si>
  <si>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</si>
  <si>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</si>
  <si>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</si>
  <si>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</si>
  <si>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</si>
  <si>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</si>
  <si>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</si>
  <si>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</si>
  <si>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</si>
  <si>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</si>
  <si>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</si>
  <si>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</si>
  <si>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</si>
  <si>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</si>
  <si>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</si>
  <si>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</si>
  <si>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</si>
  <si>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</si>
  <si>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</si>
  <si>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</si>
  <si>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</si>
  <si>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</si>
  <si>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</si>
  <si>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</si>
  <si>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</si>
  <si>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</si>
  <si>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</si>
  <si>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</si>
  <si>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</si>
  <si>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</si>
  <si>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</si>
  <si>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</si>
  <si>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</si>
  <si>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</si>
  <si>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</si>
  <si>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</si>
  <si>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</si>
  <si>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</si>
  <si>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</si>
  <si>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</si>
  <si>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</si>
  <si>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</si>
  <si>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</si>
  <si>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</si>
  <si>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</si>
  <si>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</si>
  <si>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</si>
  <si>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</si>
  <si>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</si>
  <si>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</si>
  <si>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</si>
  <si>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</si>
  <si>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</si>
  <si>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</si>
  <si>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</si>
  <si>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</si>
  <si>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</si>
  <si>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</si>
  <si>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</si>
  <si>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</si>
  <si>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</si>
  <si>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</si>
  <si>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</si>
  <si>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</si>
  <si>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</si>
  <si>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</si>
  <si>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</si>
  <si>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</si>
  <si>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</si>
  <si>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</si>
  <si>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</si>
  <si>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</si>
  <si>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</si>
  <si>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</si>
  <si>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</si>
  <si>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</si>
  <si>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</si>
  <si>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</si>
  <si>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</si>
  <si>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</si>
  <si>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</si>
  <si>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</si>
  <si>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</si>
  <si>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</si>
  <si>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</si>
  <si>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</si>
  <si>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</si>
  <si>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</si>
  <si>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</si>
  <si>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</si>
  <si>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</si>
  <si>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</si>
  <si>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</si>
  <si>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</si>
  <si>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</si>
  <si>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</si>
  <si>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</si>
  <si>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</si>
  <si>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</si>
  <si>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</si>
  <si>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</si>
  <si>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</si>
  <si>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</si>
  <si>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</si>
  <si>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</si>
  <si>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</si>
  <si>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</si>
  <si>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</si>
  <si>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</si>
  <si>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</si>
  <si>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</si>
  <si>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</si>
  <si>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</si>
  <si>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</si>
  <si>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</si>
  <si>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</si>
  <si>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</si>
  <si>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</si>
  <si>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</si>
  <si>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</si>
  <si>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</si>
  <si>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</si>
  <si>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</si>
  <si>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</si>
  <si>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</si>
  <si>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</si>
  <si>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</si>
  <si>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</si>
  <si>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</si>
  <si>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</si>
  <si>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</si>
  <si>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</si>
  <si>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</si>
  <si>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</si>
  <si>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</si>
  <si>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</si>
  <si>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</si>
  <si>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</si>
  <si>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</si>
  <si>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</si>
  <si>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</si>
  <si>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</si>
  <si>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</si>
  <si>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</si>
  <si>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</si>
  <si>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</si>
  <si>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</si>
  <si>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</si>
  <si>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</si>
  <si>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</si>
  <si>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</si>
  <si>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</si>
  <si>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</si>
  <si>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</si>
  <si>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</si>
  <si>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</si>
  <si>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</si>
  <si>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</si>
  <si>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</si>
  <si>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</si>
  <si>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</si>
  <si>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</si>
  <si>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</si>
  <si>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</si>
  <si>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</si>
  <si>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</si>
  <si>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</si>
  <si>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</si>
  <si>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</si>
  <si>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</si>
  <si>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</si>
  <si>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</si>
  <si>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</si>
  <si>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</si>
  <si>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</si>
  <si>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</si>
  <si>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</si>
  <si>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</si>
  <si>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</si>
  <si>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</si>
  <si>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</si>
  <si>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</si>
  <si>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</si>
  <si>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</si>
  <si>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</si>
  <si>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</si>
  <si>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</si>
  <si>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</si>
  <si>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</si>
  <si>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</si>
  <si>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</si>
  <si>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</si>
  <si>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</si>
  <si>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</si>
  <si>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</si>
  <si>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</si>
  <si>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</si>
  <si>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</si>
  <si>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</si>
  <si>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</si>
  <si>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</si>
  <si>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</si>
  <si>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</si>
  <si>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</si>
  <si>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</si>
  <si>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</si>
  <si>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</si>
  <si>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</si>
  <si>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</si>
  <si>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</si>
  <si>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</si>
  <si>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</si>
  <si>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</si>
  <si>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</si>
  <si>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</si>
  <si>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</si>
  <si>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</si>
  <si>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</si>
  <si>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</si>
  <si>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</si>
  <si>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</si>
  <si>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</si>
  <si>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</si>
  <si>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</si>
  <si>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</si>
  <si>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</si>
  <si>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</si>
  <si>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</si>
  <si>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</si>
  <si>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</si>
  <si>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</si>
  <si>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</si>
  <si>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</si>
  <si>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</si>
  <si>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</si>
  <si>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</si>
  <si>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</si>
  <si>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</si>
  <si>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</si>
  <si>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</si>
  <si>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</si>
  <si>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</si>
  <si>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</si>
  <si>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</si>
  <si>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</si>
  <si>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</si>
  <si>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</si>
  <si>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</si>
  <si>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</si>
  <si>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</si>
  <si>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</si>
  <si>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</si>
  <si>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</si>
  <si>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</si>
  <si>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</si>
  <si>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</si>
  <si>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</si>
  <si>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</si>
  <si>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</si>
  <si>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</si>
  <si>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</si>
  <si>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</si>
  <si>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</si>
  <si>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</si>
  <si>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</si>
  <si>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</si>
  <si>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</si>
  <si>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</si>
  <si>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</si>
  <si>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</si>
  <si>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</si>
  <si>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</si>
  <si>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</si>
  <si>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</si>
  <si>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</si>
  <si>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医療安全支援センター総合支援事業</t>
  </si>
  <si>
    <t>医政局</t>
  </si>
  <si>
    <t>室長：諸冨　伸夫</t>
  </si>
  <si>
    <t>平成１３年度</t>
  </si>
  <si>
    <t>終了予定なし</t>
  </si>
  <si>
    <t>総務課　医療安全推進室</t>
  </si>
  <si>
    <t>-</t>
  </si>
  <si>
    <t>厚生労働省発医政0329第17号「平成２３年度医療安全支援センター総合支援事業委託費の交付について」</t>
  </si>
  <si>
    <t>地域において、患者やその家族の苦情に対応し、または、相談に応ずるため、都道府県等に設置されている医療安全支援センターでの相談業務を行う相談員の資質の向上を図る。</t>
  </si>
  <si>
    <t>（１）医療安全支援センター相談員等に対する基礎研修の実施
（２）医療安全支援センター相談員等に対する専門的研修の実施
（３）医療安全支援センター協議会を開催し、相談員の情報交換
（４）教訓的事例に関する情報を収集し各医療安全支援センターや医療機関等へ情報提供
（５）全国の医療安全支援センターの運営状況調査
（６）その他医療安全支援センターを支援する事業
補助率：定額（10／10相当）</t>
  </si>
  <si>
    <t>医療施設運営費等補助金</t>
  </si>
  <si>
    <t>都道府県及び保健所設置市区センターを設置する。</t>
  </si>
  <si>
    <t>都道府県及び保健所設置市区センター設置数</t>
  </si>
  <si>
    <t>か所</t>
  </si>
  <si>
    <t>医療安全支援センター総合支援事業　実施報告（一般社団法人医療の質・安全学会）</t>
  </si>
  <si>
    <t>二次医療圏センターを設置する。</t>
  </si>
  <si>
    <t>二次医療圏センター設置数
(前年度以上)</t>
  </si>
  <si>
    <t>医療安全支援センター相談員等に対する研修を開催する。</t>
  </si>
  <si>
    <t>医療安全支援センター相談員等に対する研修の参加者（前年度以上）</t>
  </si>
  <si>
    <t>人</t>
  </si>
  <si>
    <t>医療安全支援センター相談員等に対する研修の開催</t>
  </si>
  <si>
    <t>回</t>
  </si>
  <si>
    <t>医療安全支援センター相談員等に対する研修の参加者</t>
  </si>
  <si>
    <t>件</t>
  </si>
  <si>
    <t>円</t>
  </si>
  <si>
    <t>　　X/Y</t>
    <phoneticPr fontId="5"/>
  </si>
  <si>
    <t>20,102千円
/387箇所</t>
  </si>
  <si>
    <t>7,713千円
/352人</t>
  </si>
  <si>
    <t>施策大目標３　利用者の視点に立った、効率的で安心かつ質の高い医療サービスの提供を促進すること</t>
  </si>
  <si>
    <t>医療安全確保対策の推進を図ること（施策目標Ⅰ－３－２）</t>
  </si>
  <si>
    <t>都道府県、保健所設置市及び特別区の医療安全支援センターの設置数</t>
  </si>
  <si>
    <t>箇所</t>
  </si>
  <si>
    <t>前年度以上</t>
  </si>
  <si>
    <t>毎年度</t>
  </si>
  <si>
    <t>都道府県、保健所を設置する市及び特別区は、医療の安全に関する情報の提供、研修の実施、意識の啓発その他の医療の安全の確保に関し必要な措置を講ずるため、医療安全支援センターを設けるよう努めなければならないとされており、その設置促進を図るため指標として選定し、当該数値を前年度より向上させることを目標とした。</t>
  </si>
  <si>
    <t>116</t>
  </si>
  <si>
    <t>96</t>
  </si>
  <si>
    <t>73</t>
  </si>
  <si>
    <t>71</t>
  </si>
  <si>
    <t>77</t>
  </si>
  <si>
    <t>83</t>
  </si>
  <si>
    <t>79</t>
  </si>
  <si>
    <t>0083</t>
  </si>
  <si>
    <t>0093</t>
  </si>
  <si>
    <t>○</t>
  </si>
  <si>
    <t>-</t>
    <phoneticPr fontId="5"/>
  </si>
  <si>
    <t>12,122千円
/393箇所</t>
    <phoneticPr fontId="5"/>
  </si>
  <si>
    <t>-</t>
    <phoneticPr fontId="5"/>
  </si>
  <si>
    <t>医療安全支援センターは、患者又はその家族若しくは住民に対して、医療の安全の確保に関し必要な情報の提供等を行うこととされているため、医療安全支援センターの設置数が増加することは、医療安全対策の一層の推進を図ることに寄与するものである。</t>
    <phoneticPr fontId="5"/>
  </si>
  <si>
    <t>相談員の養成研修を行い、その資質向上を図ることは、広く国民のニーズがあり、国費を投入して実施すべき事業である。</t>
  </si>
  <si>
    <t>各都道府県に設置されているセンターの相談員の資質向上のための研修等を一定の基準で行うため、国で実施する必要がある。</t>
  </si>
  <si>
    <t>相談員の資質の向上は、医療における国民の様々な疑問に適切に対応するために必要であり、その優先度は高い。</t>
  </si>
  <si>
    <t>‐</t>
  </si>
  <si>
    <t>無</t>
  </si>
  <si>
    <t>総合支援事業の一環としてより多くの参加者を募るため受講生の負担は求めていない。</t>
  </si>
  <si>
    <t>団体における最低限の経費のみが計上されており、中間段階での支出は合理的なものである。</t>
  </si>
  <si>
    <t>事業目的に照らして真に必要なものに限定されている。</t>
  </si>
  <si>
    <t>研修内容のweb配信を行うなど、コスト削減に向けた取組を行っている。</t>
  </si>
  <si>
    <t>医療安全支援センター設置数が増加することで、より身近な地域で相談可能となり、全体の相談対応能力が向上する。</t>
  </si>
  <si>
    <t>医療安全支援センターへは毎年多数の相談が国民から寄せられているが(30年度の実績は集計中)、国民からの医療に関する様々な相談に対応する相談員の資質の向上のための研修を実施することで、人材育成を図る事業であり、国民の医療に対する不安の払拭に資するものである。</t>
    <phoneticPr fontId="5"/>
  </si>
  <si>
    <t>相談員の資質の向上のための研修を実施し、毎年多数の相談員が参加しており、医療安全支援センターの相談業務の質の向上に役立っている。より一層相談員の資質の向上に努めるためには、さらに多数の研修参加者を募っていく必要があるため、全国の医療安全支援センターに対する呼びかけを強化したい。</t>
    <phoneticPr fontId="5"/>
  </si>
  <si>
    <t>2,820千円
/385人</t>
    <phoneticPr fontId="5"/>
  </si>
  <si>
    <t>医療安全支援センター相談件数
※30年度の実績は現在、各医療安全支援センターに調査中</t>
    <phoneticPr fontId="5"/>
  </si>
  <si>
    <t>単位当たりコスト＝Ｘ／Ｙ
Ｘ：予算執行額（研修にかかる費用は除く）
Ｙ：都道府県及び保健所設置市センター設置数＋二次医療圏センター設置数
※研修以外の事業にかかる執行額は、いくつかの事業にかかる経費がまとまって計上されており、それぞれを切り分けることが困難であるため、研修に係るものとそれ以外として単位あたりコストを算出している。　　　</t>
    <phoneticPr fontId="5"/>
  </si>
  <si>
    <t>単位当たりコスト＝Ｘ／Ｙ
Ｘ：予算執行額（研修にかかる費用）
Ｙ：医療安全支援センター相談員等に
対する研修の参加者数　　　　　　　　</t>
    <phoneticPr fontId="5"/>
  </si>
  <si>
    <t>成果実績全体で見ると、概ね成果目標に見合ったものとなっているが、設置数には、設置主体毎にばらつきがあるため、引き続き設置率の向上に努めていきたい。</t>
    <phoneticPr fontId="5"/>
  </si>
  <si>
    <t>平成30年度より事業の実施主体が変わったことにより研修内容を見直したため研修開催回数は減少しているが、必要な研修については引き続き実施されている。</t>
    <phoneticPr fontId="5"/>
  </si>
  <si>
    <t>19,764千円
/395箇所</t>
    <phoneticPr fontId="5"/>
  </si>
  <si>
    <t>2,196千円
/799人</t>
    <rPh sb="5" eb="6">
      <t>セン</t>
    </rPh>
    <rPh sb="6" eb="7">
      <t>エン</t>
    </rPh>
    <rPh sb="12" eb="13">
      <t>ニン</t>
    </rPh>
    <phoneticPr fontId="5"/>
  </si>
  <si>
    <t>2,196千円/799人</t>
    <phoneticPr fontId="5"/>
  </si>
  <si>
    <t>19,764千円/431箇所</t>
    <phoneticPr fontId="5"/>
  </si>
  <si>
    <t>支出額については実績報告書等で確認を行っており、事業目的に照らして真に必要なものに限定されている。</t>
    <rPh sb="0" eb="3">
      <t>シシュツガク</t>
    </rPh>
    <rPh sb="8" eb="10">
      <t>ジッセキ</t>
    </rPh>
    <rPh sb="10" eb="13">
      <t>ホウコクショ</t>
    </rPh>
    <rPh sb="13" eb="14">
      <t>トウ</t>
    </rPh>
    <rPh sb="15" eb="17">
      <t>カクニン</t>
    </rPh>
    <rPh sb="18" eb="19">
      <t>オコナ</t>
    </rPh>
    <rPh sb="24" eb="26">
      <t>ジギョウ</t>
    </rPh>
    <rPh sb="26" eb="28">
      <t>モクテキ</t>
    </rPh>
    <rPh sb="29" eb="30">
      <t>テ</t>
    </rPh>
    <rPh sb="33" eb="34">
      <t>シン</t>
    </rPh>
    <rPh sb="35" eb="37">
      <t>ヒツヨウ</t>
    </rPh>
    <rPh sb="41" eb="43">
      <t>ゲンテイ</t>
    </rPh>
    <phoneticPr fontId="5"/>
  </si>
  <si>
    <t>委託費</t>
    <rPh sb="0" eb="3">
      <t>イタクヒ</t>
    </rPh>
    <phoneticPr fontId="5"/>
  </si>
  <si>
    <t>人件費</t>
    <rPh sb="0" eb="3">
      <t>ジンケンヒ</t>
    </rPh>
    <phoneticPr fontId="5"/>
  </si>
  <si>
    <t>印刷製本費</t>
    <rPh sb="0" eb="2">
      <t>インサツ</t>
    </rPh>
    <rPh sb="2" eb="4">
      <t>セイホン</t>
    </rPh>
    <rPh sb="4" eb="5">
      <t>ヒ</t>
    </rPh>
    <phoneticPr fontId="5"/>
  </si>
  <si>
    <t>借料</t>
    <rPh sb="0" eb="2">
      <t>シャクリョウ</t>
    </rPh>
    <phoneticPr fontId="5"/>
  </si>
  <si>
    <t>謝金</t>
    <rPh sb="0" eb="2">
      <t>シャキン</t>
    </rPh>
    <phoneticPr fontId="5"/>
  </si>
  <si>
    <t>その他</t>
    <rPh sb="2" eb="3">
      <t>タ</t>
    </rPh>
    <phoneticPr fontId="5"/>
  </si>
  <si>
    <t>会議費、通信運搬費等</t>
    <rPh sb="0" eb="3">
      <t>カイギヒ</t>
    </rPh>
    <rPh sb="4" eb="6">
      <t>ツウシン</t>
    </rPh>
    <rPh sb="6" eb="8">
      <t>ウンパン</t>
    </rPh>
    <rPh sb="8" eb="9">
      <t>ヒ</t>
    </rPh>
    <rPh sb="9" eb="10">
      <t>トウ</t>
    </rPh>
    <phoneticPr fontId="5"/>
  </si>
  <si>
    <t>HP更新費用等</t>
    <rPh sb="2" eb="4">
      <t>コウシン</t>
    </rPh>
    <rPh sb="4" eb="6">
      <t>ヒヨウ</t>
    </rPh>
    <rPh sb="6" eb="7">
      <t>トウ</t>
    </rPh>
    <phoneticPr fontId="5"/>
  </si>
  <si>
    <t>研修における印刷製本費</t>
    <rPh sb="0" eb="2">
      <t>ケンシュウ</t>
    </rPh>
    <rPh sb="6" eb="8">
      <t>インサツ</t>
    </rPh>
    <rPh sb="8" eb="10">
      <t>セイホン</t>
    </rPh>
    <rPh sb="10" eb="11">
      <t>ヒ</t>
    </rPh>
    <phoneticPr fontId="5"/>
  </si>
  <si>
    <t>学会職員給与</t>
    <rPh sb="0" eb="2">
      <t>ガッカイ</t>
    </rPh>
    <rPh sb="2" eb="4">
      <t>ショクイン</t>
    </rPh>
    <rPh sb="4" eb="6">
      <t>キュウヨ</t>
    </rPh>
    <phoneticPr fontId="5"/>
  </si>
  <si>
    <t>初任者研修会場借料</t>
    <rPh sb="0" eb="3">
      <t>ショニンシャ</t>
    </rPh>
    <rPh sb="3" eb="5">
      <t>ケンシュウ</t>
    </rPh>
    <rPh sb="5" eb="7">
      <t>カイジョウ</t>
    </rPh>
    <rPh sb="7" eb="9">
      <t>シャクリョウ</t>
    </rPh>
    <phoneticPr fontId="5"/>
  </si>
  <si>
    <t>実践者研修会等の謝金</t>
    <rPh sb="0" eb="3">
      <t>ジッセンシャ</t>
    </rPh>
    <rPh sb="3" eb="6">
      <t>ケンシュウカイ</t>
    </rPh>
    <rPh sb="6" eb="7">
      <t>トウ</t>
    </rPh>
    <rPh sb="8" eb="10">
      <t>シャキン</t>
    </rPh>
    <phoneticPr fontId="5"/>
  </si>
  <si>
    <t>一般社団法人医療の質・安全学会</t>
    <rPh sb="0" eb="2">
      <t>イッパン</t>
    </rPh>
    <rPh sb="2" eb="4">
      <t>シャダン</t>
    </rPh>
    <rPh sb="4" eb="6">
      <t>ホウジン</t>
    </rPh>
    <rPh sb="6" eb="8">
      <t>イリョウ</t>
    </rPh>
    <rPh sb="9" eb="10">
      <t>シツ</t>
    </rPh>
    <rPh sb="11" eb="13">
      <t>アンゼン</t>
    </rPh>
    <rPh sb="13" eb="15">
      <t>ガッカイ</t>
    </rPh>
    <phoneticPr fontId="5"/>
  </si>
  <si>
    <t>医療安全支援センター総合支援事業</t>
    <phoneticPr fontId="5"/>
  </si>
  <si>
    <t>補助金等交付</t>
  </si>
  <si>
    <t>人件費</t>
    <rPh sb="0" eb="3">
      <t>ジンケンヒ</t>
    </rPh>
    <phoneticPr fontId="5"/>
  </si>
  <si>
    <t>A.一般社団法人医療の質・安全学会</t>
    <rPh sb="2" eb="4">
      <t>イッパン</t>
    </rPh>
    <rPh sb="4" eb="8">
      <t>シャダンホウジン</t>
    </rPh>
    <rPh sb="8" eb="10">
      <t>イリョウ</t>
    </rPh>
    <rPh sb="11" eb="12">
      <t>シツ</t>
    </rPh>
    <rPh sb="13" eb="15">
      <t>アンゼン</t>
    </rPh>
    <rPh sb="15" eb="17">
      <t>ガッカイ</t>
    </rPh>
    <phoneticPr fontId="5"/>
  </si>
  <si>
    <t>B.株式会社プロコムインターナショナル</t>
    <rPh sb="2" eb="6">
      <t>カブシキガイシャ</t>
    </rPh>
    <phoneticPr fontId="5"/>
  </si>
  <si>
    <t>借料</t>
    <rPh sb="0" eb="2">
      <t>シャクリョウ</t>
    </rPh>
    <phoneticPr fontId="5"/>
  </si>
  <si>
    <t>WEB機材等</t>
    <rPh sb="3" eb="5">
      <t>キザイ</t>
    </rPh>
    <rPh sb="5" eb="6">
      <t>トウ</t>
    </rPh>
    <phoneticPr fontId="5"/>
  </si>
  <si>
    <t>給与等</t>
    <rPh sb="0" eb="2">
      <t>キュウヨ</t>
    </rPh>
    <rPh sb="2" eb="3">
      <t>トウ</t>
    </rPh>
    <phoneticPr fontId="5"/>
  </si>
  <si>
    <t>その他</t>
    <rPh sb="2" eb="3">
      <t>タ</t>
    </rPh>
    <phoneticPr fontId="5"/>
  </si>
  <si>
    <t>消耗品費等</t>
    <rPh sb="0" eb="3">
      <t>ショウモウヒン</t>
    </rPh>
    <rPh sb="3" eb="4">
      <t>ヒ</t>
    </rPh>
    <rPh sb="4" eb="5">
      <t>トウ</t>
    </rPh>
    <phoneticPr fontId="5"/>
  </si>
  <si>
    <t>株式会社プロコムインターナショナル</t>
    <rPh sb="0" eb="4">
      <t>カブシキガイシャ</t>
    </rPh>
    <phoneticPr fontId="5"/>
  </si>
  <si>
    <t>一般社団法人アカデミアサポート</t>
    <rPh sb="0" eb="2">
      <t>イッパン</t>
    </rPh>
    <rPh sb="2" eb="6">
      <t>シャダンホウジン</t>
    </rPh>
    <phoneticPr fontId="5"/>
  </si>
  <si>
    <t>研修会開催等</t>
    <rPh sb="0" eb="3">
      <t>ケンシュウカイ</t>
    </rPh>
    <rPh sb="3" eb="5">
      <t>カイサイ</t>
    </rPh>
    <rPh sb="5" eb="6">
      <t>トウ</t>
    </rPh>
    <phoneticPr fontId="5"/>
  </si>
  <si>
    <t>-</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</si>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</sst>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95250</xdr:colOff>
      <xdr:row>106</xdr:row>
      <xdr:rowOff>9525</xdr:rowOff>
    </xdr:from>
    <xdr:to>
      <xdr:col>33</xdr:col>
      <xdr:colOff>178593</xdr:colOff>
      <xdr:row>106</xdr:row>
      <xdr:rowOff>290513</xdr:rowOff>
    </xdr:to>
    <xdr:sp macro="" textlink="">
      <xdr:nvSpPr>
        <xdr:cNvPr id="2" name="正方形/長方形 1"/>
        <xdr:cNvSpPr/>
      </xdr:nvSpPr>
      <xdr:spPr>
        <a:xfrm>
          <a:off x="6096000" y="19383375"/>
          <a:ext cx="683418" cy="280988"/>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76200</xdr:colOff>
      <xdr:row>106</xdr:row>
      <xdr:rowOff>9525</xdr:rowOff>
    </xdr:from>
    <xdr:to>
      <xdr:col>41</xdr:col>
      <xdr:colOff>159543</xdr:colOff>
      <xdr:row>106</xdr:row>
      <xdr:rowOff>290513</xdr:rowOff>
    </xdr:to>
    <xdr:sp macro="" textlink="">
      <xdr:nvSpPr>
        <xdr:cNvPr id="3" name="正方形/長方形 2"/>
        <xdr:cNvSpPr/>
      </xdr:nvSpPr>
      <xdr:spPr>
        <a:xfrm>
          <a:off x="7677150" y="19297650"/>
          <a:ext cx="683418" cy="280988"/>
        </a:xfrm>
        <a:prstGeom prst="rect">
          <a:avLst/>
        </a:prstGeom>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18</xdr:col>
      <xdr:colOff>0</xdr:colOff>
      <xdr:row>750</xdr:row>
      <xdr:rowOff>35112</xdr:rowOff>
    </xdr:from>
    <xdr:to>
      <xdr:col>34</xdr:col>
      <xdr:colOff>0</xdr:colOff>
      <xdr:row>751</xdr:row>
      <xdr:rowOff>251013</xdr:rowOff>
    </xdr:to>
    <xdr:sp macro="" textlink="">
      <xdr:nvSpPr>
        <xdr:cNvPr id="4" name="正方形/長方形 3"/>
        <xdr:cNvSpPr/>
      </xdr:nvSpPr>
      <xdr:spPr>
        <a:xfrm>
          <a:off x="3200400" y="52441662"/>
          <a:ext cx="3200400" cy="5683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２１．９</a:t>
          </a:r>
          <a:r>
            <a:rPr kumimoji="1" lang="ja-JP" altLang="en-US" sz="1100">
              <a:solidFill>
                <a:schemeClr val="tx1"/>
              </a:solidFill>
            </a:rPr>
            <a:t>百万円</a:t>
          </a:r>
        </a:p>
      </xdr:txBody>
    </xdr:sp>
    <xdr:clientData/>
  </xdr:twoCellAnchor>
  <xdr:twoCellAnchor>
    <xdr:from>
      <xdr:col>26</xdr:col>
      <xdr:colOff>0</xdr:colOff>
      <xdr:row>754</xdr:row>
      <xdr:rowOff>198664</xdr:rowOff>
    </xdr:from>
    <xdr:to>
      <xdr:col>26</xdr:col>
      <xdr:colOff>0</xdr:colOff>
      <xdr:row>756</xdr:row>
      <xdr:rowOff>204107</xdr:rowOff>
    </xdr:to>
    <xdr:cxnSp macro="">
      <xdr:nvCxnSpPr>
        <xdr:cNvPr id="5" name="直線矢印コネクタ 4"/>
        <xdr:cNvCxnSpPr/>
      </xdr:nvCxnSpPr>
      <xdr:spPr>
        <a:xfrm>
          <a:off x="4800600" y="54014914"/>
          <a:ext cx="0" cy="7102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756</xdr:row>
      <xdr:rowOff>190500</xdr:rowOff>
    </xdr:from>
    <xdr:to>
      <xdr:col>34</xdr:col>
      <xdr:colOff>13607</xdr:colOff>
      <xdr:row>758</xdr:row>
      <xdr:rowOff>53133</xdr:rowOff>
    </xdr:to>
    <xdr:sp macro="" textlink="">
      <xdr:nvSpPr>
        <xdr:cNvPr id="6" name="正方形/長方形 5"/>
        <xdr:cNvSpPr/>
      </xdr:nvSpPr>
      <xdr:spPr>
        <a:xfrm>
          <a:off x="3214007" y="54711600"/>
          <a:ext cx="3200400" cy="5674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Ａ．一般社団法人医療の質・安全学会</a:t>
          </a:r>
          <a:endParaRPr kumimoji="1" lang="en-US" altLang="ja-JP" sz="1100">
            <a:solidFill>
              <a:schemeClr val="tx1"/>
            </a:solidFill>
          </a:endParaRPr>
        </a:p>
        <a:p>
          <a:pPr algn="ctr"/>
          <a:r>
            <a:rPr kumimoji="1" lang="ja-JP" altLang="en-US" sz="1100">
              <a:solidFill>
                <a:schemeClr val="tx1"/>
              </a:solidFill>
            </a:rPr>
            <a:t>２１．９百万円</a:t>
          </a:r>
          <a:endParaRPr kumimoji="1" lang="en-US" altLang="ja-JP" sz="1100">
            <a:solidFill>
              <a:schemeClr val="tx1"/>
            </a:solidFill>
            <a:latin typeface="+mn-lt"/>
            <a:ea typeface="+mn-ea"/>
            <a:cs typeface="+mn-cs"/>
          </a:endParaRPr>
        </a:p>
      </xdr:txBody>
    </xdr:sp>
    <xdr:clientData/>
  </xdr:twoCellAnchor>
  <xdr:twoCellAnchor>
    <xdr:from>
      <xdr:col>27</xdr:col>
      <xdr:colOff>34243</xdr:colOff>
      <xdr:row>755</xdr:row>
      <xdr:rowOff>36286</xdr:rowOff>
    </xdr:from>
    <xdr:to>
      <xdr:col>34</xdr:col>
      <xdr:colOff>119062</xdr:colOff>
      <xdr:row>755</xdr:row>
      <xdr:rowOff>238125</xdr:rowOff>
    </xdr:to>
    <xdr:sp macro="" textlink="">
      <xdr:nvSpPr>
        <xdr:cNvPr id="7" name="テキスト ボックス 6"/>
        <xdr:cNvSpPr txBox="1"/>
      </xdr:nvSpPr>
      <xdr:spPr>
        <a:xfrm>
          <a:off x="5034868" y="54204961"/>
          <a:ext cx="1484994" cy="2018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19050</xdr:colOff>
      <xdr:row>762</xdr:row>
      <xdr:rowOff>311603</xdr:rowOff>
    </xdr:from>
    <xdr:to>
      <xdr:col>35</xdr:col>
      <xdr:colOff>9524</xdr:colOff>
      <xdr:row>764</xdr:row>
      <xdr:rowOff>262617</xdr:rowOff>
    </xdr:to>
    <xdr:sp macro="" textlink="">
      <xdr:nvSpPr>
        <xdr:cNvPr id="8" name="正方形/長方形 7"/>
        <xdr:cNvSpPr/>
      </xdr:nvSpPr>
      <xdr:spPr>
        <a:xfrm>
          <a:off x="3619500" y="56899628"/>
          <a:ext cx="3390899" cy="6558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Ｂ．株式会社、一般社団法人等</a:t>
          </a:r>
          <a:endParaRPr kumimoji="1" lang="en-US" altLang="ja-JP" sz="1100">
            <a:solidFill>
              <a:sysClr val="windowText" lastClr="000000"/>
            </a:solidFill>
          </a:endParaRPr>
        </a:p>
        <a:p>
          <a:pPr algn="ctr"/>
          <a:r>
            <a:rPr kumimoji="1" lang="ja-JP" altLang="en-US" sz="1100">
              <a:solidFill>
                <a:sysClr val="windowText" lastClr="000000"/>
              </a:solidFill>
            </a:rPr>
            <a:t>１４．１</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（株式会社プロコムインターナショナル１２．８百万円）</a:t>
          </a:r>
          <a:endParaRPr kumimoji="1" lang="en-US" altLang="ja-JP" sz="1100">
            <a:solidFill>
              <a:sysClr val="windowText" lastClr="000000"/>
            </a:solidFill>
            <a:latin typeface="+mn-ea"/>
            <a:ea typeface="+mn-ea"/>
          </a:endParaRPr>
        </a:p>
      </xdr:txBody>
    </xdr:sp>
    <xdr:clientData/>
  </xdr:twoCellAnchor>
  <xdr:twoCellAnchor>
    <xdr:from>
      <xdr:col>26</xdr:col>
      <xdr:colOff>81641</xdr:colOff>
      <xdr:row>761</xdr:row>
      <xdr:rowOff>117463</xdr:rowOff>
    </xdr:from>
    <xdr:to>
      <xdr:col>34</xdr:col>
      <xdr:colOff>168087</xdr:colOff>
      <xdr:row>762</xdr:row>
      <xdr:rowOff>235324</xdr:rowOff>
    </xdr:to>
    <xdr:sp macro="" textlink="">
      <xdr:nvSpPr>
        <xdr:cNvPr id="9" name="テキスト ボックス 8"/>
        <xdr:cNvSpPr txBox="1"/>
      </xdr:nvSpPr>
      <xdr:spPr>
        <a:xfrm>
          <a:off x="4882241" y="56400688"/>
          <a:ext cx="1686646" cy="47028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26</xdr:col>
      <xdr:colOff>13607</xdr:colOff>
      <xdr:row>760</xdr:row>
      <xdr:rowOff>349250</xdr:rowOff>
    </xdr:from>
    <xdr:to>
      <xdr:col>26</xdr:col>
      <xdr:colOff>16780</xdr:colOff>
      <xdr:row>762</xdr:row>
      <xdr:rowOff>204108</xdr:rowOff>
    </xdr:to>
    <xdr:cxnSp macro="">
      <xdr:nvCxnSpPr>
        <xdr:cNvPr id="10" name="直線矢印コネクタ 9"/>
        <xdr:cNvCxnSpPr/>
      </xdr:nvCxnSpPr>
      <xdr:spPr>
        <a:xfrm flipH="1">
          <a:off x="4814207" y="56280050"/>
          <a:ext cx="3173" cy="5597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145673</xdr:colOff>
      <xdr:row>752</xdr:row>
      <xdr:rowOff>190500</xdr:rowOff>
    </xdr:from>
    <xdr:to>
      <xdr:col>35</xdr:col>
      <xdr:colOff>67232</xdr:colOff>
      <xdr:row>755</xdr:row>
      <xdr:rowOff>67235</xdr:rowOff>
    </xdr:to>
    <xdr:sp macro="" textlink="">
      <xdr:nvSpPr>
        <xdr:cNvPr id="11" name="大かっこ 10"/>
        <xdr:cNvSpPr/>
      </xdr:nvSpPr>
      <xdr:spPr>
        <a:xfrm>
          <a:off x="2946023" y="53301900"/>
          <a:ext cx="3722034" cy="9340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一般社団法人医療の質・安全学会が実施する医療安全支援センター総合支援事業に対する支援</a:t>
          </a:r>
          <a:endParaRPr kumimoji="1" lang="en-US" altLang="ja-JP" sz="1100">
            <a:solidFill>
              <a:schemeClr val="tx1"/>
            </a:solidFill>
            <a:effectLst/>
            <a:latin typeface="+mn-lt"/>
            <a:ea typeface="+mn-ea"/>
            <a:cs typeface="+mn-cs"/>
          </a:endParaRPr>
        </a:p>
      </xdr:txBody>
    </xdr:sp>
    <xdr:clientData/>
  </xdr:twoCellAnchor>
  <xdr:twoCellAnchor>
    <xdr:from>
      <xdr:col>17</xdr:col>
      <xdr:colOff>149679</xdr:colOff>
      <xdr:row>758</xdr:row>
      <xdr:rowOff>136072</xdr:rowOff>
    </xdr:from>
    <xdr:to>
      <xdr:col>35</xdr:col>
      <xdr:colOff>13607</xdr:colOff>
      <xdr:row>760</xdr:row>
      <xdr:rowOff>326572</xdr:rowOff>
    </xdr:to>
    <xdr:sp macro="" textlink="">
      <xdr:nvSpPr>
        <xdr:cNvPr id="12" name="大かっこ 11"/>
        <xdr:cNvSpPr/>
      </xdr:nvSpPr>
      <xdr:spPr>
        <a:xfrm>
          <a:off x="3150054" y="55362022"/>
          <a:ext cx="3464378" cy="895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医療安全支援センター相談員等に対する基礎的・専門的研修、ジョイントミーティングの開催。教訓的事例の収集及び医療機関等への情報提供</a:t>
          </a:r>
          <a:endParaRPr lang="ja-JP" altLang="ja-JP">
            <a:effectLst/>
          </a:endParaRPr>
        </a:p>
      </xdr:txBody>
    </xdr:sp>
    <xdr:clientData/>
  </xdr:twoCellAnchor>
  <xdr:twoCellAnchor>
    <xdr:from>
      <xdr:col>18</xdr:col>
      <xdr:colOff>13607</xdr:colOff>
      <xdr:row>764</xdr:row>
      <xdr:rowOff>297997</xdr:rowOff>
    </xdr:from>
    <xdr:to>
      <xdr:col>34</xdr:col>
      <xdr:colOff>13607</xdr:colOff>
      <xdr:row>766</xdr:row>
      <xdr:rowOff>149679</xdr:rowOff>
    </xdr:to>
    <xdr:sp macro="" textlink="">
      <xdr:nvSpPr>
        <xdr:cNvPr id="13" name="大かっこ 12"/>
        <xdr:cNvSpPr/>
      </xdr:nvSpPr>
      <xdr:spPr>
        <a:xfrm>
          <a:off x="3214007" y="57638497"/>
          <a:ext cx="3200400" cy="870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ウェブサイトの運営管理業務、研修会の運営支援業務</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Normal="75" zoomScaleSheetLayoutView="100" zoomScalePageLayoutView="85" workbookViewId="0">
      <selection activeCell="C713" sqref="C713:AC7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809</v>
      </c>
      <c r="AK2" s="206"/>
      <c r="AL2" s="206"/>
      <c r="AM2" s="206"/>
      <c r="AN2" s="98" t="s">
        <v>405</v>
      </c>
      <c r="AO2" s="206">
        <v>20</v>
      </c>
      <c r="AP2" s="206"/>
      <c r="AQ2" s="206"/>
      <c r="AR2" s="99" t="s">
        <v>708</v>
      </c>
      <c r="AS2" s="207">
        <v>125</v>
      </c>
      <c r="AT2" s="207"/>
      <c r="AU2" s="207"/>
      <c r="AV2" s="98" t="str">
        <f>IF(AW2="","","-")</f>
        <v/>
      </c>
      <c r="AW2" s="394"/>
      <c r="AX2" s="394"/>
    </row>
    <row r="3" spans="1:50" ht="21" customHeight="1" thickBot="1" x14ac:dyDescent="0.2">
      <c r="A3" s="525" t="s">
        <v>701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709</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710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713</v>
      </c>
      <c r="H5" s="561"/>
      <c r="I5" s="561"/>
      <c r="J5" s="561"/>
      <c r="K5" s="561"/>
      <c r="L5" s="561"/>
      <c r="M5" s="562" t="s">
        <v>66</v>
      </c>
      <c r="N5" s="563"/>
      <c r="O5" s="563"/>
      <c r="P5" s="563"/>
      <c r="Q5" s="563"/>
      <c r="R5" s="564"/>
      <c r="S5" s="565" t="s">
        <v>714</v>
      </c>
      <c r="T5" s="561"/>
      <c r="U5" s="561"/>
      <c r="V5" s="561"/>
      <c r="W5" s="561"/>
      <c r="X5" s="566"/>
      <c r="Y5" s="721" t="s">
        <v>3</v>
      </c>
      <c r="Z5" s="722"/>
      <c r="AA5" s="722"/>
      <c r="AB5" s="722"/>
      <c r="AC5" s="722"/>
      <c r="AD5" s="723"/>
      <c r="AE5" s="724" t="s">
        <v>715</v>
      </c>
      <c r="AF5" s="724"/>
      <c r="AG5" s="724"/>
      <c r="AH5" s="724"/>
      <c r="AI5" s="724"/>
      <c r="AJ5" s="724"/>
      <c r="AK5" s="724"/>
      <c r="AL5" s="724"/>
      <c r="AM5" s="724"/>
      <c r="AN5" s="724"/>
      <c r="AO5" s="724"/>
      <c r="AP5" s="725"/>
      <c r="AQ5" s="726" t="s">
        <v>712</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716</v>
      </c>
      <c r="H7" s="834"/>
      <c r="I7" s="834"/>
      <c r="J7" s="834"/>
      <c r="K7" s="834"/>
      <c r="L7" s="834"/>
      <c r="M7" s="834"/>
      <c r="N7" s="834"/>
      <c r="O7" s="834"/>
      <c r="P7" s="834"/>
      <c r="Q7" s="834"/>
      <c r="R7" s="834"/>
      <c r="S7" s="834"/>
      <c r="T7" s="834"/>
      <c r="U7" s="834"/>
      <c r="V7" s="834"/>
      <c r="W7" s="834"/>
      <c r="X7" s="835"/>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4" t="s">
        <v>718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7.5" customHeight="1" x14ac:dyDescent="0.15">
      <c r="A10" s="746" t="s">
        <v>30</v>
      </c>
      <c r="B10" s="747"/>
      <c r="C10" s="747"/>
      <c r="D10" s="747"/>
      <c r="E10" s="747"/>
      <c r="F10" s="747"/>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8"/>
    </row>
    <row r="13" spans="1:50" ht="21" customHeight="1" x14ac:dyDescent="0.15">
      <c r="A13" s="120"/>
      <c r="B13" s="121"/>
      <c r="C13" s="121"/>
      <c r="D13" s="121"/>
      <c r="E13" s="121"/>
      <c r="F13" s="122"/>
      <c r="G13" s="749" t="s">
        <v>6</v>
      </c>
      <c r="H13" s="750"/>
      <c r="I13" s="640" t="s">
        <v>7</v>
      </c>
      <c r="J13" s="641"/>
      <c r="K13" s="641"/>
      <c r="L13" s="641"/>
      <c r="M13" s="641"/>
      <c r="N13" s="641"/>
      <c r="O13" s="642"/>
      <c r="P13" s="163">
        <v>23</v>
      </c>
      <c r="Q13" s="164"/>
      <c r="R13" s="164"/>
      <c r="S13" s="164"/>
      <c r="T13" s="164"/>
      <c r="U13" s="164"/>
      <c r="V13" s="165"/>
      <c r="W13" s="163">
        <v>23</v>
      </c>
      <c r="X13" s="164"/>
      <c r="Y13" s="164"/>
      <c r="Z13" s="164"/>
      <c r="AA13" s="164"/>
      <c r="AB13" s="164"/>
      <c r="AC13" s="165"/>
      <c r="AD13" s="163">
        <v>23</v>
      </c>
      <c r="AE13" s="164"/>
      <c r="AF13" s="164"/>
      <c r="AG13" s="164"/>
      <c r="AH13" s="164"/>
      <c r="AI13" s="164"/>
      <c r="AJ13" s="165"/>
      <c r="AK13" s="163">
        <v>23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1"/>
      <c r="H14" s="752"/>
      <c r="I14" s="577" t="s">
        <v>8</v>
      </c>
      <c r="J14" s="631"/>
      <c r="K14" s="631"/>
      <c r="L14" s="631"/>
      <c r="M14" s="631"/>
      <c r="N14" s="631"/>
      <c r="O14" s="632"/>
      <c r="P14" s="163" t="s">
        <v>716</v>
      </c>
      <c r="Q14" s="164"/>
      <c r="R14" s="164"/>
      <c r="S14" s="164"/>
      <c r="T14" s="164"/>
      <c r="U14" s="164"/>
      <c r="V14" s="165"/>
      <c r="W14" s="163" t="s">
        <v>810</v>
      </c>
      <c r="X14" s="164"/>
      <c r="Y14" s="164"/>
      <c r="Z14" s="164"/>
      <c r="AA14" s="164"/>
      <c r="AB14" s="164"/>
      <c r="AC14" s="165"/>
      <c r="AD14" s="163" t="s">
        <v>810</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7" t="s">
        <v>51</v>
      </c>
      <c r="J15" s="578"/>
      <c r="K15" s="578"/>
      <c r="L15" s="578"/>
      <c r="M15" s="578"/>
      <c r="N15" s="578"/>
      <c r="O15" s="579"/>
      <c r="P15" s="163" t="s">
        <v>716</v>
      </c>
      <c r="Q15" s="164"/>
      <c r="R15" s="164"/>
      <c r="S15" s="164"/>
      <c r="T15" s="164"/>
      <c r="U15" s="164"/>
      <c r="V15" s="165"/>
      <c r="W15" s="163" t="s">
        <v>716</v>
      </c>
      <c r="X15" s="164"/>
      <c r="Y15" s="164"/>
      <c r="Z15" s="164"/>
      <c r="AA15" s="164"/>
      <c r="AB15" s="164"/>
      <c r="AC15" s="165"/>
      <c r="AD15" s="163" t="s">
        <v>810</v>
      </c>
      <c r="AE15" s="164"/>
      <c r="AF15" s="164"/>
      <c r="AG15" s="164"/>
      <c r="AH15" s="164"/>
      <c r="AI15" s="164"/>
      <c r="AJ15" s="165"/>
      <c r="AK15" s="163" t="s">
        <v>810</v>
      </c>
      <c r="AL15" s="164"/>
      <c r="AM15" s="164"/>
      <c r="AN15" s="164"/>
      <c r="AO15" s="164"/>
      <c r="AP15" s="164"/>
      <c r="AQ15" s="165"/>
      <c r="AR15" s="163"/>
      <c r="AS15" s="164"/>
      <c r="AT15" s="164"/>
      <c r="AU15" s="164"/>
      <c r="AV15" s="164"/>
      <c r="AW15" s="164"/>
      <c r="AX15" s="630"/>
    </row>
    <row r="16" spans="1:50" ht="21" customHeight="1" x14ac:dyDescent="0.15">
      <c r="A16" s="120"/>
      <c r="B16" s="121"/>
      <c r="C16" s="121"/>
      <c r="D16" s="121"/>
      <c r="E16" s="121"/>
      <c r="F16" s="122"/>
      <c r="G16" s="751"/>
      <c r="H16" s="752"/>
      <c r="I16" s="577" t="s">
        <v>52</v>
      </c>
      <c r="J16" s="578"/>
      <c r="K16" s="578"/>
      <c r="L16" s="578"/>
      <c r="M16" s="578"/>
      <c r="N16" s="578"/>
      <c r="O16" s="579"/>
      <c r="P16" s="163" t="s">
        <v>716</v>
      </c>
      <c r="Q16" s="164"/>
      <c r="R16" s="164"/>
      <c r="S16" s="164"/>
      <c r="T16" s="164"/>
      <c r="U16" s="164"/>
      <c r="V16" s="165"/>
      <c r="W16" s="163" t="s">
        <v>810</v>
      </c>
      <c r="X16" s="164"/>
      <c r="Y16" s="164"/>
      <c r="Z16" s="164"/>
      <c r="AA16" s="164"/>
      <c r="AB16" s="164"/>
      <c r="AC16" s="165"/>
      <c r="AD16" s="163" t="s">
        <v>810</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7" t="s">
        <v>50</v>
      </c>
      <c r="J17" s="631"/>
      <c r="K17" s="631"/>
      <c r="L17" s="631"/>
      <c r="M17" s="631"/>
      <c r="N17" s="631"/>
      <c r="O17" s="632"/>
      <c r="P17" s="163" t="s">
        <v>716</v>
      </c>
      <c r="Q17" s="164"/>
      <c r="R17" s="164"/>
      <c r="S17" s="164"/>
      <c r="T17" s="164"/>
      <c r="U17" s="164"/>
      <c r="V17" s="165"/>
      <c r="W17" s="163" t="s">
        <v>810</v>
      </c>
      <c r="X17" s="164"/>
      <c r="Y17" s="164"/>
      <c r="Z17" s="164"/>
      <c r="AA17" s="164"/>
      <c r="AB17" s="164"/>
      <c r="AC17" s="165"/>
      <c r="AD17" s="163" t="s">
        <v>810</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23</v>
      </c>
      <c r="Q18" s="170"/>
      <c r="R18" s="170"/>
      <c r="S18" s="170"/>
      <c r="T18" s="170"/>
      <c r="U18" s="170"/>
      <c r="V18" s="171"/>
      <c r="W18" s="169">
        <f>SUM(W13:AC17)</f>
        <v>23</v>
      </c>
      <c r="X18" s="170"/>
      <c r="Y18" s="170"/>
      <c r="Z18" s="170"/>
      <c r="AA18" s="170"/>
      <c r="AB18" s="170"/>
      <c r="AC18" s="171"/>
      <c r="AD18" s="169">
        <f>SUM(AD13:AJ17)</f>
        <v>23</v>
      </c>
      <c r="AE18" s="170"/>
      <c r="AF18" s="170"/>
      <c r="AG18" s="170"/>
      <c r="AH18" s="170"/>
      <c r="AI18" s="170"/>
      <c r="AJ18" s="171"/>
      <c r="AK18" s="169">
        <f>SUM(AK13:AQ17)</f>
        <v>23</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23</v>
      </c>
      <c r="Q19" s="164"/>
      <c r="R19" s="164"/>
      <c r="S19" s="164"/>
      <c r="T19" s="164"/>
      <c r="U19" s="164"/>
      <c r="V19" s="165"/>
      <c r="W19" s="163">
        <v>22</v>
      </c>
      <c r="X19" s="164"/>
      <c r="Y19" s="164"/>
      <c r="Z19" s="164"/>
      <c r="AA19" s="164"/>
      <c r="AB19" s="164"/>
      <c r="AC19" s="165"/>
      <c r="AD19" s="163">
        <v>22</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0.95652173913043481</v>
      </c>
      <c r="X20" s="541"/>
      <c r="Y20" s="541"/>
      <c r="Z20" s="541"/>
      <c r="AA20" s="541"/>
      <c r="AB20" s="541"/>
      <c r="AC20" s="541"/>
      <c r="AD20" s="541">
        <f t="shared" ref="AD20" si="1">IF(AD18=0, "-", SUM(AD19)/AD18)</f>
        <v>0.95652173913043481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6" t="s">
        <v>354</v>
      </c>
      <c r="H21" s="927"/>
      <c r="I21" s="927"/>
      <c r="J21" s="927"/>
      <c r="K21" s="927"/>
      <c r="L21" s="927"/>
      <c r="M21" s="927"/>
      <c r="N21" s="927"/>
      <c r="O21" s="927"/>
      <c r="P21" s="541">
        <f>IF(P19=0, "-", SUM(P19)/SUM(P13,P14))</f>
        <v>1</v>
      </c>
      <c r="Q21" s="541"/>
      <c r="R21" s="541"/>
      <c r="S21" s="541"/>
      <c r="T21" s="541"/>
      <c r="U21" s="541"/>
      <c r="V21" s="541"/>
      <c r="W21" s="541">
        <f t="shared" ref="W21" si="2">IF(W19=0, "-", SUM(W19)/SUM(W13,W14))</f>
        <v>0.95652173913043481</v>
      </c>
      <c r="X21" s="541"/>
      <c r="Y21" s="541"/>
      <c r="Z21" s="541"/>
      <c r="AA21" s="541"/>
      <c r="AB21" s="541"/>
      <c r="AC21" s="541"/>
      <c r="AD21" s="541">
        <f t="shared" ref="AD21" si="3">IF(AD19=0, "-", SUM(AD19)/SUM(AD13,AD14))</f>
        <v>0.95652173913043481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706</v>
      </c>
      <c r="B22" s="139"/>
      <c r="C22" s="139"/>
      <c r="D22" s="139"/>
      <c r="E22" s="139"/>
      <c r="F22" s="140"/>
      <c r="G22" s="129" t="s">
        <v>333</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720</v>
      </c>
      <c r="H23" s="133"/>
      <c r="I23" s="133"/>
      <c r="J23" s="133"/>
      <c r="K23" s="133"/>
      <c r="L23" s="133"/>
      <c r="M23" s="133"/>
      <c r="N23" s="133"/>
      <c r="O23" s="134"/>
      <c r="P23" s="160">
        <v>23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2"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389</v>
      </c>
      <c r="AF30" s="383"/>
      <c r="AG30" s="383"/>
      <c r="AH30" s="384"/>
      <c r="AI30" s="385" t="s">
        <v>411</v>
      </c>
      <c r="AJ30" s="385"/>
      <c r="AK30" s="385"/>
      <c r="AL30" s="382"/>
      <c r="AM30" s="385" t="s">
        <v>508</v>
      </c>
      <c r="AN30" s="385"/>
      <c r="AO30" s="385"/>
      <c r="AP30" s="382"/>
      <c r="AQ30" s="643" t="s">
        <v>232</v>
      </c>
      <c r="AR30" s="644"/>
      <c r="AS30" s="644"/>
      <c r="AT30" s="645"/>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7"/>
      <c r="B32" s="515"/>
      <c r="C32" s="515"/>
      <c r="D32" s="515"/>
      <c r="E32" s="515"/>
      <c r="F32" s="516"/>
      <c r="G32" s="542" t="s">
        <v>721</v>
      </c>
      <c r="H32" s="543"/>
      <c r="I32" s="543"/>
      <c r="J32" s="543"/>
      <c r="K32" s="543"/>
      <c r="L32" s="543"/>
      <c r="M32" s="543"/>
      <c r="N32" s="543"/>
      <c r="O32" s="544"/>
      <c r="P32" s="191" t="s">
        <v>722</v>
      </c>
      <c r="Q32" s="191"/>
      <c r="R32" s="191"/>
      <c r="S32" s="191"/>
      <c r="T32" s="191"/>
      <c r="U32" s="191"/>
      <c r="V32" s="191"/>
      <c r="W32" s="191"/>
      <c r="X32" s="233"/>
      <c r="Y32" s="339" t="s">
        <v>12</v>
      </c>
      <c r="Z32" s="551"/>
      <c r="AA32" s="552"/>
      <c r="AB32" s="553" t="s">
        <v>723</v>
      </c>
      <c r="AC32" s="553"/>
      <c r="AD32" s="553"/>
      <c r="AE32" s="363">
        <v>117</v>
      </c>
      <c r="AF32" s="364"/>
      <c r="AG32" s="364"/>
      <c r="AH32" s="364"/>
      <c r="AI32" s="363">
        <v>118</v>
      </c>
      <c r="AJ32" s="364"/>
      <c r="AK32" s="364"/>
      <c r="AL32" s="364"/>
      <c r="AM32" s="363">
        <v>118</v>
      </c>
      <c r="AN32" s="364"/>
      <c r="AO32" s="364"/>
      <c r="AP32" s="364"/>
      <c r="AQ32" s="166" t="s">
        <v>716</v>
      </c>
      <c r="AR32" s="167"/>
      <c r="AS32" s="167"/>
      <c r="AT32" s="168"/>
      <c r="AU32" s="364" t="s">
        <v>716</v>
      </c>
      <c r="AV32" s="364"/>
      <c r="AW32" s="364"/>
      <c r="AX32" s="365"/>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723</v>
      </c>
      <c r="AC33" s="524"/>
      <c r="AD33" s="524"/>
      <c r="AE33" s="363">
        <v>150</v>
      </c>
      <c r="AF33" s="364"/>
      <c r="AG33" s="364"/>
      <c r="AH33" s="364"/>
      <c r="AI33" s="363">
        <v>154</v>
      </c>
      <c r="AJ33" s="364"/>
      <c r="AK33" s="364"/>
      <c r="AL33" s="364"/>
      <c r="AM33" s="363">
        <v>154</v>
      </c>
      <c r="AN33" s="364"/>
      <c r="AO33" s="364"/>
      <c r="AP33" s="364"/>
      <c r="AQ33" s="166" t="s">
        <v>716</v>
      </c>
      <c r="AR33" s="167"/>
      <c r="AS33" s="167"/>
      <c r="AT33" s="168"/>
      <c r="AU33" s="364">
        <v>154</v>
      </c>
      <c r="AV33" s="364"/>
      <c r="AW33" s="364"/>
      <c r="AX33" s="365"/>
    </row>
    <row r="34" spans="1:51" ht="23.2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79</v>
      </c>
      <c r="AF34" s="364"/>
      <c r="AG34" s="364"/>
      <c r="AH34" s="364"/>
      <c r="AI34" s="363">
        <v>77</v>
      </c>
      <c r="AJ34" s="364"/>
      <c r="AK34" s="364"/>
      <c r="AL34" s="364"/>
      <c r="AM34" s="363">
        <v>77</v>
      </c>
      <c r="AN34" s="364"/>
      <c r="AO34" s="364"/>
      <c r="AP34" s="364"/>
      <c r="AQ34" s="166" t="s">
        <v>716</v>
      </c>
      <c r="AR34" s="167"/>
      <c r="AS34" s="167"/>
      <c r="AT34" s="168"/>
      <c r="AU34" s="364" t="s">
        <v>716</v>
      </c>
      <c r="AV34" s="364"/>
      <c r="AW34" s="364"/>
      <c r="AX34" s="365"/>
    </row>
    <row r="35" spans="1:51" ht="23.25" customHeight="1" x14ac:dyDescent="0.15">
      <c r="A35" s="899" t="s">
        <v>379</v>
      </c>
      <c r="B35" s="900"/>
      <c r="C35" s="900"/>
      <c r="D35" s="900"/>
      <c r="E35" s="900"/>
      <c r="F35" s="901"/>
      <c r="G35" s="905" t="s">
        <v>724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6" t="s">
        <v>349</v>
      </c>
      <c r="B37" s="647"/>
      <c r="C37" s="647"/>
      <c r="D37" s="647"/>
      <c r="E37" s="647"/>
      <c r="F37" s="648"/>
      <c r="G37" s="567" t="s">
        <v>146</v>
      </c>
      <c r="H37" s="377"/>
      <c r="I37" s="377"/>
      <c r="J37" s="377"/>
      <c r="K37" s="377"/>
      <c r="L37" s="377"/>
      <c r="M37" s="377"/>
      <c r="N37" s="377"/>
      <c r="O37" s="568"/>
      <c r="P37" s="633" t="s">
        <v>59</v>
      </c>
      <c r="Q37" s="377"/>
      <c r="R37" s="377"/>
      <c r="S37" s="377"/>
      <c r="T37" s="377"/>
      <c r="U37" s="377"/>
      <c r="V37" s="377"/>
      <c r="W37" s="377"/>
      <c r="X37" s="568"/>
      <c r="Y37" s="634"/>
      <c r="Z37" s="635"/>
      <c r="AA37" s="636"/>
      <c r="AB37" s="637" t="s">
        <v>11</v>
      </c>
      <c r="AC37" s="638"/>
      <c r="AD37" s="639"/>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3</v>
      </c>
      <c r="AV38" s="271"/>
      <c r="AW38" s="375" t="s">
        <v>179</v>
      </c>
      <c r="AX38" s="376"/>
      <c r="AY38">
        <f>$AY$37</f>
        <v>1</v>
      </c>
    </row>
    <row r="39" spans="1:51" ht="23.25" customHeight="1" x14ac:dyDescent="0.15">
      <c r="A39" s="517"/>
      <c r="B39" s="515"/>
      <c r="C39" s="515"/>
      <c r="D39" s="515"/>
      <c r="E39" s="515"/>
      <c r="F39" s="516"/>
      <c r="G39" s="542" t="s">
        <v>725</v>
      </c>
      <c r="H39" s="543"/>
      <c r="I39" s="543"/>
      <c r="J39" s="543"/>
      <c r="K39" s="543"/>
      <c r="L39" s="543"/>
      <c r="M39" s="543"/>
      <c r="N39" s="543"/>
      <c r="O39" s="544"/>
      <c r="P39" s="191" t="s">
        <v>726</v>
      </c>
      <c r="Q39" s="191"/>
      <c r="R39" s="191"/>
      <c r="S39" s="191"/>
      <c r="T39" s="191"/>
      <c r="U39" s="191"/>
      <c r="V39" s="191"/>
      <c r="W39" s="191"/>
      <c r="X39" s="233"/>
      <c r="Y39" s="339" t="s">
        <v>12</v>
      </c>
      <c r="Z39" s="551"/>
      <c r="AA39" s="552"/>
      <c r="AB39" s="553" t="s">
        <v>723</v>
      </c>
      <c r="AC39" s="553"/>
      <c r="AD39" s="553"/>
      <c r="AE39" s="363">
        <v>269</v>
      </c>
      <c r="AF39" s="364"/>
      <c r="AG39" s="364"/>
      <c r="AH39" s="364"/>
      <c r="AI39" s="363">
        <v>275</v>
      </c>
      <c r="AJ39" s="364"/>
      <c r="AK39" s="364"/>
      <c r="AL39" s="364"/>
      <c r="AM39" s="363">
        <v>277</v>
      </c>
      <c r="AN39" s="364"/>
      <c r="AO39" s="364"/>
      <c r="AP39" s="364"/>
      <c r="AQ39" s="166" t="s">
        <v>716</v>
      </c>
      <c r="AR39" s="167"/>
      <c r="AS39" s="167"/>
      <c r="AT39" s="168"/>
      <c r="AU39" s="364" t="s">
        <v>716</v>
      </c>
      <c r="AV39" s="364"/>
      <c r="AW39" s="364"/>
      <c r="AX39" s="365"/>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723</v>
      </c>
      <c r="AC40" s="524"/>
      <c r="AD40" s="524"/>
      <c r="AE40" s="363">
        <v>271</v>
      </c>
      <c r="AF40" s="364"/>
      <c r="AG40" s="364"/>
      <c r="AH40" s="364"/>
      <c r="AI40" s="363">
        <v>269</v>
      </c>
      <c r="AJ40" s="364"/>
      <c r="AK40" s="364"/>
      <c r="AL40" s="364"/>
      <c r="AM40" s="363">
        <v>275</v>
      </c>
      <c r="AN40" s="364"/>
      <c r="AO40" s="364"/>
      <c r="AP40" s="402"/>
      <c r="AQ40" s="166" t="s">
        <v>716</v>
      </c>
      <c r="AR40" s="167"/>
      <c r="AS40" s="167"/>
      <c r="AT40" s="168"/>
      <c r="AU40" s="364">
        <v>277</v>
      </c>
      <c r="AV40" s="364"/>
      <c r="AW40" s="364"/>
      <c r="AX40" s="365"/>
      <c r="AY40">
        <f t="shared" si="4"/>
        <v>1</v>
      </c>
    </row>
    <row r="41" spans="1:51" ht="23.25" customHeight="1" x14ac:dyDescent="0.15">
      <c r="A41" s="649"/>
      <c r="B41" s="650"/>
      <c r="C41" s="650"/>
      <c r="D41" s="650"/>
      <c r="E41" s="650"/>
      <c r="F41" s="651"/>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v>99</v>
      </c>
      <c r="AF41" s="364"/>
      <c r="AG41" s="364"/>
      <c r="AH41" s="364"/>
      <c r="AI41" s="363">
        <v>102</v>
      </c>
      <c r="AJ41" s="364"/>
      <c r="AK41" s="364"/>
      <c r="AL41" s="364"/>
      <c r="AM41" s="363">
        <v>101</v>
      </c>
      <c r="AN41" s="364"/>
      <c r="AO41" s="364"/>
      <c r="AP41" s="364"/>
      <c r="AQ41" s="166" t="s">
        <v>716</v>
      </c>
      <c r="AR41" s="167"/>
      <c r="AS41" s="167"/>
      <c r="AT41" s="168"/>
      <c r="AU41" s="364" t="s">
        <v>716</v>
      </c>
      <c r="AV41" s="364"/>
      <c r="AW41" s="364"/>
      <c r="AX41" s="365"/>
      <c r="AY41">
        <f t="shared" si="4"/>
        <v>1</v>
      </c>
    </row>
    <row r="42" spans="1:51" ht="23.25" customHeight="1" x14ac:dyDescent="0.15">
      <c r="A42" s="899" t="s">
        <v>379</v>
      </c>
      <c r="B42" s="900"/>
      <c r="C42" s="900"/>
      <c r="D42" s="900"/>
      <c r="E42" s="900"/>
      <c r="F42" s="901"/>
      <c r="G42" s="905" t="s">
        <v>724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46" t="s">
        <v>349</v>
      </c>
      <c r="B44" s="647"/>
      <c r="C44" s="647"/>
      <c r="D44" s="647"/>
      <c r="E44" s="647"/>
      <c r="F44" s="648"/>
      <c r="G44" s="567" t="s">
        <v>146</v>
      </c>
      <c r="H44" s="377"/>
      <c r="I44" s="377"/>
      <c r="J44" s="377"/>
      <c r="K44" s="377"/>
      <c r="L44" s="377"/>
      <c r="M44" s="377"/>
      <c r="N44" s="377"/>
      <c r="O44" s="568"/>
      <c r="P44" s="633" t="s">
        <v>59</v>
      </c>
      <c r="Q44" s="377"/>
      <c r="R44" s="377"/>
      <c r="S44" s="377"/>
      <c r="T44" s="377"/>
      <c r="U44" s="377"/>
      <c r="V44" s="377"/>
      <c r="W44" s="377"/>
      <c r="X44" s="568"/>
      <c r="Y44" s="634"/>
      <c r="Z44" s="635"/>
      <c r="AA44" s="636"/>
      <c r="AB44" s="637" t="s">
        <v>11</v>
      </c>
      <c r="AC44" s="638"/>
      <c r="AD44" s="639"/>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1</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t="s">
        <v>716</v>
      </c>
      <c r="AR45" s="178"/>
      <c r="AS45" s="179" t="s">
        <v>233</v>
      </c>
      <c r="AT45" s="202"/>
      <c r="AU45" s="271">
        <v>3</v>
      </c>
      <c r="AV45" s="271"/>
      <c r="AW45" s="375" t="s">
        <v>179</v>
      </c>
      <c r="AX45" s="376"/>
      <c r="AY45">
        <f>$AY$44</f>
        <v>1</v>
      </c>
    </row>
    <row r="46" spans="1:51" ht="23.25" customHeight="1" x14ac:dyDescent="0.15">
      <c r="A46" s="517"/>
      <c r="B46" s="515"/>
      <c r="C46" s="515"/>
      <c r="D46" s="515"/>
      <c r="E46" s="515"/>
      <c r="F46" s="516"/>
      <c r="G46" s="542" t="s">
        <v>727</v>
      </c>
      <c r="H46" s="543"/>
      <c r="I46" s="543"/>
      <c r="J46" s="543"/>
      <c r="K46" s="543"/>
      <c r="L46" s="543"/>
      <c r="M46" s="543"/>
      <c r="N46" s="543"/>
      <c r="O46" s="544"/>
      <c r="P46" s="191" t="s">
        <v>728</v>
      </c>
      <c r="Q46" s="191"/>
      <c r="R46" s="191"/>
      <c r="S46" s="191"/>
      <c r="T46" s="191"/>
      <c r="U46" s="191"/>
      <c r="V46" s="191"/>
      <c r="W46" s="191"/>
      <c r="X46" s="233"/>
      <c r="Y46" s="339" t="s">
        <v>12</v>
      </c>
      <c r="Z46" s="551"/>
      <c r="AA46" s="552"/>
      <c r="AB46" s="553" t="s">
        <v>729</v>
      </c>
      <c r="AC46" s="553"/>
      <c r="AD46" s="553"/>
      <c r="AE46" s="358">
        <v>385</v>
      </c>
      <c r="AF46" s="358"/>
      <c r="AG46" s="358"/>
      <c r="AH46" s="358"/>
      <c r="AI46" s="358">
        <v>352</v>
      </c>
      <c r="AJ46" s="358"/>
      <c r="AK46" s="358"/>
      <c r="AL46" s="358"/>
      <c r="AM46" s="358">
        <v>799</v>
      </c>
      <c r="AN46" s="358"/>
      <c r="AO46" s="358"/>
      <c r="AP46" s="358"/>
      <c r="AQ46" s="166" t="s">
        <v>716</v>
      </c>
      <c r="AR46" s="167"/>
      <c r="AS46" s="167"/>
      <c r="AT46" s="168"/>
      <c r="AU46" s="364" t="s">
        <v>716</v>
      </c>
      <c r="AV46" s="364"/>
      <c r="AW46" s="364"/>
      <c r="AX46" s="365"/>
      <c r="AY46">
        <f t="shared" ref="AY46:AY50" si="5">$AY$44</f>
        <v>1</v>
      </c>
    </row>
    <row r="47" spans="1:51" ht="23.25"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t="s">
        <v>729</v>
      </c>
      <c r="AC47" s="524"/>
      <c r="AD47" s="524"/>
      <c r="AE47" s="363">
        <v>638</v>
      </c>
      <c r="AF47" s="364"/>
      <c r="AG47" s="364"/>
      <c r="AH47" s="364"/>
      <c r="AI47" s="363">
        <v>385</v>
      </c>
      <c r="AJ47" s="364"/>
      <c r="AK47" s="364"/>
      <c r="AL47" s="364"/>
      <c r="AM47" s="363">
        <v>352</v>
      </c>
      <c r="AN47" s="364"/>
      <c r="AO47" s="364"/>
      <c r="AP47" s="364"/>
      <c r="AQ47" s="166" t="s">
        <v>716</v>
      </c>
      <c r="AR47" s="167"/>
      <c r="AS47" s="167"/>
      <c r="AT47" s="168"/>
      <c r="AU47" s="364">
        <v>799</v>
      </c>
      <c r="AV47" s="364"/>
      <c r="AW47" s="364"/>
      <c r="AX47" s="365"/>
      <c r="AY47">
        <f t="shared" si="5"/>
        <v>1</v>
      </c>
    </row>
    <row r="48" spans="1:51" ht="23.25" customHeight="1" x14ac:dyDescent="0.15">
      <c r="A48" s="649"/>
      <c r="B48" s="650"/>
      <c r="C48" s="650"/>
      <c r="D48" s="650"/>
      <c r="E48" s="650"/>
      <c r="F48" s="651"/>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v>60</v>
      </c>
      <c r="AF48" s="364"/>
      <c r="AG48" s="364"/>
      <c r="AH48" s="364"/>
      <c r="AI48" s="363">
        <v>91</v>
      </c>
      <c r="AJ48" s="364"/>
      <c r="AK48" s="364"/>
      <c r="AL48" s="364"/>
      <c r="AM48" s="363">
        <v>227</v>
      </c>
      <c r="AN48" s="364"/>
      <c r="AO48" s="364"/>
      <c r="AP48" s="364"/>
      <c r="AQ48" s="166" t="s">
        <v>716</v>
      </c>
      <c r="AR48" s="167"/>
      <c r="AS48" s="167"/>
      <c r="AT48" s="168"/>
      <c r="AU48" s="364" t="s">
        <v>716</v>
      </c>
      <c r="AV48" s="364"/>
      <c r="AW48" s="364"/>
      <c r="AX48" s="365"/>
      <c r="AY48">
        <f t="shared" si="5"/>
        <v>1</v>
      </c>
    </row>
    <row r="49" spans="1:51" ht="23.25" customHeight="1" x14ac:dyDescent="0.15">
      <c r="A49" s="899" t="s">
        <v>379</v>
      </c>
      <c r="B49" s="900"/>
      <c r="C49" s="900"/>
      <c r="D49" s="900"/>
      <c r="E49" s="900"/>
      <c r="F49" s="901"/>
      <c r="G49" s="905" t="s">
        <v>724</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hidden="1" customHeight="1" x14ac:dyDescent="0.15">
      <c r="A51" s="514" t="s">
        <v>349</v>
      </c>
      <c r="B51" s="515"/>
      <c r="C51" s="515"/>
      <c r="D51" s="515"/>
      <c r="E51" s="515"/>
      <c r="F51" s="516"/>
      <c r="G51" s="567" t="s">
        <v>146</v>
      </c>
      <c r="H51" s="377"/>
      <c r="I51" s="377"/>
      <c r="J51" s="377"/>
      <c r="K51" s="377"/>
      <c r="L51" s="377"/>
      <c r="M51" s="377"/>
      <c r="N51" s="377"/>
      <c r="O51" s="568"/>
      <c r="P51" s="633" t="s">
        <v>59</v>
      </c>
      <c r="Q51" s="377"/>
      <c r="R51" s="377"/>
      <c r="S51" s="377"/>
      <c r="T51" s="377"/>
      <c r="U51" s="377"/>
      <c r="V51" s="377"/>
      <c r="W51" s="377"/>
      <c r="X51" s="568"/>
      <c r="Y51" s="634"/>
      <c r="Z51" s="635"/>
      <c r="AA51" s="636"/>
      <c r="AB51" s="637" t="s">
        <v>11</v>
      </c>
      <c r="AC51" s="638"/>
      <c r="AD51" s="639"/>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4" t="s">
        <v>349</v>
      </c>
      <c r="B58" s="515"/>
      <c r="C58" s="515"/>
      <c r="D58" s="515"/>
      <c r="E58" s="515"/>
      <c r="F58" s="516"/>
      <c r="G58" s="567" t="s">
        <v>146</v>
      </c>
      <c r="H58" s="377"/>
      <c r="I58" s="377"/>
      <c r="J58" s="377"/>
      <c r="K58" s="377"/>
      <c r="L58" s="377"/>
      <c r="M58" s="377"/>
      <c r="N58" s="377"/>
      <c r="O58" s="568"/>
      <c r="P58" s="633" t="s">
        <v>59</v>
      </c>
      <c r="Q58" s="377"/>
      <c r="R58" s="377"/>
      <c r="S58" s="377"/>
      <c r="T58" s="377"/>
      <c r="U58" s="377"/>
      <c r="V58" s="377"/>
      <c r="W58" s="377"/>
      <c r="X58" s="568"/>
      <c r="Y58" s="634"/>
      <c r="Z58" s="635"/>
      <c r="AA58" s="636"/>
      <c r="AB58" s="637" t="s">
        <v>11</v>
      </c>
      <c r="AC58" s="638"/>
      <c r="AD58" s="639"/>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5" t="s">
        <v>389</v>
      </c>
      <c r="AF65" s="335"/>
      <c r="AG65" s="335"/>
      <c r="AH65" s="335"/>
      <c r="AI65" s="335" t="s">
        <v>411</v>
      </c>
      <c r="AJ65" s="335"/>
      <c r="AK65" s="335"/>
      <c r="AL65" s="335"/>
      <c r="AM65" s="335" t="s">
        <v>508</v>
      </c>
      <c r="AN65" s="335"/>
      <c r="AO65" s="335"/>
      <c r="AP65" s="335"/>
      <c r="AQ65" s="215" t="s">
        <v>232</v>
      </c>
      <c r="AR65" s="199"/>
      <c r="AS65" s="199"/>
      <c r="AT65" s="200"/>
      <c r="AU65" s="978" t="s">
        <v>134</v>
      </c>
      <c r="AV65" s="978"/>
      <c r="AW65" s="978"/>
      <c r="AX65" s="979"/>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5"/>
      <c r="AF66" s="335"/>
      <c r="AG66" s="335"/>
      <c r="AH66" s="335"/>
      <c r="AI66" s="335"/>
      <c r="AJ66" s="335"/>
      <c r="AK66" s="335"/>
      <c r="AL66" s="335"/>
      <c r="AM66" s="335"/>
      <c r="AN66" s="335"/>
      <c r="AO66" s="335"/>
      <c r="AP66" s="335"/>
      <c r="AQ66" s="231"/>
      <c r="AR66" s="178"/>
      <c r="AS66" s="179" t="s">
        <v>233</v>
      </c>
      <c r="AT66" s="202"/>
      <c r="AU66" s="271"/>
      <c r="AV66" s="271"/>
      <c r="AW66" s="869" t="s">
        <v>348</v>
      </c>
      <c r="AX66" s="980"/>
      <c r="AY66">
        <f>$AY$65</f>
        <v>0</v>
      </c>
    </row>
    <row r="67" spans="1:51" ht="23.25" hidden="1" customHeight="1" x14ac:dyDescent="0.15">
      <c r="A67" s="855"/>
      <c r="B67" s="856"/>
      <c r="C67" s="856"/>
      <c r="D67" s="856"/>
      <c r="E67" s="856"/>
      <c r="F67" s="857"/>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369</v>
      </c>
      <c r="AC67" s="953"/>
      <c r="AD67" s="953"/>
      <c r="AE67" s="363"/>
      <c r="AF67" s="364"/>
      <c r="AG67" s="364"/>
      <c r="AH67" s="364"/>
      <c r="AI67" s="363"/>
      <c r="AJ67" s="364"/>
      <c r="AK67" s="364"/>
      <c r="AL67" s="364"/>
      <c r="AM67" s="363"/>
      <c r="AN67" s="364"/>
      <c r="AO67" s="364"/>
      <c r="AP67" s="364"/>
      <c r="AQ67" s="363"/>
      <c r="AR67" s="364"/>
      <c r="AS67" s="364"/>
      <c r="AT67" s="402"/>
      <c r="AU67" s="364"/>
      <c r="AV67" s="364"/>
      <c r="AW67" s="364"/>
      <c r="AX67" s="365"/>
      <c r="AY67">
        <f t="shared" ref="AY67:AY72" si="8">$AY$65</f>
        <v>0</v>
      </c>
    </row>
    <row r="68" spans="1:51" ht="23.25" hidden="1" customHeight="1" x14ac:dyDescent="0.15">
      <c r="A68" s="855"/>
      <c r="B68" s="856"/>
      <c r="C68" s="856"/>
      <c r="D68" s="856"/>
      <c r="E68" s="856"/>
      <c r="F68" s="857"/>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369</v>
      </c>
      <c r="AC68" s="976"/>
      <c r="AD68" s="976"/>
      <c r="AE68" s="363"/>
      <c r="AF68" s="364"/>
      <c r="AG68" s="364"/>
      <c r="AH68" s="364"/>
      <c r="AI68" s="363"/>
      <c r="AJ68" s="364"/>
      <c r="AK68" s="364"/>
      <c r="AL68" s="364"/>
      <c r="AM68" s="363"/>
      <c r="AN68" s="364"/>
      <c r="AO68" s="364"/>
      <c r="AP68" s="364"/>
      <c r="AQ68" s="363"/>
      <c r="AR68" s="364"/>
      <c r="AS68" s="364"/>
      <c r="AT68" s="402"/>
      <c r="AU68" s="364"/>
      <c r="AV68" s="364"/>
      <c r="AW68" s="364"/>
      <c r="AX68" s="365"/>
      <c r="AY68">
        <f t="shared" si="8"/>
        <v>0</v>
      </c>
    </row>
    <row r="69" spans="1:51" ht="23.25" hidden="1" customHeight="1" x14ac:dyDescent="0.15">
      <c r="A69" s="855"/>
      <c r="B69" s="856"/>
      <c r="C69" s="856"/>
      <c r="D69" s="856"/>
      <c r="E69" s="856"/>
      <c r="F69" s="857"/>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370</v>
      </c>
      <c r="AC69" s="977"/>
      <c r="AD69" s="977"/>
      <c r="AE69" s="371"/>
      <c r="AF69" s="372"/>
      <c r="AG69" s="372"/>
      <c r="AH69" s="372"/>
      <c r="AI69" s="371"/>
      <c r="AJ69" s="372"/>
      <c r="AK69" s="372"/>
      <c r="AL69" s="372"/>
      <c r="AM69" s="371"/>
      <c r="AN69" s="372"/>
      <c r="AO69" s="372"/>
      <c r="AP69" s="372"/>
      <c r="AQ69" s="363"/>
      <c r="AR69" s="364"/>
      <c r="AS69" s="364"/>
      <c r="AT69" s="402"/>
      <c r="AU69" s="364"/>
      <c r="AV69" s="364"/>
      <c r="AW69" s="364"/>
      <c r="AX69" s="365"/>
      <c r="AY69">
        <f t="shared" si="8"/>
        <v>0</v>
      </c>
    </row>
    <row r="70" spans="1:51" ht="23.25" hidden="1" customHeight="1" x14ac:dyDescent="0.15">
      <c r="A70" s="855" t="s">
        <v>355</v>
      </c>
      <c r="B70" s="856"/>
      <c r="C70" s="856"/>
      <c r="D70" s="856"/>
      <c r="E70" s="856"/>
      <c r="F70" s="857"/>
      <c r="G70" s="941" t="s">
        <v>235</v>
      </c>
      <c r="H70" s="942"/>
      <c r="I70" s="942"/>
      <c r="J70" s="942"/>
      <c r="K70" s="942"/>
      <c r="L70" s="942"/>
      <c r="M70" s="942"/>
      <c r="N70" s="942"/>
      <c r="O70" s="942"/>
      <c r="P70" s="942"/>
      <c r="Q70" s="942"/>
      <c r="R70" s="942"/>
      <c r="S70" s="942"/>
      <c r="T70" s="942"/>
      <c r="U70" s="942"/>
      <c r="V70" s="942"/>
      <c r="W70" s="945" t="s">
        <v>368</v>
      </c>
      <c r="X70" s="946"/>
      <c r="Y70" s="951" t="s">
        <v>12</v>
      </c>
      <c r="Z70" s="951"/>
      <c r="AA70" s="952"/>
      <c r="AB70" s="953" t="s">
        <v>369</v>
      </c>
      <c r="AC70" s="953"/>
      <c r="AD70" s="953"/>
      <c r="AE70" s="363"/>
      <c r="AF70" s="364"/>
      <c r="AG70" s="364"/>
      <c r="AH70" s="364"/>
      <c r="AI70" s="363"/>
      <c r="AJ70" s="364"/>
      <c r="AK70" s="364"/>
      <c r="AL70" s="364"/>
      <c r="AM70" s="363"/>
      <c r="AN70" s="364"/>
      <c r="AO70" s="364"/>
      <c r="AP70" s="364"/>
      <c r="AQ70" s="363"/>
      <c r="AR70" s="364"/>
      <c r="AS70" s="364"/>
      <c r="AT70" s="402"/>
      <c r="AU70" s="364"/>
      <c r="AV70" s="364"/>
      <c r="AW70" s="364"/>
      <c r="AX70" s="365"/>
      <c r="AY70">
        <f t="shared" si="8"/>
        <v>0</v>
      </c>
    </row>
    <row r="71" spans="1:51" ht="23.25" hidden="1" customHeight="1" x14ac:dyDescent="0.15">
      <c r="A71" s="855"/>
      <c r="B71" s="856"/>
      <c r="C71" s="856"/>
      <c r="D71" s="856"/>
      <c r="E71" s="856"/>
      <c r="F71" s="857"/>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369</v>
      </c>
      <c r="AC71" s="976"/>
      <c r="AD71" s="976"/>
      <c r="AE71" s="363"/>
      <c r="AF71" s="364"/>
      <c r="AG71" s="364"/>
      <c r="AH71" s="364"/>
      <c r="AI71" s="363"/>
      <c r="AJ71" s="364"/>
      <c r="AK71" s="364"/>
      <c r="AL71" s="364"/>
      <c r="AM71" s="363"/>
      <c r="AN71" s="364"/>
      <c r="AO71" s="364"/>
      <c r="AP71" s="364"/>
      <c r="AQ71" s="363"/>
      <c r="AR71" s="364"/>
      <c r="AS71" s="364"/>
      <c r="AT71" s="402"/>
      <c r="AU71" s="364"/>
      <c r="AV71" s="364"/>
      <c r="AW71" s="364"/>
      <c r="AX71" s="365"/>
      <c r="AY71">
        <f t="shared" si="8"/>
        <v>0</v>
      </c>
    </row>
    <row r="72" spans="1:51" ht="23.25" hidden="1" customHeight="1" x14ac:dyDescent="0.15">
      <c r="A72" s="858"/>
      <c r="B72" s="859"/>
      <c r="C72" s="859"/>
      <c r="D72" s="859"/>
      <c r="E72" s="859"/>
      <c r="F72" s="860"/>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370</v>
      </c>
      <c r="AC72" s="977"/>
      <c r="AD72" s="977"/>
      <c r="AE72" s="371"/>
      <c r="AF72" s="372"/>
      <c r="AG72" s="372"/>
      <c r="AH72" s="372"/>
      <c r="AI72" s="371"/>
      <c r="AJ72" s="372"/>
      <c r="AK72" s="372"/>
      <c r="AL72" s="372"/>
      <c r="AM72" s="371"/>
      <c r="AN72" s="372"/>
      <c r="AO72" s="372"/>
      <c r="AP72" s="940"/>
      <c r="AQ72" s="363"/>
      <c r="AR72" s="364"/>
      <c r="AS72" s="364"/>
      <c r="AT72" s="402"/>
      <c r="AU72" s="364"/>
      <c r="AV72" s="364"/>
      <c r="AW72" s="364"/>
      <c r="AX72" s="365"/>
      <c r="AY72">
        <f t="shared" si="8"/>
        <v>0</v>
      </c>
    </row>
    <row r="73" spans="1:51" ht="18.75" hidden="1" customHeight="1" x14ac:dyDescent="0.15">
      <c r="A73" s="841" t="s">
        <v>350</v>
      </c>
      <c r="B73" s="842"/>
      <c r="C73" s="842"/>
      <c r="D73" s="842"/>
      <c r="E73" s="842"/>
      <c r="F73" s="843"/>
      <c r="G73" s="813"/>
      <c r="H73" s="199" t="s">
        <v>146</v>
      </c>
      <c r="I73" s="199"/>
      <c r="J73" s="199"/>
      <c r="K73" s="199"/>
      <c r="L73" s="199"/>
      <c r="M73" s="199"/>
      <c r="N73" s="199"/>
      <c r="O73" s="200"/>
      <c r="P73" s="215" t="s">
        <v>59</v>
      </c>
      <c r="Q73" s="199"/>
      <c r="R73" s="199"/>
      <c r="S73" s="199"/>
      <c r="T73" s="199"/>
      <c r="U73" s="199"/>
      <c r="V73" s="199"/>
      <c r="W73" s="199"/>
      <c r="X73" s="200"/>
      <c r="Y73" s="815"/>
      <c r="Z73" s="816"/>
      <c r="AA73" s="81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44"/>
      <c r="B74" s="845"/>
      <c r="C74" s="845"/>
      <c r="D74" s="845"/>
      <c r="E74" s="845"/>
      <c r="F74" s="846"/>
      <c r="G74" s="81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4"/>
      <c r="B75" s="845"/>
      <c r="C75" s="845"/>
      <c r="D75" s="845"/>
      <c r="E75" s="845"/>
      <c r="F75" s="846"/>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4"/>
      <c r="B76" s="845"/>
      <c r="C76" s="845"/>
      <c r="D76" s="845"/>
      <c r="E76" s="845"/>
      <c r="F76" s="846"/>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4"/>
      <c r="B77" s="845"/>
      <c r="C77" s="845"/>
      <c r="D77" s="845"/>
      <c r="E77" s="845"/>
      <c r="F77" s="846"/>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382</v>
      </c>
      <c r="B78" s="915"/>
      <c r="C78" s="915"/>
      <c r="D78" s="915"/>
      <c r="E78" s="912" t="s">
        <v>328</v>
      </c>
      <c r="F78" s="913"/>
      <c r="G78" s="54" t="s">
        <v>235</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6" t="s">
        <v>344</v>
      </c>
      <c r="AP79" s="127"/>
      <c r="AQ79" s="127"/>
      <c r="AR79" s="76" t="s">
        <v>342</v>
      </c>
      <c r="AS79" s="126"/>
      <c r="AT79" s="127"/>
      <c r="AU79" s="127"/>
      <c r="AV79" s="127"/>
      <c r="AW79" s="127"/>
      <c r="AX79" s="128"/>
      <c r="AY79">
        <f>COUNTIF($AR$79,"☑")</f>
        <v>0</v>
      </c>
    </row>
    <row r="80" spans="1:51" ht="18.75" hidden="1" customHeight="1" x14ac:dyDescent="0.15">
      <c r="A80" s="521" t="s">
        <v>147</v>
      </c>
      <c r="B80" s="850" t="s">
        <v>341</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c r="AY80">
        <f>COUNTA($G$82)</f>
        <v>0</v>
      </c>
    </row>
    <row r="81" spans="1:60" ht="22.5" hidden="1" customHeight="1" x14ac:dyDescent="0.15">
      <c r="A81" s="522"/>
      <c r="B81" s="853"/>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0" t="s">
        <v>11</v>
      </c>
      <c r="AC85" s="461"/>
      <c r="AD85" s="462"/>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6"/>
      <c r="R87" s="806"/>
      <c r="S87" s="806"/>
      <c r="T87" s="806"/>
      <c r="U87" s="806"/>
      <c r="V87" s="806"/>
      <c r="W87" s="806"/>
      <c r="X87" s="807"/>
      <c r="Y87" s="759" t="s">
        <v>62</v>
      </c>
      <c r="Z87" s="760"/>
      <c r="AA87" s="761"/>
      <c r="AB87" s="553"/>
      <c r="AC87" s="553"/>
      <c r="AD87" s="553"/>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8"/>
      <c r="Q88" s="808"/>
      <c r="R88" s="808"/>
      <c r="S88" s="808"/>
      <c r="T88" s="808"/>
      <c r="U88" s="808"/>
      <c r="V88" s="808"/>
      <c r="W88" s="808"/>
      <c r="X88" s="809"/>
      <c r="Y88" s="736" t="s">
        <v>54</v>
      </c>
      <c r="Z88" s="737"/>
      <c r="AA88" s="738"/>
      <c r="AB88" s="524"/>
      <c r="AC88" s="524"/>
      <c r="AD88" s="524"/>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10"/>
      <c r="Y89" s="736" t="s">
        <v>13</v>
      </c>
      <c r="Z89" s="737"/>
      <c r="AA89" s="738"/>
      <c r="AB89" s="463" t="s">
        <v>14</v>
      </c>
      <c r="AC89" s="463"/>
      <c r="AD89" s="463"/>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0" t="s">
        <v>11</v>
      </c>
      <c r="AC90" s="461"/>
      <c r="AD90" s="462"/>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6"/>
      <c r="R92" s="806"/>
      <c r="S92" s="806"/>
      <c r="T92" s="806"/>
      <c r="U92" s="806"/>
      <c r="V92" s="806"/>
      <c r="W92" s="806"/>
      <c r="X92" s="807"/>
      <c r="Y92" s="759" t="s">
        <v>62</v>
      </c>
      <c r="Z92" s="760"/>
      <c r="AA92" s="761"/>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8"/>
      <c r="Q93" s="808"/>
      <c r="R93" s="808"/>
      <c r="S93" s="808"/>
      <c r="T93" s="808"/>
      <c r="U93" s="808"/>
      <c r="V93" s="808"/>
      <c r="W93" s="808"/>
      <c r="X93" s="809"/>
      <c r="Y93" s="736" t="s">
        <v>54</v>
      </c>
      <c r="Z93" s="737"/>
      <c r="AA93" s="738"/>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10"/>
      <c r="Y94" s="736" t="s">
        <v>13</v>
      </c>
      <c r="Z94" s="737"/>
      <c r="AA94" s="738"/>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0" t="s">
        <v>11</v>
      </c>
      <c r="AC95" s="461"/>
      <c r="AD95" s="462"/>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6"/>
      <c r="R97" s="806"/>
      <c r="S97" s="806"/>
      <c r="T97" s="806"/>
      <c r="U97" s="806"/>
      <c r="V97" s="806"/>
      <c r="W97" s="806"/>
      <c r="X97" s="807"/>
      <c r="Y97" s="759" t="s">
        <v>62</v>
      </c>
      <c r="Z97" s="760"/>
      <c r="AA97" s="761"/>
      <c r="AB97" s="405"/>
      <c r="AC97" s="406"/>
      <c r="AD97" s="407"/>
      <c r="AE97" s="363"/>
      <c r="AF97" s="364"/>
      <c r="AG97" s="364"/>
      <c r="AH97" s="402"/>
      <c r="AI97" s="363"/>
      <c r="AJ97" s="364"/>
      <c r="AK97" s="364"/>
      <c r="AL97" s="40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8"/>
      <c r="Q98" s="808"/>
      <c r="R98" s="808"/>
      <c r="S98" s="808"/>
      <c r="T98" s="808"/>
      <c r="U98" s="808"/>
      <c r="V98" s="808"/>
      <c r="W98" s="808"/>
      <c r="X98" s="809"/>
      <c r="Y98" s="736" t="s">
        <v>54</v>
      </c>
      <c r="Z98" s="737"/>
      <c r="AA98" s="738"/>
      <c r="AB98" s="300"/>
      <c r="AC98" s="301"/>
      <c r="AD98" s="302"/>
      <c r="AE98" s="363"/>
      <c r="AF98" s="364"/>
      <c r="AG98" s="364"/>
      <c r="AH98" s="402"/>
      <c r="AI98" s="363"/>
      <c r="AJ98" s="364"/>
      <c r="AK98" s="364"/>
      <c r="AL98" s="40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4"/>
      <c r="C99" s="884"/>
      <c r="D99" s="884"/>
      <c r="E99" s="884"/>
      <c r="F99" s="885"/>
      <c r="G99" s="811"/>
      <c r="H99" s="248"/>
      <c r="I99" s="248"/>
      <c r="J99" s="248"/>
      <c r="K99" s="248"/>
      <c r="L99" s="248"/>
      <c r="M99" s="248"/>
      <c r="N99" s="248"/>
      <c r="O99" s="812"/>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389</v>
      </c>
      <c r="AF100" s="828"/>
      <c r="AG100" s="828"/>
      <c r="AH100" s="829"/>
      <c r="AI100" s="827" t="s">
        <v>411</v>
      </c>
      <c r="AJ100" s="828"/>
      <c r="AK100" s="828"/>
      <c r="AL100" s="829"/>
      <c r="AM100" s="827" t="s">
        <v>508</v>
      </c>
      <c r="AN100" s="828"/>
      <c r="AO100" s="828"/>
      <c r="AP100" s="829"/>
      <c r="AQ100" s="928" t="s">
        <v>416</v>
      </c>
      <c r="AR100" s="929"/>
      <c r="AS100" s="929"/>
      <c r="AT100" s="930"/>
      <c r="AU100" s="928" t="s">
        <v>540</v>
      </c>
      <c r="AV100" s="929"/>
      <c r="AW100" s="929"/>
      <c r="AX100" s="931"/>
    </row>
    <row r="101" spans="1:60" ht="23.25" customHeight="1" x14ac:dyDescent="0.15">
      <c r="A101" s="493"/>
      <c r="B101" s="494"/>
      <c r="C101" s="494"/>
      <c r="D101" s="494"/>
      <c r="E101" s="494"/>
      <c r="F101" s="495"/>
      <c r="G101" s="191" t="s">
        <v>730</v>
      </c>
      <c r="H101" s="191"/>
      <c r="I101" s="191"/>
      <c r="J101" s="191"/>
      <c r="K101" s="191"/>
      <c r="L101" s="191"/>
      <c r="M101" s="191"/>
      <c r="N101" s="191"/>
      <c r="O101" s="191"/>
      <c r="P101" s="191"/>
      <c r="Q101" s="191"/>
      <c r="R101" s="191"/>
      <c r="S101" s="191"/>
      <c r="T101" s="191"/>
      <c r="U101" s="191"/>
      <c r="V101" s="191"/>
      <c r="W101" s="191"/>
      <c r="X101" s="233"/>
      <c r="Y101" s="820" t="s">
        <v>55</v>
      </c>
      <c r="Z101" s="722"/>
      <c r="AA101" s="723"/>
      <c r="AB101" s="553" t="s">
        <v>731</v>
      </c>
      <c r="AC101" s="553"/>
      <c r="AD101" s="553"/>
      <c r="AE101" s="358">
        <v>9</v>
      </c>
      <c r="AF101" s="358"/>
      <c r="AG101" s="358"/>
      <c r="AH101" s="358"/>
      <c r="AI101" s="358">
        <v>9</v>
      </c>
      <c r="AJ101" s="358"/>
      <c r="AK101" s="358"/>
      <c r="AL101" s="358"/>
      <c r="AM101" s="358">
        <v>7</v>
      </c>
      <c r="AN101" s="358"/>
      <c r="AO101" s="358"/>
      <c r="AP101" s="358"/>
      <c r="AQ101" s="358" t="s">
        <v>755</v>
      </c>
      <c r="AR101" s="358"/>
      <c r="AS101" s="358"/>
      <c r="AT101" s="358"/>
      <c r="AU101" s="363" t="s">
        <v>755</v>
      </c>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731</v>
      </c>
      <c r="AC102" s="553"/>
      <c r="AD102" s="553"/>
      <c r="AE102" s="358">
        <v>15</v>
      </c>
      <c r="AF102" s="358"/>
      <c r="AG102" s="358"/>
      <c r="AH102" s="358"/>
      <c r="AI102" s="358">
        <v>9</v>
      </c>
      <c r="AJ102" s="358"/>
      <c r="AK102" s="358"/>
      <c r="AL102" s="358"/>
      <c r="AM102" s="358">
        <v>9</v>
      </c>
      <c r="AN102" s="358"/>
      <c r="AO102" s="358"/>
      <c r="AP102" s="358"/>
      <c r="AQ102" s="358">
        <v>7</v>
      </c>
      <c r="AR102" s="358"/>
      <c r="AS102" s="358"/>
      <c r="AT102" s="358"/>
      <c r="AU102" s="371">
        <v>7</v>
      </c>
      <c r="AV102" s="372"/>
      <c r="AW102" s="372"/>
      <c r="AX102" s="932"/>
    </row>
    <row r="103" spans="1:60" ht="31.5" customHeight="1" x14ac:dyDescent="0.15">
      <c r="A103" s="490" t="s">
        <v>351</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93"/>
      <c r="B104" s="494"/>
      <c r="C104" s="494"/>
      <c r="D104" s="494"/>
      <c r="E104" s="494"/>
      <c r="F104" s="495"/>
      <c r="G104" s="191" t="s">
        <v>732</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729</v>
      </c>
      <c r="AC104" s="474"/>
      <c r="AD104" s="475"/>
      <c r="AE104" s="358">
        <v>385</v>
      </c>
      <c r="AF104" s="358"/>
      <c r="AG104" s="358"/>
      <c r="AH104" s="358"/>
      <c r="AI104" s="358">
        <v>352</v>
      </c>
      <c r="AJ104" s="358"/>
      <c r="AK104" s="358"/>
      <c r="AL104" s="358"/>
      <c r="AM104" s="358">
        <v>799</v>
      </c>
      <c r="AN104" s="358"/>
      <c r="AO104" s="358"/>
      <c r="AP104" s="358"/>
      <c r="AQ104" s="358" t="s">
        <v>755</v>
      </c>
      <c r="AR104" s="358"/>
      <c r="AS104" s="358"/>
      <c r="AT104" s="358"/>
      <c r="AU104" s="358" t="s">
        <v>755</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5" t="s">
        <v>729</v>
      </c>
      <c r="AC105" s="406"/>
      <c r="AD105" s="407"/>
      <c r="AE105" s="358">
        <v>638</v>
      </c>
      <c r="AF105" s="358"/>
      <c r="AG105" s="358"/>
      <c r="AH105" s="358"/>
      <c r="AI105" s="358">
        <v>385</v>
      </c>
      <c r="AJ105" s="358"/>
      <c r="AK105" s="358"/>
      <c r="AL105" s="358"/>
      <c r="AM105" s="358">
        <v>352</v>
      </c>
      <c r="AN105" s="358"/>
      <c r="AO105" s="358"/>
      <c r="AP105" s="358"/>
      <c r="AQ105" s="358">
        <v>799</v>
      </c>
      <c r="AR105" s="358"/>
      <c r="AS105" s="358"/>
      <c r="AT105" s="358"/>
      <c r="AU105" s="358">
        <v>799</v>
      </c>
      <c r="AV105" s="358"/>
      <c r="AW105" s="358"/>
      <c r="AX105" s="359"/>
      <c r="AY105">
        <f>$AY$103</f>
        <v>1</v>
      </c>
    </row>
    <row r="106" spans="1:60" ht="31.5" customHeight="1" x14ac:dyDescent="0.15">
      <c r="A106" s="490" t="s">
        <v>351</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15">
      <c r="A107" s="493"/>
      <c r="B107" s="494"/>
      <c r="C107" s="494"/>
      <c r="D107" s="494"/>
      <c r="E107" s="494"/>
      <c r="F107" s="495"/>
      <c r="G107" s="191" t="s">
        <v>772</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733</v>
      </c>
      <c r="AC107" s="474"/>
      <c r="AD107" s="475"/>
      <c r="AE107" s="358"/>
      <c r="AF107" s="358"/>
      <c r="AG107" s="358"/>
      <c r="AH107" s="358"/>
      <c r="AI107" s="358">
        <v>103509</v>
      </c>
      <c r="AJ107" s="358"/>
      <c r="AK107" s="358"/>
      <c r="AL107" s="358"/>
      <c r="AM107" s="358"/>
      <c r="AN107" s="358"/>
      <c r="AO107" s="358"/>
      <c r="AP107" s="358"/>
      <c r="AQ107" s="358" t="s">
        <v>755</v>
      </c>
      <c r="AR107" s="358"/>
      <c r="AS107" s="358"/>
      <c r="AT107" s="358"/>
      <c r="AU107" s="358" t="s">
        <v>755</v>
      </c>
      <c r="AV107" s="358"/>
      <c r="AW107" s="358"/>
      <c r="AX107" s="359"/>
      <c r="AY107">
        <f>$AY$106</f>
        <v>1</v>
      </c>
    </row>
    <row r="108" spans="1:60" ht="32.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5" t="s">
        <v>733</v>
      </c>
      <c r="AC108" s="406"/>
      <c r="AD108" s="407"/>
      <c r="AE108" s="358">
        <v>97376</v>
      </c>
      <c r="AF108" s="358"/>
      <c r="AG108" s="358"/>
      <c r="AH108" s="358"/>
      <c r="AI108" s="358">
        <v>97376</v>
      </c>
      <c r="AJ108" s="358"/>
      <c r="AK108" s="358"/>
      <c r="AL108" s="358"/>
      <c r="AM108" s="358">
        <v>103509</v>
      </c>
      <c r="AN108" s="358"/>
      <c r="AO108" s="358"/>
      <c r="AP108" s="358"/>
      <c r="AQ108" s="358">
        <v>103509</v>
      </c>
      <c r="AR108" s="358"/>
      <c r="AS108" s="358"/>
      <c r="AT108" s="358"/>
      <c r="AU108" s="358">
        <v>103509</v>
      </c>
      <c r="AV108" s="358"/>
      <c r="AW108" s="358"/>
      <c r="AX108" s="359"/>
      <c r="AY108">
        <f>$AY$106</f>
        <v>1</v>
      </c>
    </row>
    <row r="109" spans="1:60" ht="31.5" hidden="1" customHeight="1" x14ac:dyDescent="0.15">
      <c r="A109" s="490" t="s">
        <v>351</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5"/>
      <c r="AC111" s="406"/>
      <c r="AD111" s="407"/>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351</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402"/>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5"/>
      <c r="AC114" s="406"/>
      <c r="AD114" s="407"/>
      <c r="AE114" s="366"/>
      <c r="AF114" s="366"/>
      <c r="AG114" s="366"/>
      <c r="AH114" s="366"/>
      <c r="AI114" s="366"/>
      <c r="AJ114" s="366"/>
      <c r="AK114" s="366"/>
      <c r="AL114" s="366"/>
      <c r="AM114" s="366"/>
      <c r="AN114" s="366"/>
      <c r="AO114" s="366"/>
      <c r="AP114" s="366"/>
      <c r="AQ114" s="363"/>
      <c r="AR114" s="364"/>
      <c r="AS114" s="364"/>
      <c r="AT114" s="40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773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51990</v>
      </c>
      <c r="AF116" s="358"/>
      <c r="AG116" s="358"/>
      <c r="AH116" s="358"/>
      <c r="AI116" s="358">
        <v>30845</v>
      </c>
      <c r="AJ116" s="358"/>
      <c r="AK116" s="358"/>
      <c r="AL116" s="358"/>
      <c r="AM116" s="358">
        <v>50035</v>
      </c>
      <c r="AN116" s="358"/>
      <c r="AO116" s="358"/>
      <c r="AP116" s="358"/>
      <c r="AQ116" s="363">
        <v>45856</v>
      </c>
      <c r="AR116" s="364"/>
      <c r="AS116" s="364"/>
      <c r="AT116" s="364"/>
      <c r="AU116" s="364"/>
      <c r="AV116" s="364"/>
      <c r="AW116" s="364"/>
      <c r="AX116" s="365"/>
    </row>
    <row r="117" spans="1:51" ht="99.9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401" t="s">
        <v>736</v>
      </c>
      <c r="AF117" s="306"/>
      <c r="AG117" s="306"/>
      <c r="AH117" s="306"/>
      <c r="AI117" s="401" t="s">
        <v>756</v>
      </c>
      <c r="AJ117" s="306"/>
      <c r="AK117" s="306"/>
      <c r="AL117" s="306"/>
      <c r="AM117" s="401" t="s">
        <v>777</v>
      </c>
      <c r="AN117" s="306"/>
      <c r="AO117" s="306"/>
      <c r="AP117" s="306"/>
      <c r="AQ117" s="799" t="s">
        <v>780</v>
      </c>
      <c r="AR117" s="800"/>
      <c r="AS117" s="800"/>
      <c r="AT117" s="800"/>
      <c r="AU117" s="800"/>
      <c r="AV117" s="800"/>
      <c r="AW117" s="800"/>
      <c r="AX117" s="801"/>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774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7325</v>
      </c>
      <c r="AF119" s="358"/>
      <c r="AG119" s="358"/>
      <c r="AH119" s="358"/>
      <c r="AI119" s="358">
        <v>21912</v>
      </c>
      <c r="AJ119" s="358"/>
      <c r="AK119" s="358"/>
      <c r="AL119" s="358"/>
      <c r="AM119" s="358">
        <v>2748</v>
      </c>
      <c r="AN119" s="358"/>
      <c r="AO119" s="358"/>
      <c r="AP119" s="358"/>
      <c r="AQ119" s="358">
        <v>2748</v>
      </c>
      <c r="AR119" s="358"/>
      <c r="AS119" s="358"/>
      <c r="AT119" s="358"/>
      <c r="AU119" s="358"/>
      <c r="AV119" s="358"/>
      <c r="AW119" s="358"/>
      <c r="AX119" s="359"/>
      <c r="AY119">
        <f>$AY$118</f>
        <v>1</v>
      </c>
    </row>
    <row r="120" spans="1:51" ht="39.950000000000003"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401" t="s">
        <v>771</v>
      </c>
      <c r="AF120" s="306"/>
      <c r="AG120" s="306"/>
      <c r="AH120" s="306"/>
      <c r="AI120" s="401" t="s">
        <v>737</v>
      </c>
      <c r="AJ120" s="306"/>
      <c r="AK120" s="306"/>
      <c r="AL120" s="306"/>
      <c r="AM120" s="401" t="s">
        <v>778</v>
      </c>
      <c r="AN120" s="306"/>
      <c r="AO120" s="306"/>
      <c r="AP120" s="306"/>
      <c r="AQ120" s="306" t="s">
        <v>779</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404</v>
      </c>
      <c r="B130" s="993"/>
      <c r="C130" s="992" t="s">
        <v>236</v>
      </c>
      <c r="D130" s="993"/>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740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741</v>
      </c>
      <c r="AC134" s="224"/>
      <c r="AD134" s="224"/>
      <c r="AE134" s="266">
        <v>387</v>
      </c>
      <c r="AF134" s="167"/>
      <c r="AG134" s="167"/>
      <c r="AH134" s="167"/>
      <c r="AI134" s="266">
        <v>393</v>
      </c>
      <c r="AJ134" s="167"/>
      <c r="AK134" s="167"/>
      <c r="AL134" s="167"/>
      <c r="AM134" s="266">
        <v>395</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741</v>
      </c>
      <c r="AC135" s="175"/>
      <c r="AD135" s="175"/>
      <c r="AE135" s="266">
        <v>382</v>
      </c>
      <c r="AF135" s="167"/>
      <c r="AG135" s="167"/>
      <c r="AH135" s="167"/>
      <c r="AI135" s="266">
        <v>387</v>
      </c>
      <c r="AJ135" s="167"/>
      <c r="AK135" s="167"/>
      <c r="AL135" s="167"/>
      <c r="AM135" s="266">
        <v>393</v>
      </c>
      <c r="AN135" s="167"/>
      <c r="AO135" s="167"/>
      <c r="AP135" s="167"/>
      <c r="AQ135" s="266" t="s">
        <v>716</v>
      </c>
      <c r="AR135" s="167"/>
      <c r="AS135" s="167"/>
      <c r="AT135" s="167"/>
      <c r="AU135" s="266">
        <v>395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9"/>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45.75" customHeight="1" x14ac:dyDescent="0.15">
      <c r="A154" s="996"/>
      <c r="B154" s="253"/>
      <c r="C154" s="252"/>
      <c r="D154" s="253"/>
      <c r="E154" s="252"/>
      <c r="F154" s="314"/>
      <c r="G154" s="232" t="s">
        <v>740</v>
      </c>
      <c r="H154" s="191"/>
      <c r="I154" s="191"/>
      <c r="J154" s="191"/>
      <c r="K154" s="191"/>
      <c r="L154" s="191"/>
      <c r="M154" s="191"/>
      <c r="N154" s="191"/>
      <c r="O154" s="191"/>
      <c r="P154" s="233"/>
      <c r="Q154" s="190" t="s">
        <v>742</v>
      </c>
      <c r="R154" s="191"/>
      <c r="S154" s="191"/>
      <c r="T154" s="191"/>
      <c r="U154" s="191"/>
      <c r="V154" s="191"/>
      <c r="W154" s="191"/>
      <c r="X154" s="191"/>
      <c r="Y154" s="191"/>
      <c r="Z154" s="191"/>
      <c r="AA154" s="923"/>
      <c r="AB154" s="256" t="s">
        <v>743</v>
      </c>
      <c r="AC154" s="257"/>
      <c r="AD154" s="257"/>
      <c r="AE154" s="262" t="s">
        <v>744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45.75" customHeight="1" x14ac:dyDescent="0.15">
      <c r="A155" s="996"/>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4"/>
      <c r="AB157" s="258"/>
      <c r="AC157" s="259"/>
      <c r="AD157" s="259"/>
      <c r="AE157" s="190" t="s">
        <v>757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758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9"/>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9"/>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9"/>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9"/>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670</v>
      </c>
      <c r="D430" s="251"/>
      <c r="E430" s="239" t="s">
        <v>398</v>
      </c>
      <c r="F430" s="450"/>
      <c r="G430" s="241" t="s">
        <v>252</v>
      </c>
      <c r="H430" s="188"/>
      <c r="I430" s="188"/>
      <c r="J430" s="242" t="s">
        <v>716</v>
      </c>
      <c r="K430" s="243"/>
      <c r="L430" s="243"/>
      <c r="M430" s="243"/>
      <c r="N430" s="243"/>
      <c r="O430" s="243"/>
      <c r="P430" s="243"/>
      <c r="Q430" s="243"/>
      <c r="R430" s="243"/>
      <c r="S430" s="243"/>
      <c r="T430" s="244"/>
      <c r="U430" s="245" t="s">
        <v>757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757</v>
      </c>
      <c r="AF432" s="178"/>
      <c r="AG432" s="179" t="s">
        <v>233</v>
      </c>
      <c r="AH432" s="202"/>
      <c r="AI432" s="216"/>
      <c r="AJ432" s="216"/>
      <c r="AK432" s="216"/>
      <c r="AL432" s="217"/>
      <c r="AM432" s="216"/>
      <c r="AN432" s="216"/>
      <c r="AO432" s="216"/>
      <c r="AP432" s="217"/>
      <c r="AQ432" s="231" t="s">
        <v>757</v>
      </c>
      <c r="AR432" s="178"/>
      <c r="AS432" s="179" t="s">
        <v>233</v>
      </c>
      <c r="AT432" s="202"/>
      <c r="AU432" s="178" t="s">
        <v>757</v>
      </c>
      <c r="AV432" s="178"/>
      <c r="AW432" s="179" t="s">
        <v>179</v>
      </c>
      <c r="AX432" s="180"/>
      <c r="AY432">
        <f>$AY$431</f>
        <v>1</v>
      </c>
    </row>
    <row r="433" spans="1:51" ht="23.25" customHeight="1" x14ac:dyDescent="0.15">
      <c r="A433" s="996"/>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757</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757</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757</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757</v>
      </c>
      <c r="AF457" s="178"/>
      <c r="AG457" s="179" t="s">
        <v>233</v>
      </c>
      <c r="AH457" s="202"/>
      <c r="AI457" s="216"/>
      <c r="AJ457" s="216"/>
      <c r="AK457" s="216"/>
      <c r="AL457" s="217"/>
      <c r="AM457" s="216"/>
      <c r="AN457" s="216"/>
      <c r="AO457" s="216"/>
      <c r="AP457" s="217"/>
      <c r="AQ457" s="231" t="s">
        <v>757</v>
      </c>
      <c r="AR457" s="178"/>
      <c r="AS457" s="179" t="s">
        <v>233</v>
      </c>
      <c r="AT457" s="202"/>
      <c r="AU457" s="178" t="s">
        <v>757</v>
      </c>
      <c r="AV457" s="178"/>
      <c r="AW457" s="179" t="s">
        <v>179</v>
      </c>
      <c r="AX457" s="180"/>
      <c r="AY457">
        <f>$AY$456</f>
        <v>1</v>
      </c>
    </row>
    <row r="458" spans="1:51" ht="23.25" customHeight="1" x14ac:dyDescent="0.15">
      <c r="A458" s="996"/>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757</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757</v>
      </c>
      <c r="AN459" s="167"/>
      <c r="AO459" s="167"/>
      <c r="AP459" s="168"/>
      <c r="AQ459" s="166" t="s">
        <v>716</v>
      </c>
      <c r="AR459" s="167"/>
      <c r="AS459" s="167"/>
      <c r="AT459" s="168"/>
      <c r="AU459" s="167" t="s">
        <v>716</v>
      </c>
      <c r="AV459" s="167"/>
      <c r="AW459" s="167"/>
      <c r="AX459" s="208"/>
      <c r="AY459">
        <f t="shared" si="68"/>
        <v>1</v>
      </c>
    </row>
    <row r="460" spans="1:51" ht="23.25"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757</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6"/>
      <c r="B482" s="253"/>
      <c r="C482" s="252"/>
      <c r="D482" s="253"/>
      <c r="E482" s="190" t="s">
        <v>757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39.950000000000003"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587" t="s">
        <v>754</v>
      </c>
      <c r="AE702" s="588"/>
      <c r="AF702" s="588"/>
      <c r="AG702" s="889" t="s">
        <v>759</v>
      </c>
      <c r="AH702" s="890"/>
      <c r="AI702" s="890"/>
      <c r="AJ702" s="890"/>
      <c r="AK702" s="890"/>
      <c r="AL702" s="890"/>
      <c r="AM702" s="890"/>
      <c r="AN702" s="890"/>
      <c r="AO702" s="890"/>
      <c r="AP702" s="890"/>
      <c r="AQ702" s="890"/>
      <c r="AR702" s="890"/>
      <c r="AS702" s="890"/>
      <c r="AT702" s="890"/>
      <c r="AU702" s="890"/>
      <c r="AV702" s="890"/>
      <c r="AW702" s="890"/>
      <c r="AX702" s="891"/>
    </row>
    <row r="703" spans="1:51" ht="45.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587" t="s">
        <v>754</v>
      </c>
      <c r="AE703" s="588"/>
      <c r="AF703" s="588"/>
      <c r="AG703" s="671" t="s">
        <v>760</v>
      </c>
      <c r="AH703" s="672"/>
      <c r="AI703" s="672"/>
      <c r="AJ703" s="672"/>
      <c r="AK703" s="672"/>
      <c r="AL703" s="672"/>
      <c r="AM703" s="672"/>
      <c r="AN703" s="672"/>
      <c r="AO703" s="672"/>
      <c r="AP703" s="672"/>
      <c r="AQ703" s="672"/>
      <c r="AR703" s="672"/>
      <c r="AS703" s="672"/>
      <c r="AT703" s="672"/>
      <c r="AU703" s="672"/>
      <c r="AV703" s="672"/>
      <c r="AW703" s="672"/>
      <c r="AX703" s="673"/>
    </row>
    <row r="704" spans="1:51" ht="36"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754</v>
      </c>
      <c r="AE704" s="588"/>
      <c r="AF704" s="588"/>
      <c r="AG704" s="426" t="s">
        <v>761</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9" t="s">
        <v>762</v>
      </c>
      <c r="AE705" s="740"/>
      <c r="AF705" s="740"/>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6"/>
      <c r="D706" s="617"/>
      <c r="E706" s="690" t="s">
        <v>380</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763</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62"/>
      <c r="B707" s="774"/>
      <c r="C707" s="618"/>
      <c r="D707" s="619"/>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763</v>
      </c>
      <c r="AE707" s="586"/>
      <c r="AF707" s="586"/>
      <c r="AG707" s="426"/>
      <c r="AH707" s="235"/>
      <c r="AI707" s="235"/>
      <c r="AJ707" s="235"/>
      <c r="AK707" s="235"/>
      <c r="AL707" s="235"/>
      <c r="AM707" s="235"/>
      <c r="AN707" s="235"/>
      <c r="AO707" s="235"/>
      <c r="AP707" s="235"/>
      <c r="AQ707" s="235"/>
      <c r="AR707" s="235"/>
      <c r="AS707" s="235"/>
      <c r="AT707" s="235"/>
      <c r="AU707" s="235"/>
      <c r="AV707" s="235"/>
      <c r="AW707" s="235"/>
      <c r="AX707" s="427"/>
    </row>
    <row r="708" spans="1:50" ht="35.25" customHeight="1" x14ac:dyDescent="0.15">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4" t="s">
        <v>754</v>
      </c>
      <c r="AE708" s="675"/>
      <c r="AF708" s="675"/>
      <c r="AG708" s="528" t="s">
        <v>764</v>
      </c>
      <c r="AH708" s="529"/>
      <c r="AI708" s="529"/>
      <c r="AJ708" s="529"/>
      <c r="AK708" s="529"/>
      <c r="AL708" s="529"/>
      <c r="AM708" s="529"/>
      <c r="AN708" s="529"/>
      <c r="AO708" s="529"/>
      <c r="AP708" s="529"/>
      <c r="AQ708" s="529"/>
      <c r="AR708" s="529"/>
      <c r="AS708" s="529"/>
      <c r="AT708" s="529"/>
      <c r="AU708" s="529"/>
      <c r="AV708" s="529"/>
      <c r="AW708" s="529"/>
      <c r="AX708" s="530"/>
    </row>
    <row r="709" spans="1:50" ht="35.25" customHeight="1" x14ac:dyDescent="0.15">
      <c r="A709" s="662"/>
      <c r="B709" s="663"/>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4" t="s">
        <v>754</v>
      </c>
      <c r="AE709" s="185"/>
      <c r="AF709" s="185"/>
      <c r="AG709" s="671" t="s">
        <v>781</v>
      </c>
      <c r="AH709" s="672"/>
      <c r="AI709" s="672"/>
      <c r="AJ709" s="672"/>
      <c r="AK709" s="672"/>
      <c r="AL709" s="672"/>
      <c r="AM709" s="672"/>
      <c r="AN709" s="672"/>
      <c r="AO709" s="672"/>
      <c r="AP709" s="672"/>
      <c r="AQ709" s="672"/>
      <c r="AR709" s="672"/>
      <c r="AS709" s="672"/>
      <c r="AT709" s="672"/>
      <c r="AU709" s="672"/>
      <c r="AV709" s="672"/>
      <c r="AW709" s="672"/>
      <c r="AX709" s="673"/>
    </row>
    <row r="710" spans="1:50" ht="35.25" customHeight="1" x14ac:dyDescent="0.15">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4" t="s">
        <v>754</v>
      </c>
      <c r="AE710" s="185"/>
      <c r="AF710" s="185"/>
      <c r="AG710" s="671" t="s">
        <v>765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4" t="s">
        <v>754</v>
      </c>
      <c r="AE711" s="185"/>
      <c r="AF711" s="185"/>
      <c r="AG711" s="671" t="s">
        <v>766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0" t="s">
        <v>346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659" t="s">
        <v>762</v>
      </c>
      <c r="AE712" s="660"/>
      <c r="AF712" s="660"/>
      <c r="AG712" s="596" t="s">
        <v>716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2"/>
      <c r="B713" s="66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71" t="s">
        <v>716</v>
      </c>
      <c r="AH713" s="672"/>
      <c r="AI713" s="672"/>
      <c r="AJ713" s="672"/>
      <c r="AK713" s="672"/>
      <c r="AL713" s="672"/>
      <c r="AM713" s="672"/>
      <c r="AN713" s="672"/>
      <c r="AO713" s="672"/>
      <c r="AP713" s="672"/>
      <c r="AQ713" s="672"/>
      <c r="AR713" s="672"/>
      <c r="AS713" s="672"/>
      <c r="AT713" s="672"/>
      <c r="AU713" s="672"/>
      <c r="AV713" s="672"/>
      <c r="AW713" s="672"/>
      <c r="AX713" s="673"/>
    </row>
    <row r="714" spans="1:50" ht="36" customHeight="1" x14ac:dyDescent="0.15">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754</v>
      </c>
      <c r="AE714" s="594"/>
      <c r="AF714" s="595"/>
      <c r="AG714" s="696" t="s">
        <v>767</v>
      </c>
      <c r="AH714" s="697"/>
      <c r="AI714" s="697"/>
      <c r="AJ714" s="697"/>
      <c r="AK714" s="697"/>
      <c r="AL714" s="697"/>
      <c r="AM714" s="697"/>
      <c r="AN714" s="697"/>
      <c r="AO714" s="697"/>
      <c r="AP714" s="697"/>
      <c r="AQ714" s="697"/>
      <c r="AR714" s="697"/>
      <c r="AS714" s="697"/>
      <c r="AT714" s="697"/>
      <c r="AU714" s="697"/>
      <c r="AV714" s="697"/>
      <c r="AW714" s="697"/>
      <c r="AX714" s="698"/>
    </row>
    <row r="715" spans="1:50" ht="49.5" customHeight="1" x14ac:dyDescent="0.15">
      <c r="A715" s="623"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754</v>
      </c>
      <c r="AE715" s="675"/>
      <c r="AF715" s="781"/>
      <c r="AG715" s="528" t="s">
        <v>775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762</v>
      </c>
      <c r="AE716" s="763"/>
      <c r="AF716" s="763"/>
      <c r="AG716" s="671" t="s">
        <v>716</v>
      </c>
      <c r="AH716" s="672"/>
      <c r="AI716" s="672"/>
      <c r="AJ716" s="672"/>
      <c r="AK716" s="672"/>
      <c r="AL716" s="672"/>
      <c r="AM716" s="672"/>
      <c r="AN716" s="672"/>
      <c r="AO716" s="672"/>
      <c r="AP716" s="672"/>
      <c r="AQ716" s="672"/>
      <c r="AR716" s="672"/>
      <c r="AS716" s="672"/>
      <c r="AT716" s="672"/>
      <c r="AU716" s="672"/>
      <c r="AV716" s="672"/>
      <c r="AW716" s="672"/>
      <c r="AX716" s="673"/>
    </row>
    <row r="717" spans="1:50" ht="49.5" customHeight="1" x14ac:dyDescent="0.15">
      <c r="A717" s="662"/>
      <c r="B717" s="663"/>
      <c r="C717" s="590" t="s">
        <v>243</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4" t="s">
        <v>754</v>
      </c>
      <c r="AE717" s="185"/>
      <c r="AF717" s="185"/>
      <c r="AG717" s="671" t="s">
        <v>776</v>
      </c>
      <c r="AH717" s="672"/>
      <c r="AI717" s="672"/>
      <c r="AJ717" s="672"/>
      <c r="AK717" s="672"/>
      <c r="AL717" s="672"/>
      <c r="AM717" s="672"/>
      <c r="AN717" s="672"/>
      <c r="AO717" s="672"/>
      <c r="AP717" s="672"/>
      <c r="AQ717" s="672"/>
      <c r="AR717" s="672"/>
      <c r="AS717" s="672"/>
      <c r="AT717" s="672"/>
      <c r="AU717" s="672"/>
      <c r="AV717" s="672"/>
      <c r="AW717" s="672"/>
      <c r="AX717" s="673"/>
    </row>
    <row r="718" spans="1:50" ht="49.5" customHeight="1" x14ac:dyDescent="0.15">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4" t="s">
        <v>754</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3" t="s">
        <v>58</v>
      </c>
      <c r="B719" s="654"/>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4" t="s">
        <v>762</v>
      </c>
      <c r="AE719" s="675"/>
      <c r="AF719" s="675"/>
      <c r="AG719" s="190" t="s">
        <v>757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5"/>
      <c r="B720" s="656"/>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hidden="1" customHeight="1" x14ac:dyDescent="0.15">
      <c r="A721" s="655"/>
      <c r="B721" s="656"/>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5"/>
      <c r="B722" s="656"/>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5"/>
      <c r="B723" s="656"/>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5"/>
      <c r="B724" s="656"/>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7"/>
      <c r="B725" s="658"/>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3" t="s">
        <v>48</v>
      </c>
      <c r="B726" s="624"/>
      <c r="C726" s="445" t="s">
        <v>53</v>
      </c>
      <c r="D726" s="583"/>
      <c r="E726" s="583"/>
      <c r="F726" s="584"/>
      <c r="G726" s="804" t="s">
        <v>769</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2" ht="67.5" customHeight="1" thickBot="1" x14ac:dyDescent="0.2">
      <c r="A727" s="625"/>
      <c r="B727" s="626"/>
      <c r="C727" s="702" t="s">
        <v>57</v>
      </c>
      <c r="D727" s="703"/>
      <c r="E727" s="703"/>
      <c r="F727" s="704"/>
      <c r="G727" s="802" t="s">
        <v>770</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0" customHeight="1" thickBot="1" x14ac:dyDescent="0.2">
      <c r="A729" s="769" t="s">
        <v>811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c r="B731" s="621"/>
      <c r="C731" s="621"/>
      <c r="D731" s="621"/>
      <c r="E731" s="622"/>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c r="B733" s="621"/>
      <c r="C733" s="621"/>
      <c r="D733" s="621"/>
      <c r="E733" s="622"/>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671</v>
      </c>
      <c r="B737" s="158"/>
      <c r="C737" s="158"/>
      <c r="D737" s="159"/>
      <c r="E737" s="105" t="s">
        <v>745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94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385</v>
      </c>
      <c r="B787" s="765"/>
      <c r="C787" s="765"/>
      <c r="D787" s="765"/>
      <c r="E787" s="765"/>
      <c r="F787" s="766"/>
      <c r="G787" s="441" t="s">
        <v>798</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799</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7"/>
      <c r="C788" s="767"/>
      <c r="D788" s="767"/>
      <c r="E788" s="767"/>
      <c r="F788" s="768"/>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7"/>
      <c r="C789" s="767"/>
      <c r="D789" s="767"/>
      <c r="E789" s="767"/>
      <c r="F789" s="768"/>
      <c r="G789" s="451" t="s">
        <v>782</v>
      </c>
      <c r="H789" s="452"/>
      <c r="I789" s="452"/>
      <c r="J789" s="452"/>
      <c r="K789" s="453"/>
      <c r="L789" s="454" t="s">
        <v>789</v>
      </c>
      <c r="M789" s="455"/>
      <c r="N789" s="455"/>
      <c r="O789" s="455"/>
      <c r="P789" s="455"/>
      <c r="Q789" s="455"/>
      <c r="R789" s="455"/>
      <c r="S789" s="455"/>
      <c r="T789" s="455"/>
      <c r="U789" s="455"/>
      <c r="V789" s="455"/>
      <c r="W789" s="455"/>
      <c r="X789" s="456"/>
      <c r="Y789" s="457">
        <v>14.1</v>
      </c>
      <c r="Z789" s="458"/>
      <c r="AA789" s="458"/>
      <c r="AB789" s="559"/>
      <c r="AC789" s="451" t="s">
        <v>800</v>
      </c>
      <c r="AD789" s="452"/>
      <c r="AE789" s="452"/>
      <c r="AF789" s="452"/>
      <c r="AG789" s="453"/>
      <c r="AH789" s="454" t="s">
        <v>801</v>
      </c>
      <c r="AI789" s="455"/>
      <c r="AJ789" s="455"/>
      <c r="AK789" s="455"/>
      <c r="AL789" s="455"/>
      <c r="AM789" s="455"/>
      <c r="AN789" s="455"/>
      <c r="AO789" s="455"/>
      <c r="AP789" s="455"/>
      <c r="AQ789" s="455"/>
      <c r="AR789" s="455"/>
      <c r="AS789" s="455"/>
      <c r="AT789" s="456"/>
      <c r="AU789" s="457">
        <v>5.7</v>
      </c>
      <c r="AV789" s="458"/>
      <c r="AW789" s="458"/>
      <c r="AX789" s="459"/>
    </row>
    <row r="790" spans="1:51" ht="24.75" customHeight="1" x14ac:dyDescent="0.15">
      <c r="A790" s="558"/>
      <c r="B790" s="767"/>
      <c r="C790" s="767"/>
      <c r="D790" s="767"/>
      <c r="E790" s="767"/>
      <c r="F790" s="768"/>
      <c r="G790" s="348" t="s">
        <v>784</v>
      </c>
      <c r="H790" s="349"/>
      <c r="I790" s="349"/>
      <c r="J790" s="349"/>
      <c r="K790" s="350"/>
      <c r="L790" s="398" t="s">
        <v>790</v>
      </c>
      <c r="M790" s="399"/>
      <c r="N790" s="399"/>
      <c r="O790" s="399"/>
      <c r="P790" s="399"/>
      <c r="Q790" s="399"/>
      <c r="R790" s="399"/>
      <c r="S790" s="399"/>
      <c r="T790" s="399"/>
      <c r="U790" s="399"/>
      <c r="V790" s="399"/>
      <c r="W790" s="399"/>
      <c r="X790" s="400"/>
      <c r="Y790" s="395">
        <v>3.2</v>
      </c>
      <c r="Z790" s="396"/>
      <c r="AA790" s="396"/>
      <c r="AB790" s="404"/>
      <c r="AC790" s="348" t="s">
        <v>797</v>
      </c>
      <c r="AD790" s="349"/>
      <c r="AE790" s="349"/>
      <c r="AF790" s="349"/>
      <c r="AG790" s="350"/>
      <c r="AH790" s="398" t="s">
        <v>802</v>
      </c>
      <c r="AI790" s="399"/>
      <c r="AJ790" s="399"/>
      <c r="AK790" s="399"/>
      <c r="AL790" s="399"/>
      <c r="AM790" s="399"/>
      <c r="AN790" s="399"/>
      <c r="AO790" s="399"/>
      <c r="AP790" s="399"/>
      <c r="AQ790" s="399"/>
      <c r="AR790" s="399"/>
      <c r="AS790" s="399"/>
      <c r="AT790" s="400"/>
      <c r="AU790" s="395">
        <v>3.4</v>
      </c>
      <c r="AV790" s="396"/>
      <c r="AW790" s="396"/>
      <c r="AX790" s="397"/>
    </row>
    <row r="791" spans="1:51" ht="24.75" customHeight="1" x14ac:dyDescent="0.15">
      <c r="A791" s="558"/>
      <c r="B791" s="767"/>
      <c r="C791" s="767"/>
      <c r="D791" s="767"/>
      <c r="E791" s="767"/>
      <c r="F791" s="768"/>
      <c r="G791" s="348" t="s">
        <v>783</v>
      </c>
      <c r="H791" s="349"/>
      <c r="I791" s="349"/>
      <c r="J791" s="349"/>
      <c r="K791" s="350"/>
      <c r="L791" s="398" t="s">
        <v>791</v>
      </c>
      <c r="M791" s="399"/>
      <c r="N791" s="399"/>
      <c r="O791" s="399"/>
      <c r="P791" s="399"/>
      <c r="Q791" s="399"/>
      <c r="R791" s="399"/>
      <c r="S791" s="399"/>
      <c r="T791" s="399"/>
      <c r="U791" s="399"/>
      <c r="V791" s="399"/>
      <c r="W791" s="399"/>
      <c r="X791" s="400"/>
      <c r="Y791" s="395">
        <v>2.2999999999999998</v>
      </c>
      <c r="Z791" s="396"/>
      <c r="AA791" s="396"/>
      <c r="AB791" s="404"/>
      <c r="AC791" s="348" t="s">
        <v>803</v>
      </c>
      <c r="AD791" s="349"/>
      <c r="AE791" s="349"/>
      <c r="AF791" s="349"/>
      <c r="AG791" s="350"/>
      <c r="AH791" s="398" t="s">
        <v>804</v>
      </c>
      <c r="AI791" s="399"/>
      <c r="AJ791" s="399"/>
      <c r="AK791" s="399"/>
      <c r="AL791" s="399"/>
      <c r="AM791" s="399"/>
      <c r="AN791" s="399"/>
      <c r="AO791" s="399"/>
      <c r="AP791" s="399"/>
      <c r="AQ791" s="399"/>
      <c r="AR791" s="399"/>
      <c r="AS791" s="399"/>
      <c r="AT791" s="400"/>
      <c r="AU791" s="395">
        <v>3.7</v>
      </c>
      <c r="AV791" s="396"/>
      <c r="AW791" s="396"/>
      <c r="AX791" s="397"/>
    </row>
    <row r="792" spans="1:51" ht="24.75" customHeight="1" x14ac:dyDescent="0.15">
      <c r="A792" s="558"/>
      <c r="B792" s="767"/>
      <c r="C792" s="767"/>
      <c r="D792" s="767"/>
      <c r="E792" s="767"/>
      <c r="F792" s="768"/>
      <c r="G792" s="348" t="s">
        <v>785</v>
      </c>
      <c r="H792" s="349"/>
      <c r="I792" s="349"/>
      <c r="J792" s="349"/>
      <c r="K792" s="350"/>
      <c r="L792" s="398" t="s">
        <v>792</v>
      </c>
      <c r="M792" s="399"/>
      <c r="N792" s="399"/>
      <c r="O792" s="399"/>
      <c r="P792" s="399"/>
      <c r="Q792" s="399"/>
      <c r="R792" s="399"/>
      <c r="S792" s="399"/>
      <c r="T792" s="399"/>
      <c r="U792" s="399"/>
      <c r="V792" s="399"/>
      <c r="W792" s="399"/>
      <c r="X792" s="400"/>
      <c r="Y792" s="395">
        <v>1.4</v>
      </c>
      <c r="Z792" s="396"/>
      <c r="AA792" s="396"/>
      <c r="AB792" s="404"/>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8"/>
      <c r="B793" s="767"/>
      <c r="C793" s="767"/>
      <c r="D793" s="767"/>
      <c r="E793" s="767"/>
      <c r="F793" s="768"/>
      <c r="G793" s="348" t="s">
        <v>786</v>
      </c>
      <c r="H793" s="349"/>
      <c r="I793" s="349"/>
      <c r="J793" s="349"/>
      <c r="K793" s="350"/>
      <c r="L793" s="398" t="s">
        <v>793</v>
      </c>
      <c r="M793" s="399"/>
      <c r="N793" s="399"/>
      <c r="O793" s="399"/>
      <c r="P793" s="399"/>
      <c r="Q793" s="399"/>
      <c r="R793" s="399"/>
      <c r="S793" s="399"/>
      <c r="T793" s="399"/>
      <c r="U793" s="399"/>
      <c r="V793" s="399"/>
      <c r="W793" s="399"/>
      <c r="X793" s="400"/>
      <c r="Y793" s="395">
        <v>0.6</v>
      </c>
      <c r="Z793" s="396"/>
      <c r="AA793" s="396"/>
      <c r="AB793" s="404"/>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8"/>
      <c r="B794" s="767"/>
      <c r="C794" s="767"/>
      <c r="D794" s="767"/>
      <c r="E794" s="767"/>
      <c r="F794" s="768"/>
      <c r="G794" s="348" t="s">
        <v>787</v>
      </c>
      <c r="H794" s="349"/>
      <c r="I794" s="349"/>
      <c r="J794" s="349"/>
      <c r="K794" s="350"/>
      <c r="L794" s="398" t="s">
        <v>788</v>
      </c>
      <c r="M794" s="399"/>
      <c r="N794" s="399"/>
      <c r="O794" s="399"/>
      <c r="P794" s="399"/>
      <c r="Q794" s="399"/>
      <c r="R794" s="399"/>
      <c r="S794" s="399"/>
      <c r="T794" s="399"/>
      <c r="U794" s="399"/>
      <c r="V794" s="399"/>
      <c r="W794" s="399"/>
      <c r="X794" s="400"/>
      <c r="Y794" s="395">
        <v>0.3</v>
      </c>
      <c r="Z794" s="396"/>
      <c r="AA794" s="396"/>
      <c r="AB794" s="404"/>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8"/>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4"/>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8"/>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4"/>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8"/>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4"/>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8"/>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4"/>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8"/>
      <c r="B799" s="767"/>
      <c r="C799" s="767"/>
      <c r="D799" s="767"/>
      <c r="E799" s="767"/>
      <c r="F799" s="768"/>
      <c r="G799" s="408" t="s">
        <v>20</v>
      </c>
      <c r="H799" s="409"/>
      <c r="I799" s="409"/>
      <c r="J799" s="409"/>
      <c r="K799" s="409"/>
      <c r="L799" s="410"/>
      <c r="M799" s="411"/>
      <c r="N799" s="411"/>
      <c r="O799" s="411"/>
      <c r="P799" s="411"/>
      <c r="Q799" s="411"/>
      <c r="R799" s="411"/>
      <c r="S799" s="411"/>
      <c r="T799" s="411"/>
      <c r="U799" s="411"/>
      <c r="V799" s="411"/>
      <c r="W799" s="411"/>
      <c r="X799" s="412"/>
      <c r="Y799" s="413">
        <f>SUM(Y789:AB798)</f>
        <v>21.900000000000002</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12.8</v>
      </c>
      <c r="AV799" s="414"/>
      <c r="AW799" s="414"/>
      <c r="AX799" s="416"/>
    </row>
    <row r="800" spans="1:51" ht="24.75" hidden="1" customHeight="1" x14ac:dyDescent="0.15">
      <c r="A800" s="558"/>
      <c r="B800" s="767"/>
      <c r="C800" s="767"/>
      <c r="D800" s="767"/>
      <c r="E800" s="767"/>
      <c r="F800" s="768"/>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58"/>
      <c r="B801" s="767"/>
      <c r="C801" s="767"/>
      <c r="D801" s="767"/>
      <c r="E801" s="767"/>
      <c r="F801" s="768"/>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58"/>
      <c r="B802" s="767"/>
      <c r="C802" s="767"/>
      <c r="D802" s="767"/>
      <c r="E802" s="767"/>
      <c r="F802" s="768"/>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7"/>
      <c r="C803" s="767"/>
      <c r="D803" s="767"/>
      <c r="E803" s="767"/>
      <c r="F803" s="76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4"/>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8"/>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4"/>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8"/>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4"/>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8"/>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4"/>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8"/>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4"/>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8"/>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4"/>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8"/>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4"/>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8"/>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4"/>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8"/>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4"/>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8"/>
      <c r="B812" s="767"/>
      <c r="C812" s="767"/>
      <c r="D812" s="767"/>
      <c r="E812" s="767"/>
      <c r="F812" s="768"/>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8"/>
      <c r="B813" s="767"/>
      <c r="C813" s="767"/>
      <c r="D813" s="767"/>
      <c r="E813" s="767"/>
      <c r="F813" s="768"/>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58"/>
      <c r="B814" s="767"/>
      <c r="C814" s="767"/>
      <c r="D814" s="767"/>
      <c r="E814" s="767"/>
      <c r="F814" s="768"/>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58"/>
      <c r="B815" s="767"/>
      <c r="C815" s="767"/>
      <c r="D815" s="767"/>
      <c r="E815" s="767"/>
      <c r="F815" s="768"/>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7"/>
      <c r="C816" s="767"/>
      <c r="D816" s="767"/>
      <c r="E816" s="767"/>
      <c r="F816" s="76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4"/>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8"/>
      <c r="B817" s="767"/>
      <c r="C817" s="767"/>
      <c r="D817" s="767"/>
      <c r="E817" s="767"/>
      <c r="F817" s="76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4"/>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8"/>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4"/>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8"/>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4"/>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8"/>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4"/>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8"/>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4"/>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8"/>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4"/>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8"/>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4"/>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8"/>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4"/>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8"/>
      <c r="B825" s="767"/>
      <c r="C825" s="767"/>
      <c r="D825" s="767"/>
      <c r="E825" s="767"/>
      <c r="F825" s="76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8"/>
      <c r="B826" s="767"/>
      <c r="C826" s="767"/>
      <c r="D826" s="767"/>
      <c r="E826" s="767"/>
      <c r="F826" s="768"/>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58"/>
      <c r="B827" s="767"/>
      <c r="C827" s="767"/>
      <c r="D827" s="767"/>
      <c r="E827" s="767"/>
      <c r="F827" s="768"/>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58"/>
      <c r="B828" s="767"/>
      <c r="C828" s="767"/>
      <c r="D828" s="767"/>
      <c r="E828" s="767"/>
      <c r="F828" s="768"/>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7"/>
      <c r="C829" s="767"/>
      <c r="D829" s="767"/>
      <c r="E829" s="767"/>
      <c r="F829" s="76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4"/>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8"/>
      <c r="B830" s="767"/>
      <c r="C830" s="767"/>
      <c r="D830" s="767"/>
      <c r="E830" s="767"/>
      <c r="F830" s="76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4"/>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8"/>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4"/>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8"/>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4"/>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8"/>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4"/>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8"/>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4"/>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8"/>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4"/>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8"/>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4"/>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8"/>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4"/>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8"/>
      <c r="B838" s="767"/>
      <c r="C838" s="767"/>
      <c r="D838" s="767"/>
      <c r="E838" s="767"/>
      <c r="F838" s="76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366</v>
      </c>
      <c r="AI844" s="347"/>
      <c r="AJ844" s="347"/>
      <c r="AK844" s="347"/>
      <c r="AL844" s="347" t="s">
        <v>21</v>
      </c>
      <c r="AM844" s="347"/>
      <c r="AN844" s="347"/>
      <c r="AO844" s="424"/>
      <c r="AP844" s="425" t="s">
        <v>298</v>
      </c>
      <c r="AQ844" s="425"/>
      <c r="AR844" s="425"/>
      <c r="AS844" s="425"/>
      <c r="AT844" s="425"/>
      <c r="AU844" s="425"/>
      <c r="AV844" s="425"/>
      <c r="AW844" s="425"/>
      <c r="AX844" s="425"/>
    </row>
    <row r="845" spans="1:51" ht="36" customHeight="1" x14ac:dyDescent="0.15">
      <c r="A845" s="403">
        <v>1</v>
      </c>
      <c r="B845" s="403">
        <v>1</v>
      </c>
      <c r="C845" s="422" t="s">
        <v>794</v>
      </c>
      <c r="D845" s="417"/>
      <c r="E845" s="417"/>
      <c r="F845" s="417"/>
      <c r="G845" s="417"/>
      <c r="H845" s="417"/>
      <c r="I845" s="417"/>
      <c r="J845" s="418">
        <v>2010005022342</v>
      </c>
      <c r="K845" s="419"/>
      <c r="L845" s="419"/>
      <c r="M845" s="419"/>
      <c r="N845" s="419"/>
      <c r="O845" s="419"/>
      <c r="P845" s="428" t="s">
        <v>795</v>
      </c>
      <c r="Q845" s="429"/>
      <c r="R845" s="429"/>
      <c r="S845" s="429"/>
      <c r="T845" s="429"/>
      <c r="U845" s="429"/>
      <c r="V845" s="429"/>
      <c r="W845" s="429"/>
      <c r="X845" s="429"/>
      <c r="Y845" s="318">
        <v>21.9</v>
      </c>
      <c r="Z845" s="319"/>
      <c r="AA845" s="319"/>
      <c r="AB845" s="320"/>
      <c r="AC845" s="433" t="s">
        <v>796</v>
      </c>
      <c r="AD845" s="434"/>
      <c r="AE845" s="434"/>
      <c r="AF845" s="434"/>
      <c r="AG845" s="434"/>
      <c r="AH845" s="420" t="s">
        <v>405</v>
      </c>
      <c r="AI845" s="421"/>
      <c r="AJ845" s="421"/>
      <c r="AK845" s="421"/>
      <c r="AL845" s="326" t="s">
        <v>405</v>
      </c>
      <c r="AM845" s="327"/>
      <c r="AN845" s="327"/>
      <c r="AO845" s="328"/>
      <c r="AP845" s="321" t="s">
        <v>405</v>
      </c>
      <c r="AQ845" s="321"/>
      <c r="AR845" s="321"/>
      <c r="AS845" s="321"/>
      <c r="AT845" s="321"/>
      <c r="AU845" s="321"/>
      <c r="AV845" s="321"/>
      <c r="AW845" s="321"/>
      <c r="AX845" s="321"/>
    </row>
    <row r="846" spans="1:51" ht="30" hidden="1" customHeight="1" x14ac:dyDescent="0.15">
      <c r="A846" s="403">
        <v>2</v>
      </c>
      <c r="B846" s="403">
        <v>1</v>
      </c>
      <c r="C846" s="422"/>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3">
        <v>3</v>
      </c>
      <c r="B847" s="403">
        <v>1</v>
      </c>
      <c r="C847" s="422"/>
      <c r="D847" s="417"/>
      <c r="E847" s="417"/>
      <c r="F847" s="417"/>
      <c r="G847" s="417"/>
      <c r="H847" s="417"/>
      <c r="I847" s="417"/>
      <c r="J847" s="418"/>
      <c r="K847" s="419"/>
      <c r="L847" s="419"/>
      <c r="M847" s="419"/>
      <c r="N847" s="419"/>
      <c r="O847" s="419"/>
      <c r="P847" s="423"/>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3">
        <v>4</v>
      </c>
      <c r="B848" s="403">
        <v>1</v>
      </c>
      <c r="C848" s="422"/>
      <c r="D848" s="417"/>
      <c r="E848" s="417"/>
      <c r="F848" s="417"/>
      <c r="G848" s="417"/>
      <c r="H848" s="417"/>
      <c r="I848" s="417"/>
      <c r="J848" s="418"/>
      <c r="K848" s="419"/>
      <c r="L848" s="419"/>
      <c r="M848" s="419"/>
      <c r="N848" s="419"/>
      <c r="O848" s="419"/>
      <c r="P848" s="423"/>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366</v>
      </c>
      <c r="AI877" s="347"/>
      <c r="AJ877" s="347"/>
      <c r="AK877" s="347"/>
      <c r="AL877" s="347" t="s">
        <v>21</v>
      </c>
      <c r="AM877" s="347"/>
      <c r="AN877" s="347"/>
      <c r="AO877" s="424"/>
      <c r="AP877" s="425" t="s">
        <v>298</v>
      </c>
      <c r="AQ877" s="425"/>
      <c r="AR877" s="425"/>
      <c r="AS877" s="425"/>
      <c r="AT877" s="425"/>
      <c r="AU877" s="425"/>
      <c r="AV877" s="425"/>
      <c r="AW877" s="425"/>
      <c r="AX877" s="425"/>
      <c r="AY877">
        <f t="shared" ref="AY877:AY878" si="118">$AY$875</f>
        <v>1</v>
      </c>
    </row>
    <row r="878" spans="1:51" ht="36" customHeight="1" x14ac:dyDescent="0.15">
      <c r="A878" s="403">
        <v>1</v>
      </c>
      <c r="B878" s="403">
        <v>1</v>
      </c>
      <c r="C878" s="422" t="s">
        <v>805</v>
      </c>
      <c r="D878" s="417"/>
      <c r="E878" s="417"/>
      <c r="F878" s="417"/>
      <c r="G878" s="417"/>
      <c r="H878" s="417"/>
      <c r="I878" s="417"/>
      <c r="J878" s="418">
        <v>50106010311788</v>
      </c>
      <c r="K878" s="419"/>
      <c r="L878" s="419"/>
      <c r="M878" s="419"/>
      <c r="N878" s="419"/>
      <c r="O878" s="419"/>
      <c r="P878" s="423" t="s">
        <v>807</v>
      </c>
      <c r="Q878" s="317"/>
      <c r="R878" s="317"/>
      <c r="S878" s="317"/>
      <c r="T878" s="317"/>
      <c r="U878" s="317"/>
      <c r="V878" s="317"/>
      <c r="W878" s="317"/>
      <c r="X878" s="317"/>
      <c r="Y878" s="318">
        <v>12.8</v>
      </c>
      <c r="Z878" s="319"/>
      <c r="AA878" s="319"/>
      <c r="AB878" s="320"/>
      <c r="AC878" s="322" t="s">
        <v>378</v>
      </c>
      <c r="AD878" s="323"/>
      <c r="AE878" s="323"/>
      <c r="AF878" s="323"/>
      <c r="AG878" s="323"/>
      <c r="AH878" s="420" t="s">
        <v>808</v>
      </c>
      <c r="AI878" s="421"/>
      <c r="AJ878" s="421"/>
      <c r="AK878" s="421"/>
      <c r="AL878" s="326" t="s">
        <v>808</v>
      </c>
      <c r="AM878" s="327"/>
      <c r="AN878" s="327"/>
      <c r="AO878" s="328"/>
      <c r="AP878" s="321"/>
      <c r="AQ878" s="321"/>
      <c r="AR878" s="321"/>
      <c r="AS878" s="321"/>
      <c r="AT878" s="321"/>
      <c r="AU878" s="321"/>
      <c r="AV878" s="321"/>
      <c r="AW878" s="321"/>
      <c r="AX878" s="321"/>
      <c r="AY878">
        <f t="shared" si="118"/>
        <v>1</v>
      </c>
    </row>
    <row r="879" spans="1:51" ht="36" customHeight="1" x14ac:dyDescent="0.15">
      <c r="A879" s="403">
        <v>2</v>
      </c>
      <c r="B879" s="403">
        <v>1</v>
      </c>
      <c r="C879" s="422" t="s">
        <v>806</v>
      </c>
      <c r="D879" s="417"/>
      <c r="E879" s="417"/>
      <c r="F879" s="417"/>
      <c r="G879" s="417"/>
      <c r="H879" s="417"/>
      <c r="I879" s="417"/>
      <c r="J879" s="418">
        <v>701115006016</v>
      </c>
      <c r="K879" s="419"/>
      <c r="L879" s="419"/>
      <c r="M879" s="419"/>
      <c r="N879" s="419"/>
      <c r="O879" s="419"/>
      <c r="P879" s="423" t="s">
        <v>807</v>
      </c>
      <c r="Q879" s="317"/>
      <c r="R879" s="317"/>
      <c r="S879" s="317"/>
      <c r="T879" s="317"/>
      <c r="U879" s="317"/>
      <c r="V879" s="317"/>
      <c r="W879" s="317"/>
      <c r="X879" s="317"/>
      <c r="Y879" s="318">
        <v>1.2</v>
      </c>
      <c r="Z879" s="319"/>
      <c r="AA879" s="319"/>
      <c r="AB879" s="320"/>
      <c r="AC879" s="322" t="s">
        <v>378</v>
      </c>
      <c r="AD879" s="323"/>
      <c r="AE879" s="323"/>
      <c r="AF879" s="323"/>
      <c r="AG879" s="323"/>
      <c r="AH879" s="420" t="s">
        <v>808</v>
      </c>
      <c r="AI879" s="421"/>
      <c r="AJ879" s="421"/>
      <c r="AK879" s="421"/>
      <c r="AL879" s="326" t="s">
        <v>808</v>
      </c>
      <c r="AM879" s="327"/>
      <c r="AN879" s="327"/>
      <c r="AO879" s="328"/>
      <c r="AP879" s="321"/>
      <c r="AQ879" s="321"/>
      <c r="AR879" s="321"/>
      <c r="AS879" s="321"/>
      <c r="AT879" s="321"/>
      <c r="AU879" s="321"/>
      <c r="AV879" s="321"/>
      <c r="AW879" s="321"/>
      <c r="AX879" s="321"/>
      <c r="AY879">
        <f>COUNTA($C$879)</f>
        <v>1</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366</v>
      </c>
      <c r="AI910" s="347"/>
      <c r="AJ910" s="347"/>
      <c r="AK910" s="347"/>
      <c r="AL910" s="347" t="s">
        <v>21</v>
      </c>
      <c r="AM910" s="347"/>
      <c r="AN910" s="347"/>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366</v>
      </c>
      <c r="AI943" s="347"/>
      <c r="AJ943" s="347"/>
      <c r="AK943" s="347"/>
      <c r="AL943" s="347" t="s">
        <v>21</v>
      </c>
      <c r="AM943" s="347"/>
      <c r="AN943" s="347"/>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366</v>
      </c>
      <c r="AI976" s="347"/>
      <c r="AJ976" s="347"/>
      <c r="AK976" s="347"/>
      <c r="AL976" s="347" t="s">
        <v>21</v>
      </c>
      <c r="AM976" s="347"/>
      <c r="AN976" s="347"/>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366</v>
      </c>
      <c r="AI1009" s="347"/>
      <c r="AJ1009" s="347"/>
      <c r="AK1009" s="347"/>
      <c r="AL1009" s="347" t="s">
        <v>21</v>
      </c>
      <c r="AM1009" s="347"/>
      <c r="AN1009" s="347"/>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366</v>
      </c>
      <c r="AI1042" s="347"/>
      <c r="AJ1042" s="347"/>
      <c r="AK1042" s="347"/>
      <c r="AL1042" s="347" t="s">
        <v>21</v>
      </c>
      <c r="AM1042" s="347"/>
      <c r="AN1042" s="347"/>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366</v>
      </c>
      <c r="AI1075" s="347"/>
      <c r="AJ1075" s="347"/>
      <c r="AK1075" s="347"/>
      <c r="AL1075" s="347" t="s">
        <v>21</v>
      </c>
      <c r="AM1075" s="347"/>
      <c r="AN1075" s="347"/>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5"/>
      <c r="E1109" s="277" t="s">
        <v>262</v>
      </c>
      <c r="F1109" s="895"/>
      <c r="G1109" s="895"/>
      <c r="H1109" s="895"/>
      <c r="I1109" s="895"/>
      <c r="J1109" s="277" t="s">
        <v>297</v>
      </c>
      <c r="K1109" s="277"/>
      <c r="L1109" s="277"/>
      <c r="M1109" s="277"/>
      <c r="N1109" s="277"/>
      <c r="O1109" s="277"/>
      <c r="P1109" s="345" t="s">
        <v>27</v>
      </c>
      <c r="Q1109" s="345"/>
      <c r="R1109" s="345"/>
      <c r="S1109" s="345"/>
      <c r="T1109" s="345"/>
      <c r="U1109" s="345"/>
      <c r="V1109" s="345"/>
      <c r="W1109" s="345"/>
      <c r="X1109" s="345"/>
      <c r="Y1109" s="277" t="s">
        <v>299</v>
      </c>
      <c r="Z1109" s="895"/>
      <c r="AA1109" s="895"/>
      <c r="AB1109" s="895"/>
      <c r="AC1109" s="277" t="s">
        <v>245</v>
      </c>
      <c r="AD1109" s="277"/>
      <c r="AE1109" s="277"/>
      <c r="AF1109" s="277"/>
      <c r="AG1109" s="277"/>
      <c r="AH1109" s="345" t="s">
        <v>258</v>
      </c>
      <c r="AI1109" s="346"/>
      <c r="AJ1109" s="346"/>
      <c r="AK1109" s="346"/>
      <c r="AL1109" s="346" t="s">
        <v>21</v>
      </c>
      <c r="AM1109" s="346"/>
      <c r="AN1109" s="346"/>
      <c r="AO1109" s="898"/>
      <c r="AP1109" s="425" t="s">
        <v>330</v>
      </c>
      <c r="AQ1109" s="425"/>
      <c r="AR1109" s="425"/>
      <c r="AS1109" s="425"/>
      <c r="AT1109" s="425"/>
      <c r="AU1109" s="425"/>
      <c r="AV1109" s="425"/>
      <c r="AW1109" s="425"/>
      <c r="AX1109" s="425"/>
    </row>
    <row r="1110" spans="1:51" ht="30" customHeight="1" x14ac:dyDescent="0.15">
      <c r="A1110" s="403">
        <v>1</v>
      </c>
      <c r="B1110" s="403">
        <v>1</v>
      </c>
      <c r="C1110" s="897"/>
      <c r="D1110" s="897"/>
      <c r="E1110" s="262" t="s">
        <v>810</v>
      </c>
      <c r="F1110" s="896"/>
      <c r="G1110" s="896"/>
      <c r="H1110" s="896"/>
      <c r="I1110" s="896"/>
      <c r="J1110" s="418" t="s">
        <v>810</v>
      </c>
      <c r="K1110" s="419"/>
      <c r="L1110" s="419"/>
      <c r="M1110" s="419"/>
      <c r="N1110" s="419"/>
      <c r="O1110" s="419"/>
      <c r="P1110" s="423" t="s">
        <v>810</v>
      </c>
      <c r="Q1110" s="317"/>
      <c r="R1110" s="317"/>
      <c r="S1110" s="317"/>
      <c r="T1110" s="317"/>
      <c r="U1110" s="317"/>
      <c r="V1110" s="317"/>
      <c r="W1110" s="317"/>
      <c r="X1110" s="317"/>
      <c r="Y1110" s="318" t="s">
        <v>810</v>
      </c>
      <c r="Z1110" s="319"/>
      <c r="AA1110" s="319"/>
      <c r="AB1110" s="320"/>
      <c r="AC1110" s="322"/>
      <c r="AD1110" s="323"/>
      <c r="AE1110" s="323"/>
      <c r="AF1110" s="323"/>
      <c r="AG1110" s="323"/>
      <c r="AH1110" s="324" t="s">
        <v>810</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3">
        <v>2</v>
      </c>
      <c r="B1111" s="403">
        <v>1</v>
      </c>
      <c r="C1111" s="897"/>
      <c r="D1111" s="897"/>
      <c r="E1111" s="896"/>
      <c r="F1111" s="896"/>
      <c r="G1111" s="896"/>
      <c r="H1111" s="896"/>
      <c r="I1111" s="89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7"/>
      <c r="D1112" s="897"/>
      <c r="E1112" s="896"/>
      <c r="F1112" s="896"/>
      <c r="G1112" s="896"/>
      <c r="H1112" s="896"/>
      <c r="I1112" s="89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7"/>
      <c r="D1113" s="897"/>
      <c r="E1113" s="896"/>
      <c r="F1113" s="896"/>
      <c r="G1113" s="896"/>
      <c r="H1113" s="896"/>
      <c r="I1113" s="89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7"/>
      <c r="D1114" s="897"/>
      <c r="E1114" s="896"/>
      <c r="F1114" s="896"/>
      <c r="G1114" s="896"/>
      <c r="H1114" s="896"/>
      <c r="I1114" s="89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7"/>
      <c r="D1115" s="897"/>
      <c r="E1115" s="896"/>
      <c r="F1115" s="896"/>
      <c r="G1115" s="896"/>
      <c r="H1115" s="896"/>
      <c r="I1115" s="89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7"/>
      <c r="D1116" s="897"/>
      <c r="E1116" s="896"/>
      <c r="F1116" s="896"/>
      <c r="G1116" s="896"/>
      <c r="H1116" s="896"/>
      <c r="I1116" s="89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7"/>
      <c r="D1117" s="897"/>
      <c r="E1117" s="896"/>
      <c r="F1117" s="896"/>
      <c r="G1117" s="896"/>
      <c r="H1117" s="896"/>
      <c r="I1117" s="89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7"/>
      <c r="D1118" s="897"/>
      <c r="E1118" s="896"/>
      <c r="F1118" s="896"/>
      <c r="G1118" s="896"/>
      <c r="H1118" s="896"/>
      <c r="I1118" s="89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7"/>
      <c r="D1119" s="897"/>
      <c r="E1119" s="896"/>
      <c r="F1119" s="896"/>
      <c r="G1119" s="896"/>
      <c r="H1119" s="896"/>
      <c r="I1119" s="89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7"/>
      <c r="D1120" s="897"/>
      <c r="E1120" s="896"/>
      <c r="F1120" s="896"/>
      <c r="G1120" s="896"/>
      <c r="H1120" s="896"/>
      <c r="I1120" s="89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7"/>
      <c r="D1121" s="897"/>
      <c r="E1121" s="896"/>
      <c r="F1121" s="896"/>
      <c r="G1121" s="896"/>
      <c r="H1121" s="896"/>
      <c r="I1121" s="89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7"/>
      <c r="D1122" s="897"/>
      <c r="E1122" s="896"/>
      <c r="F1122" s="896"/>
      <c r="G1122" s="896"/>
      <c r="H1122" s="896"/>
      <c r="I1122" s="89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7"/>
      <c r="D1123" s="897"/>
      <c r="E1123" s="896"/>
      <c r="F1123" s="896"/>
      <c r="G1123" s="896"/>
      <c r="H1123" s="896"/>
      <c r="I1123" s="89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7"/>
      <c r="D1124" s="897"/>
      <c r="E1124" s="896"/>
      <c r="F1124" s="896"/>
      <c r="G1124" s="896"/>
      <c r="H1124" s="896"/>
      <c r="I1124" s="89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7"/>
      <c r="D1125" s="897"/>
      <c r="E1125" s="896"/>
      <c r="F1125" s="896"/>
      <c r="G1125" s="896"/>
      <c r="H1125" s="896"/>
      <c r="I1125" s="89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7"/>
      <c r="D1126" s="897"/>
      <c r="E1126" s="896"/>
      <c r="F1126" s="896"/>
      <c r="G1126" s="896"/>
      <c r="H1126" s="896"/>
      <c r="I1126" s="89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7"/>
      <c r="D1127" s="897"/>
      <c r="E1127" s="262"/>
      <c r="F1127" s="896"/>
      <c r="G1127" s="896"/>
      <c r="H1127" s="896"/>
      <c r="I1127" s="89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7"/>
      <c r="D1128" s="897"/>
      <c r="E1128" s="896"/>
      <c r="F1128" s="896"/>
      <c r="G1128" s="896"/>
      <c r="H1128" s="896"/>
      <c r="I1128" s="89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7"/>
      <c r="D1129" s="897"/>
      <c r="E1129" s="896"/>
      <c r="F1129" s="896"/>
      <c r="G1129" s="896"/>
      <c r="H1129" s="896"/>
      <c r="I1129" s="89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7"/>
      <c r="D1130" s="897"/>
      <c r="E1130" s="896"/>
      <c r="F1130" s="896"/>
      <c r="G1130" s="896"/>
      <c r="H1130" s="896"/>
      <c r="I1130" s="89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7"/>
      <c r="D1131" s="897"/>
      <c r="E1131" s="896"/>
      <c r="F1131" s="896"/>
      <c r="G1131" s="896"/>
      <c r="H1131" s="896"/>
      <c r="I1131" s="89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7"/>
      <c r="D1132" s="897"/>
      <c r="E1132" s="896"/>
      <c r="F1132" s="896"/>
      <c r="G1132" s="896"/>
      <c r="H1132" s="896"/>
      <c r="I1132" s="896"/>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7"/>
      <c r="D1133" s="897"/>
      <c r="E1133" s="896"/>
      <c r="F1133" s="896"/>
      <c r="G1133" s="896"/>
      <c r="H1133" s="896"/>
      <c r="I1133" s="896"/>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7"/>
      <c r="D1134" s="897"/>
      <c r="E1134" s="896"/>
      <c r="F1134" s="896"/>
      <c r="G1134" s="896"/>
      <c r="H1134" s="896"/>
      <c r="I1134" s="896"/>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7"/>
      <c r="D1135" s="897"/>
      <c r="E1135" s="896"/>
      <c r="F1135" s="896"/>
      <c r="G1135" s="896"/>
      <c r="H1135" s="896"/>
      <c r="I1135" s="896"/>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7"/>
      <c r="D1136" s="897"/>
      <c r="E1136" s="896"/>
      <c r="F1136" s="896"/>
      <c r="G1136" s="896"/>
      <c r="H1136" s="896"/>
      <c r="I1136" s="896"/>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7"/>
      <c r="D1137" s="897"/>
      <c r="E1137" s="896"/>
      <c r="F1137" s="896"/>
      <c r="G1137" s="896"/>
      <c r="H1137" s="896"/>
      <c r="I1137" s="896"/>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7"/>
      <c r="D1138" s="897"/>
      <c r="E1138" s="896"/>
      <c r="F1138" s="896"/>
      <c r="G1138" s="896"/>
      <c r="H1138" s="896"/>
      <c r="I1138" s="896"/>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7"/>
      <c r="D1139" s="897"/>
      <c r="E1139" s="896"/>
      <c r="F1139" s="896"/>
      <c r="G1139" s="896"/>
      <c r="H1139" s="896"/>
      <c r="I1139" s="896"/>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row r="1140" spans="1:51" hidden="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754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8" t="s">
        <v>146</v>
      </c>
      <c r="H2" s="783"/>
      <c r="I2" s="783"/>
      <c r="J2" s="783"/>
      <c r="K2" s="783"/>
      <c r="L2" s="783"/>
      <c r="M2" s="783"/>
      <c r="N2" s="783"/>
      <c r="O2" s="784"/>
      <c r="P2" s="782" t="s">
        <v>59</v>
      </c>
      <c r="Q2" s="783"/>
      <c r="R2" s="783"/>
      <c r="S2" s="783"/>
      <c r="T2" s="783"/>
      <c r="U2" s="783"/>
      <c r="V2" s="783"/>
      <c r="W2" s="783"/>
      <c r="X2" s="784"/>
      <c r="Y2" s="1006"/>
      <c r="Z2" s="411"/>
      <c r="AA2" s="412"/>
      <c r="AB2" s="1010" t="s">
        <v>11</v>
      </c>
      <c r="AC2" s="1011"/>
      <c r="AD2" s="1012"/>
      <c r="AE2" s="998" t="s">
        <v>389</v>
      </c>
      <c r="AF2" s="998"/>
      <c r="AG2" s="998"/>
      <c r="AH2" s="998"/>
      <c r="AI2" s="998" t="s">
        <v>411</v>
      </c>
      <c r="AJ2" s="998"/>
      <c r="AK2" s="998"/>
      <c r="AL2" s="460"/>
      <c r="AM2" s="998" t="s">
        <v>508</v>
      </c>
      <c r="AN2" s="998"/>
      <c r="AO2" s="998"/>
      <c r="AP2" s="460"/>
      <c r="AQ2" s="215" t="s">
        <v>232</v>
      </c>
      <c r="AR2" s="199"/>
      <c r="AS2" s="199"/>
      <c r="AT2" s="200"/>
      <c r="AU2" s="369" t="s">
        <v>134</v>
      </c>
      <c r="AV2" s="369"/>
      <c r="AW2" s="369"/>
      <c r="AX2" s="370"/>
      <c r="AY2" s="34">
        <f>COUNTA($G$4)</f>
        <v>0</v>
      </c>
    </row>
    <row r="3" spans="1:51"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7"/>
      <c r="B4" s="515"/>
      <c r="C4" s="515"/>
      <c r="D4" s="515"/>
      <c r="E4" s="515"/>
      <c r="F4" s="516"/>
      <c r="G4" s="542"/>
      <c r="H4" s="1016"/>
      <c r="I4" s="1016"/>
      <c r="J4" s="1016"/>
      <c r="K4" s="1016"/>
      <c r="L4" s="1016"/>
      <c r="M4" s="1016"/>
      <c r="N4" s="1016"/>
      <c r="O4" s="1017"/>
      <c r="P4" s="191"/>
      <c r="Q4" s="1024"/>
      <c r="R4" s="1024"/>
      <c r="S4" s="1024"/>
      <c r="T4" s="1024"/>
      <c r="U4" s="1024"/>
      <c r="V4" s="1024"/>
      <c r="W4" s="1024"/>
      <c r="X4" s="1025"/>
      <c r="Y4" s="1002" t="s">
        <v>12</v>
      </c>
      <c r="Z4" s="1003"/>
      <c r="AA4" s="1004"/>
      <c r="AB4" s="553"/>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379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4" t="s">
        <v>349</v>
      </c>
      <c r="B9" s="515"/>
      <c r="C9" s="515"/>
      <c r="D9" s="515"/>
      <c r="E9" s="515"/>
      <c r="F9" s="516"/>
      <c r="G9" s="798" t="s">
        <v>146</v>
      </c>
      <c r="H9" s="783"/>
      <c r="I9" s="783"/>
      <c r="J9" s="783"/>
      <c r="K9" s="783"/>
      <c r="L9" s="783"/>
      <c r="M9" s="783"/>
      <c r="N9" s="783"/>
      <c r="O9" s="784"/>
      <c r="P9" s="782" t="s">
        <v>59</v>
      </c>
      <c r="Q9" s="783"/>
      <c r="R9" s="783"/>
      <c r="S9" s="783"/>
      <c r="T9" s="783"/>
      <c r="U9" s="783"/>
      <c r="V9" s="783"/>
      <c r="W9" s="783"/>
      <c r="X9" s="784"/>
      <c r="Y9" s="1006"/>
      <c r="Z9" s="411"/>
      <c r="AA9" s="412"/>
      <c r="AB9" s="1010" t="s">
        <v>11</v>
      </c>
      <c r="AC9" s="1011"/>
      <c r="AD9" s="1012"/>
      <c r="AE9" s="998" t="s">
        <v>389</v>
      </c>
      <c r="AF9" s="998"/>
      <c r="AG9" s="998"/>
      <c r="AH9" s="998"/>
      <c r="AI9" s="998" t="s">
        <v>411</v>
      </c>
      <c r="AJ9" s="998"/>
      <c r="AK9" s="998"/>
      <c r="AL9" s="460"/>
      <c r="AM9" s="998" t="s">
        <v>508</v>
      </c>
      <c r="AN9" s="998"/>
      <c r="AO9" s="998"/>
      <c r="AP9" s="460"/>
      <c r="AQ9" s="215" t="s">
        <v>232</v>
      </c>
      <c r="AR9" s="199"/>
      <c r="AS9" s="199"/>
      <c r="AT9" s="200"/>
      <c r="AU9" s="369" t="s">
        <v>134</v>
      </c>
      <c r="AV9" s="369"/>
      <c r="AW9" s="369"/>
      <c r="AX9" s="370"/>
      <c r="AY9" s="34">
        <f>COUNTA($G$11)</f>
        <v>0</v>
      </c>
    </row>
    <row r="10" spans="1:51"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7"/>
      <c r="B11" s="515"/>
      <c r="C11" s="515"/>
      <c r="D11" s="515"/>
      <c r="E11" s="515"/>
      <c r="F11" s="516"/>
      <c r="G11" s="542"/>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3"/>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379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4" t="s">
        <v>349</v>
      </c>
      <c r="B16" s="515"/>
      <c r="C16" s="515"/>
      <c r="D16" s="515"/>
      <c r="E16" s="515"/>
      <c r="F16" s="516"/>
      <c r="G16" s="798" t="s">
        <v>146</v>
      </c>
      <c r="H16" s="783"/>
      <c r="I16" s="783"/>
      <c r="J16" s="783"/>
      <c r="K16" s="783"/>
      <c r="L16" s="783"/>
      <c r="M16" s="783"/>
      <c r="N16" s="783"/>
      <c r="O16" s="784"/>
      <c r="P16" s="782" t="s">
        <v>59</v>
      </c>
      <c r="Q16" s="783"/>
      <c r="R16" s="783"/>
      <c r="S16" s="783"/>
      <c r="T16" s="783"/>
      <c r="U16" s="783"/>
      <c r="V16" s="783"/>
      <c r="W16" s="783"/>
      <c r="X16" s="784"/>
      <c r="Y16" s="1006"/>
      <c r="Z16" s="411"/>
      <c r="AA16" s="412"/>
      <c r="AB16" s="1010" t="s">
        <v>11</v>
      </c>
      <c r="AC16" s="1011"/>
      <c r="AD16" s="1012"/>
      <c r="AE16" s="998" t="s">
        <v>389</v>
      </c>
      <c r="AF16" s="998"/>
      <c r="AG16" s="998"/>
      <c r="AH16" s="998"/>
      <c r="AI16" s="998" t="s">
        <v>411</v>
      </c>
      <c r="AJ16" s="998"/>
      <c r="AK16" s="998"/>
      <c r="AL16" s="460"/>
      <c r="AM16" s="998" t="s">
        <v>508</v>
      </c>
      <c r="AN16" s="998"/>
      <c r="AO16" s="998"/>
      <c r="AP16" s="460"/>
      <c r="AQ16" s="215" t="s">
        <v>232</v>
      </c>
      <c r="AR16" s="199"/>
      <c r="AS16" s="199"/>
      <c r="AT16" s="200"/>
      <c r="AU16" s="369" t="s">
        <v>134</v>
      </c>
      <c r="AV16" s="369"/>
      <c r="AW16" s="369"/>
      <c r="AX16" s="370"/>
      <c r="AY16" s="34">
        <f>COUNTA($G$18)</f>
        <v>0</v>
      </c>
    </row>
    <row r="17" spans="1:51"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7"/>
      <c r="B18" s="515"/>
      <c r="C18" s="515"/>
      <c r="D18" s="515"/>
      <c r="E18" s="515"/>
      <c r="F18" s="516"/>
      <c r="G18" s="542"/>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3"/>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379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4" t="s">
        <v>349</v>
      </c>
      <c r="B23" s="515"/>
      <c r="C23" s="515"/>
      <c r="D23" s="515"/>
      <c r="E23" s="515"/>
      <c r="F23" s="516"/>
      <c r="G23" s="798" t="s">
        <v>146</v>
      </c>
      <c r="H23" s="783"/>
      <c r="I23" s="783"/>
      <c r="J23" s="783"/>
      <c r="K23" s="783"/>
      <c r="L23" s="783"/>
      <c r="M23" s="783"/>
      <c r="N23" s="783"/>
      <c r="O23" s="784"/>
      <c r="P23" s="782" t="s">
        <v>59</v>
      </c>
      <c r="Q23" s="783"/>
      <c r="R23" s="783"/>
      <c r="S23" s="783"/>
      <c r="T23" s="783"/>
      <c r="U23" s="783"/>
      <c r="V23" s="783"/>
      <c r="W23" s="783"/>
      <c r="X23" s="784"/>
      <c r="Y23" s="1006"/>
      <c r="Z23" s="411"/>
      <c r="AA23" s="412"/>
      <c r="AB23" s="1010" t="s">
        <v>11</v>
      </c>
      <c r="AC23" s="1011"/>
      <c r="AD23" s="1012"/>
      <c r="AE23" s="998" t="s">
        <v>389</v>
      </c>
      <c r="AF23" s="998"/>
      <c r="AG23" s="998"/>
      <c r="AH23" s="998"/>
      <c r="AI23" s="998" t="s">
        <v>411</v>
      </c>
      <c r="AJ23" s="998"/>
      <c r="AK23" s="998"/>
      <c r="AL23" s="460"/>
      <c r="AM23" s="998" t="s">
        <v>508</v>
      </c>
      <c r="AN23" s="998"/>
      <c r="AO23" s="998"/>
      <c r="AP23" s="460"/>
      <c r="AQ23" s="215" t="s">
        <v>232</v>
      </c>
      <c r="AR23" s="199"/>
      <c r="AS23" s="199"/>
      <c r="AT23" s="200"/>
      <c r="AU23" s="369" t="s">
        <v>134</v>
      </c>
      <c r="AV23" s="369"/>
      <c r="AW23" s="369"/>
      <c r="AX23" s="370"/>
      <c r="AY23" s="34">
        <f>COUNTA($G$25)</f>
        <v>0</v>
      </c>
    </row>
    <row r="24" spans="1:51"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7"/>
      <c r="B25" s="515"/>
      <c r="C25" s="515"/>
      <c r="D25" s="515"/>
      <c r="E25" s="515"/>
      <c r="F25" s="516"/>
      <c r="G25" s="542"/>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3"/>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379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4" t="s">
        <v>349</v>
      </c>
      <c r="B30" s="515"/>
      <c r="C30" s="515"/>
      <c r="D30" s="515"/>
      <c r="E30" s="515"/>
      <c r="F30" s="516"/>
      <c r="G30" s="798" t="s">
        <v>146</v>
      </c>
      <c r="H30" s="783"/>
      <c r="I30" s="783"/>
      <c r="J30" s="783"/>
      <c r="K30" s="783"/>
      <c r="L30" s="783"/>
      <c r="M30" s="783"/>
      <c r="N30" s="783"/>
      <c r="O30" s="784"/>
      <c r="P30" s="782" t="s">
        <v>59</v>
      </c>
      <c r="Q30" s="783"/>
      <c r="R30" s="783"/>
      <c r="S30" s="783"/>
      <c r="T30" s="783"/>
      <c r="U30" s="783"/>
      <c r="V30" s="783"/>
      <c r="W30" s="783"/>
      <c r="X30" s="784"/>
      <c r="Y30" s="1006"/>
      <c r="Z30" s="411"/>
      <c r="AA30" s="412"/>
      <c r="AB30" s="1010" t="s">
        <v>11</v>
      </c>
      <c r="AC30" s="1011"/>
      <c r="AD30" s="1012"/>
      <c r="AE30" s="998" t="s">
        <v>389</v>
      </c>
      <c r="AF30" s="998"/>
      <c r="AG30" s="998"/>
      <c r="AH30" s="998"/>
      <c r="AI30" s="998" t="s">
        <v>411</v>
      </c>
      <c r="AJ30" s="998"/>
      <c r="AK30" s="998"/>
      <c r="AL30" s="460"/>
      <c r="AM30" s="998" t="s">
        <v>508</v>
      </c>
      <c r="AN30" s="998"/>
      <c r="AO30" s="998"/>
      <c r="AP30" s="460"/>
      <c r="AQ30" s="215" t="s">
        <v>232</v>
      </c>
      <c r="AR30" s="199"/>
      <c r="AS30" s="199"/>
      <c r="AT30" s="200"/>
      <c r="AU30" s="369" t="s">
        <v>134</v>
      </c>
      <c r="AV30" s="369"/>
      <c r="AW30" s="369"/>
      <c r="AX30" s="370"/>
      <c r="AY30" s="34">
        <f>COUNTA($G$32)</f>
        <v>0</v>
      </c>
    </row>
    <row r="31" spans="1:51"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7"/>
      <c r="B32" s="515"/>
      <c r="C32" s="515"/>
      <c r="D32" s="515"/>
      <c r="E32" s="515"/>
      <c r="F32" s="516"/>
      <c r="G32" s="542"/>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3"/>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379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4" t="s">
        <v>349</v>
      </c>
      <c r="B37" s="515"/>
      <c r="C37" s="515"/>
      <c r="D37" s="515"/>
      <c r="E37" s="515"/>
      <c r="F37" s="516"/>
      <c r="G37" s="798" t="s">
        <v>146</v>
      </c>
      <c r="H37" s="783"/>
      <c r="I37" s="783"/>
      <c r="J37" s="783"/>
      <c r="K37" s="783"/>
      <c r="L37" s="783"/>
      <c r="M37" s="783"/>
      <c r="N37" s="783"/>
      <c r="O37" s="784"/>
      <c r="P37" s="782" t="s">
        <v>59</v>
      </c>
      <c r="Q37" s="783"/>
      <c r="R37" s="783"/>
      <c r="S37" s="783"/>
      <c r="T37" s="783"/>
      <c r="U37" s="783"/>
      <c r="V37" s="783"/>
      <c r="W37" s="783"/>
      <c r="X37" s="784"/>
      <c r="Y37" s="1006"/>
      <c r="Z37" s="411"/>
      <c r="AA37" s="412"/>
      <c r="AB37" s="1010" t="s">
        <v>11</v>
      </c>
      <c r="AC37" s="1011"/>
      <c r="AD37" s="1012"/>
      <c r="AE37" s="998" t="s">
        <v>389</v>
      </c>
      <c r="AF37" s="998"/>
      <c r="AG37" s="998"/>
      <c r="AH37" s="998"/>
      <c r="AI37" s="998" t="s">
        <v>411</v>
      </c>
      <c r="AJ37" s="998"/>
      <c r="AK37" s="998"/>
      <c r="AL37" s="460"/>
      <c r="AM37" s="998" t="s">
        <v>508</v>
      </c>
      <c r="AN37" s="998"/>
      <c r="AO37" s="998"/>
      <c r="AP37" s="460"/>
      <c r="AQ37" s="215" t="s">
        <v>232</v>
      </c>
      <c r="AR37" s="199"/>
      <c r="AS37" s="199"/>
      <c r="AT37" s="200"/>
      <c r="AU37" s="369" t="s">
        <v>134</v>
      </c>
      <c r="AV37" s="369"/>
      <c r="AW37" s="369"/>
      <c r="AX37" s="370"/>
      <c r="AY37" s="34">
        <f>COUNTA($G$39)</f>
        <v>0</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7"/>
      <c r="B39" s="515"/>
      <c r="C39" s="515"/>
      <c r="D39" s="515"/>
      <c r="E39" s="515"/>
      <c r="F39" s="516"/>
      <c r="G39" s="542"/>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3"/>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379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4" t="s">
        <v>349</v>
      </c>
      <c r="B44" s="515"/>
      <c r="C44" s="515"/>
      <c r="D44" s="515"/>
      <c r="E44" s="515"/>
      <c r="F44" s="516"/>
      <c r="G44" s="798" t="s">
        <v>146</v>
      </c>
      <c r="H44" s="783"/>
      <c r="I44" s="783"/>
      <c r="J44" s="783"/>
      <c r="K44" s="783"/>
      <c r="L44" s="783"/>
      <c r="M44" s="783"/>
      <c r="N44" s="783"/>
      <c r="O44" s="784"/>
      <c r="P44" s="782" t="s">
        <v>59</v>
      </c>
      <c r="Q44" s="783"/>
      <c r="R44" s="783"/>
      <c r="S44" s="783"/>
      <c r="T44" s="783"/>
      <c r="U44" s="783"/>
      <c r="V44" s="783"/>
      <c r="W44" s="783"/>
      <c r="X44" s="784"/>
      <c r="Y44" s="1006"/>
      <c r="Z44" s="411"/>
      <c r="AA44" s="412"/>
      <c r="AB44" s="1010" t="s">
        <v>11</v>
      </c>
      <c r="AC44" s="1011"/>
      <c r="AD44" s="1012"/>
      <c r="AE44" s="998" t="s">
        <v>389</v>
      </c>
      <c r="AF44" s="998"/>
      <c r="AG44" s="998"/>
      <c r="AH44" s="998"/>
      <c r="AI44" s="998" t="s">
        <v>411</v>
      </c>
      <c r="AJ44" s="998"/>
      <c r="AK44" s="998"/>
      <c r="AL44" s="460"/>
      <c r="AM44" s="998" t="s">
        <v>508</v>
      </c>
      <c r="AN44" s="998"/>
      <c r="AO44" s="998"/>
      <c r="AP44" s="460"/>
      <c r="AQ44" s="215" t="s">
        <v>232</v>
      </c>
      <c r="AR44" s="199"/>
      <c r="AS44" s="199"/>
      <c r="AT44" s="200"/>
      <c r="AU44" s="369" t="s">
        <v>134</v>
      </c>
      <c r="AV44" s="369"/>
      <c r="AW44" s="369"/>
      <c r="AX44" s="370"/>
      <c r="AY44" s="34">
        <f>COUNTA($G$46)</f>
        <v>0</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7"/>
      <c r="B46" s="515"/>
      <c r="C46" s="515"/>
      <c r="D46" s="515"/>
      <c r="E46" s="515"/>
      <c r="F46" s="516"/>
      <c r="G46" s="542"/>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3"/>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379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4" t="s">
        <v>349</v>
      </c>
      <c r="B51" s="515"/>
      <c r="C51" s="515"/>
      <c r="D51" s="515"/>
      <c r="E51" s="515"/>
      <c r="F51" s="516"/>
      <c r="G51" s="798" t="s">
        <v>146</v>
      </c>
      <c r="H51" s="783"/>
      <c r="I51" s="783"/>
      <c r="J51" s="783"/>
      <c r="K51" s="783"/>
      <c r="L51" s="783"/>
      <c r="M51" s="783"/>
      <c r="N51" s="783"/>
      <c r="O51" s="784"/>
      <c r="P51" s="782" t="s">
        <v>59</v>
      </c>
      <c r="Q51" s="783"/>
      <c r="R51" s="783"/>
      <c r="S51" s="783"/>
      <c r="T51" s="783"/>
      <c r="U51" s="783"/>
      <c r="V51" s="783"/>
      <c r="W51" s="783"/>
      <c r="X51" s="784"/>
      <c r="Y51" s="1006"/>
      <c r="Z51" s="411"/>
      <c r="AA51" s="412"/>
      <c r="AB51" s="460" t="s">
        <v>11</v>
      </c>
      <c r="AC51" s="1011"/>
      <c r="AD51" s="1012"/>
      <c r="AE51" s="998" t="s">
        <v>389</v>
      </c>
      <c r="AF51" s="998"/>
      <c r="AG51" s="998"/>
      <c r="AH51" s="998"/>
      <c r="AI51" s="998" t="s">
        <v>411</v>
      </c>
      <c r="AJ51" s="998"/>
      <c r="AK51" s="998"/>
      <c r="AL51" s="460"/>
      <c r="AM51" s="998" t="s">
        <v>508</v>
      </c>
      <c r="AN51" s="998"/>
      <c r="AO51" s="998"/>
      <c r="AP51" s="460"/>
      <c r="AQ51" s="215" t="s">
        <v>232</v>
      </c>
      <c r="AR51" s="199"/>
      <c r="AS51" s="199"/>
      <c r="AT51" s="200"/>
      <c r="AU51" s="369" t="s">
        <v>134</v>
      </c>
      <c r="AV51" s="369"/>
      <c r="AW51" s="369"/>
      <c r="AX51" s="370"/>
      <c r="AY51" s="34">
        <f>COUNTA($G$53)</f>
        <v>0</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7"/>
      <c r="B53" s="515"/>
      <c r="C53" s="515"/>
      <c r="D53" s="515"/>
      <c r="E53" s="515"/>
      <c r="F53" s="516"/>
      <c r="G53" s="542"/>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3"/>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379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4" t="s">
        <v>349</v>
      </c>
      <c r="B58" s="515"/>
      <c r="C58" s="515"/>
      <c r="D58" s="515"/>
      <c r="E58" s="515"/>
      <c r="F58" s="516"/>
      <c r="G58" s="798" t="s">
        <v>146</v>
      </c>
      <c r="H58" s="783"/>
      <c r="I58" s="783"/>
      <c r="J58" s="783"/>
      <c r="K58" s="783"/>
      <c r="L58" s="783"/>
      <c r="M58" s="783"/>
      <c r="N58" s="783"/>
      <c r="O58" s="784"/>
      <c r="P58" s="782" t="s">
        <v>59</v>
      </c>
      <c r="Q58" s="783"/>
      <c r="R58" s="783"/>
      <c r="S58" s="783"/>
      <c r="T58" s="783"/>
      <c r="U58" s="783"/>
      <c r="V58" s="783"/>
      <c r="W58" s="783"/>
      <c r="X58" s="784"/>
      <c r="Y58" s="1006"/>
      <c r="Z58" s="411"/>
      <c r="AA58" s="412"/>
      <c r="AB58" s="1010" t="s">
        <v>11</v>
      </c>
      <c r="AC58" s="1011"/>
      <c r="AD58" s="1012"/>
      <c r="AE58" s="998" t="s">
        <v>389</v>
      </c>
      <c r="AF58" s="998"/>
      <c r="AG58" s="998"/>
      <c r="AH58" s="998"/>
      <c r="AI58" s="998" t="s">
        <v>411</v>
      </c>
      <c r="AJ58" s="998"/>
      <c r="AK58" s="998"/>
      <c r="AL58" s="460"/>
      <c r="AM58" s="998" t="s">
        <v>508</v>
      </c>
      <c r="AN58" s="998"/>
      <c r="AO58" s="998"/>
      <c r="AP58" s="460"/>
      <c r="AQ58" s="215" t="s">
        <v>232</v>
      </c>
      <c r="AR58" s="199"/>
      <c r="AS58" s="199"/>
      <c r="AT58" s="200"/>
      <c r="AU58" s="369" t="s">
        <v>134</v>
      </c>
      <c r="AV58" s="369"/>
      <c r="AW58" s="369"/>
      <c r="AX58" s="370"/>
      <c r="AY58" s="34">
        <f>COUNTA($G$60)</f>
        <v>0</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7"/>
      <c r="B60" s="515"/>
      <c r="C60" s="515"/>
      <c r="D60" s="515"/>
      <c r="E60" s="515"/>
      <c r="F60" s="516"/>
      <c r="G60" s="542"/>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3"/>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379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4" t="s">
        <v>349</v>
      </c>
      <c r="B65" s="515"/>
      <c r="C65" s="515"/>
      <c r="D65" s="515"/>
      <c r="E65" s="515"/>
      <c r="F65" s="516"/>
      <c r="G65" s="798" t="s">
        <v>146</v>
      </c>
      <c r="H65" s="783"/>
      <c r="I65" s="783"/>
      <c r="J65" s="783"/>
      <c r="K65" s="783"/>
      <c r="L65" s="783"/>
      <c r="M65" s="783"/>
      <c r="N65" s="783"/>
      <c r="O65" s="784"/>
      <c r="P65" s="782" t="s">
        <v>59</v>
      </c>
      <c r="Q65" s="783"/>
      <c r="R65" s="783"/>
      <c r="S65" s="783"/>
      <c r="T65" s="783"/>
      <c r="U65" s="783"/>
      <c r="V65" s="783"/>
      <c r="W65" s="783"/>
      <c r="X65" s="784"/>
      <c r="Y65" s="1006"/>
      <c r="Z65" s="411"/>
      <c r="AA65" s="412"/>
      <c r="AB65" s="1010" t="s">
        <v>11</v>
      </c>
      <c r="AC65" s="1011"/>
      <c r="AD65" s="1012"/>
      <c r="AE65" s="998" t="s">
        <v>389</v>
      </c>
      <c r="AF65" s="998"/>
      <c r="AG65" s="998"/>
      <c r="AH65" s="998"/>
      <c r="AI65" s="998" t="s">
        <v>411</v>
      </c>
      <c r="AJ65" s="998"/>
      <c r="AK65" s="998"/>
      <c r="AL65" s="460"/>
      <c r="AM65" s="998" t="s">
        <v>508</v>
      </c>
      <c r="AN65" s="998"/>
      <c r="AO65" s="998"/>
      <c r="AP65" s="460"/>
      <c r="AQ65" s="215" t="s">
        <v>232</v>
      </c>
      <c r="AR65" s="199"/>
      <c r="AS65" s="199"/>
      <c r="AT65" s="200"/>
      <c r="AU65" s="369" t="s">
        <v>134</v>
      </c>
      <c r="AV65" s="369"/>
      <c r="AW65" s="369"/>
      <c r="AX65" s="370"/>
      <c r="AY65" s="34">
        <f>COUNTA($G$67)</f>
        <v>0</v>
      </c>
    </row>
    <row r="66" spans="1:51"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7"/>
      <c r="B67" s="515"/>
      <c r="C67" s="515"/>
      <c r="D67" s="515"/>
      <c r="E67" s="515"/>
      <c r="F67" s="516"/>
      <c r="G67" s="542"/>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3"/>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180</v>
      </c>
      <c r="AC69" s="424"/>
      <c r="AD69" s="424"/>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379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1" t="s">
        <v>365</v>
      </c>
      <c r="H2" s="442"/>
      <c r="I2" s="442"/>
      <c r="J2" s="442"/>
      <c r="K2" s="442"/>
      <c r="L2" s="442"/>
      <c r="M2" s="442"/>
      <c r="N2" s="442"/>
      <c r="O2" s="442"/>
      <c r="P2" s="442"/>
      <c r="Q2" s="442"/>
      <c r="R2" s="442"/>
      <c r="S2" s="442"/>
      <c r="T2" s="442"/>
      <c r="U2" s="442"/>
      <c r="V2" s="442"/>
      <c r="W2" s="442"/>
      <c r="X2" s="442"/>
      <c r="Y2" s="442"/>
      <c r="Z2" s="442"/>
      <c r="AA2" s="442"/>
      <c r="AB2" s="443"/>
      <c r="AC2" s="441" t="s">
        <v>367</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4"/>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4"/>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4"/>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4"/>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4"/>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4"/>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4"/>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4"/>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4"/>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8"/>
      <c r="B15" s="1039"/>
      <c r="C15" s="1039"/>
      <c r="D15" s="1039"/>
      <c r="E15" s="1039"/>
      <c r="F15" s="1040"/>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4"/>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4"/>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4"/>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4"/>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4"/>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4"/>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4"/>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4"/>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4"/>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8"/>
      <c r="B28" s="1039"/>
      <c r="C28" s="1039"/>
      <c r="D28" s="1039"/>
      <c r="E28" s="1039"/>
      <c r="F28" s="1040"/>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4"/>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4"/>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4"/>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4"/>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4"/>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4"/>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4"/>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4"/>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4"/>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8"/>
      <c r="B41" s="1039"/>
      <c r="C41" s="1039"/>
      <c r="D41" s="1039"/>
      <c r="E41" s="1039"/>
      <c r="F41" s="1040"/>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4"/>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4"/>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4"/>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4"/>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4"/>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4"/>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4"/>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4"/>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4"/>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4"/>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4"/>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4"/>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4"/>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4"/>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4"/>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4"/>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4"/>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4"/>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8"/>
      <c r="B68" s="1039"/>
      <c r="C68" s="1039"/>
      <c r="D68" s="1039"/>
      <c r="E68" s="1039"/>
      <c r="F68" s="1040"/>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4"/>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4"/>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4"/>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4"/>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4"/>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4"/>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4"/>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4"/>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4"/>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8"/>
      <c r="B81" s="1039"/>
      <c r="C81" s="1039"/>
      <c r="D81" s="1039"/>
      <c r="E81" s="1039"/>
      <c r="F81" s="1040"/>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4"/>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4"/>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4"/>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4"/>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4"/>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4"/>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4"/>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4"/>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4"/>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8"/>
      <c r="B94" s="1039"/>
      <c r="C94" s="1039"/>
      <c r="D94" s="1039"/>
      <c r="E94" s="1039"/>
      <c r="F94" s="1040"/>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4"/>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4"/>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4"/>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4"/>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4"/>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4"/>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4"/>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4"/>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4"/>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4"/>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4"/>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4"/>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4"/>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4"/>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4"/>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4"/>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4"/>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4"/>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8"/>
      <c r="B121" s="1039"/>
      <c r="C121" s="1039"/>
      <c r="D121" s="1039"/>
      <c r="E121" s="1039"/>
      <c r="F121" s="1040"/>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4"/>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4"/>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4"/>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4"/>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4"/>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4"/>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4"/>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4"/>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4"/>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8"/>
      <c r="B134" s="1039"/>
      <c r="C134" s="1039"/>
      <c r="D134" s="1039"/>
      <c r="E134" s="1039"/>
      <c r="F134" s="1040"/>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4"/>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4"/>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4"/>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4"/>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4"/>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4"/>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4"/>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4"/>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4"/>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8"/>
      <c r="B147" s="1039"/>
      <c r="C147" s="1039"/>
      <c r="D147" s="1039"/>
      <c r="E147" s="1039"/>
      <c r="F147" s="1040"/>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4"/>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4"/>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4"/>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4"/>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4"/>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4"/>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4"/>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4"/>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4"/>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4"/>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4"/>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4"/>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4"/>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4"/>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4"/>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4"/>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4"/>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4"/>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8"/>
      <c r="B174" s="1039"/>
      <c r="C174" s="1039"/>
      <c r="D174" s="1039"/>
      <c r="E174" s="1039"/>
      <c r="F174" s="1040"/>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4"/>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4"/>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4"/>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4"/>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4"/>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4"/>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4"/>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4"/>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4"/>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8"/>
      <c r="B187" s="1039"/>
      <c r="C187" s="1039"/>
      <c r="D187" s="1039"/>
      <c r="E187" s="1039"/>
      <c r="F187" s="1040"/>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4"/>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4"/>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4"/>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4"/>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4"/>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4"/>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4"/>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4"/>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4"/>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8"/>
      <c r="B200" s="1039"/>
      <c r="C200" s="1039"/>
      <c r="D200" s="1039"/>
      <c r="E200" s="1039"/>
      <c r="F200" s="1040"/>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4"/>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4"/>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4"/>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4"/>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4"/>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4"/>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4"/>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4"/>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4"/>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4"/>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4"/>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4"/>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4"/>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4"/>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4"/>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4"/>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4"/>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4"/>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8"/>
      <c r="B227" s="1039"/>
      <c r="C227" s="1039"/>
      <c r="D227" s="1039"/>
      <c r="E227" s="1039"/>
      <c r="F227" s="1040"/>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4"/>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4"/>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4"/>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4"/>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4"/>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4"/>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4"/>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4"/>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4"/>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8"/>
      <c r="B240" s="1039"/>
      <c r="C240" s="1039"/>
      <c r="D240" s="1039"/>
      <c r="E240" s="1039"/>
      <c r="F240" s="1040"/>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4"/>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4"/>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4"/>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4"/>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4"/>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4"/>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4"/>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4"/>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4"/>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8"/>
      <c r="B253" s="1039"/>
      <c r="C253" s="1039"/>
      <c r="D253" s="1039"/>
      <c r="E253" s="1039"/>
      <c r="F253" s="1040"/>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4"/>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4"/>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4"/>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4"/>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4"/>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4"/>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4"/>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4"/>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4"/>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4"/>
      <c r="AP3" s="425" t="s">
        <v>298</v>
      </c>
      <c r="AQ3" s="425"/>
      <c r="AR3" s="425"/>
      <c r="AS3" s="425"/>
      <c r="AT3" s="425"/>
      <c r="AU3" s="425"/>
      <c r="AV3" s="425"/>
      <c r="AW3" s="425"/>
      <c r="AX3" s="425"/>
      <c r="AY3">
        <f>$AY$2</f>
        <v>0</v>
      </c>
    </row>
    <row r="4" spans="1:51" ht="26.25" customHeight="1" x14ac:dyDescent="0.15">
      <c r="A4" s="1059">
        <v>1</v>
      </c>
      <c r="B4" s="1059">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4"/>
      <c r="AP36" s="425" t="s">
        <v>298</v>
      </c>
      <c r="AQ36" s="425"/>
      <c r="AR36" s="425"/>
      <c r="AS36" s="425"/>
      <c r="AT36" s="425"/>
      <c r="AU36" s="425"/>
      <c r="AV36" s="425"/>
      <c r="AW36" s="425"/>
      <c r="AX36" s="425"/>
      <c r="AY36">
        <f>$AY$34</f>
        <v>0</v>
      </c>
    </row>
    <row r="37" spans="1:51" ht="26.25" customHeight="1" x14ac:dyDescent="0.15">
      <c r="A37" s="1059">
        <v>1</v>
      </c>
      <c r="B37" s="1059">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4"/>
      <c r="AP69" s="425" t="s">
        <v>298</v>
      </c>
      <c r="AQ69" s="425"/>
      <c r="AR69" s="425"/>
      <c r="AS69" s="425"/>
      <c r="AT69" s="425"/>
      <c r="AU69" s="425"/>
      <c r="AV69" s="425"/>
      <c r="AW69" s="425"/>
      <c r="AX69" s="425"/>
      <c r="AY69" s="34">
        <f t="shared" ref="AY69:AY70" si="0">$AY$67</f>
        <v>0</v>
      </c>
    </row>
    <row r="70" spans="1:51" ht="26.25" customHeight="1" x14ac:dyDescent="0.15">
      <c r="A70" s="1059">
        <v>1</v>
      </c>
      <c r="B70" s="1059">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4"/>
      <c r="AP102" s="425" t="s">
        <v>298</v>
      </c>
      <c r="AQ102" s="425"/>
      <c r="AR102" s="425"/>
      <c r="AS102" s="425"/>
      <c r="AT102" s="425"/>
      <c r="AU102" s="425"/>
      <c r="AV102" s="425"/>
      <c r="AW102" s="425"/>
      <c r="AX102" s="425"/>
      <c r="AY102" s="34">
        <f t="shared" ref="AY102:AY103" si="1">$AY$100</f>
        <v>0</v>
      </c>
    </row>
    <row r="103" spans="1:51" ht="26.25" customHeight="1" x14ac:dyDescent="0.15">
      <c r="A103" s="1059">
        <v>1</v>
      </c>
      <c r="B103" s="1059">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4"/>
      <c r="AP135" s="425" t="s">
        <v>298</v>
      </c>
      <c r="AQ135" s="425"/>
      <c r="AR135" s="425"/>
      <c r="AS135" s="425"/>
      <c r="AT135" s="425"/>
      <c r="AU135" s="425"/>
      <c r="AV135" s="425"/>
      <c r="AW135" s="425"/>
      <c r="AX135" s="425"/>
      <c r="AY135" s="34">
        <f t="shared" ref="AY135:AY136" si="2">$AY$133</f>
        <v>0</v>
      </c>
    </row>
    <row r="136" spans="1:51" ht="26.25" customHeight="1" x14ac:dyDescent="0.15">
      <c r="A136" s="1059">
        <v>1</v>
      </c>
      <c r="B136" s="1059">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4"/>
      <c r="AP168" s="425" t="s">
        <v>298</v>
      </c>
      <c r="AQ168" s="425"/>
      <c r="AR168" s="425"/>
      <c r="AS168" s="425"/>
      <c r="AT168" s="425"/>
      <c r="AU168" s="425"/>
      <c r="AV168" s="425"/>
      <c r="AW168" s="425"/>
      <c r="AX168" s="425"/>
      <c r="AY168" s="34">
        <f t="shared" ref="AY168:AY169" si="3">$AY$166</f>
        <v>0</v>
      </c>
    </row>
    <row r="169" spans="1:51" ht="26.25" customHeight="1" x14ac:dyDescent="0.15">
      <c r="A169" s="1059">
        <v>1</v>
      </c>
      <c r="B169" s="1059">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4"/>
      <c r="AP201" s="425" t="s">
        <v>298</v>
      </c>
      <c r="AQ201" s="425"/>
      <c r="AR201" s="425"/>
      <c r="AS201" s="425"/>
      <c r="AT201" s="425"/>
      <c r="AU201" s="425"/>
      <c r="AV201" s="425"/>
      <c r="AW201" s="425"/>
      <c r="AX201" s="425"/>
      <c r="AY201" s="34">
        <f t="shared" ref="AY201:AY202" si="4">$AY$199</f>
        <v>0</v>
      </c>
    </row>
    <row r="202" spans="1:51" ht="26.25" customHeight="1" x14ac:dyDescent="0.15">
      <c r="A202" s="1059">
        <v>1</v>
      </c>
      <c r="B202" s="1059">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4"/>
      <c r="AP234" s="425" t="s">
        <v>298</v>
      </c>
      <c r="AQ234" s="425"/>
      <c r="AR234" s="425"/>
      <c r="AS234" s="425"/>
      <c r="AT234" s="425"/>
      <c r="AU234" s="425"/>
      <c r="AV234" s="425"/>
      <c r="AW234" s="425"/>
      <c r="AX234" s="425"/>
      <c r="AY234" s="91">
        <f>$AY$232</f>
        <v>0</v>
      </c>
    </row>
    <row r="235" spans="1:51" ht="26.25" customHeight="1" x14ac:dyDescent="0.15">
      <c r="A235" s="1059">
        <v>1</v>
      </c>
      <c r="B235" s="1059">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4"/>
      <c r="AP267" s="425" t="s">
        <v>298</v>
      </c>
      <c r="AQ267" s="425"/>
      <c r="AR267" s="425"/>
      <c r="AS267" s="425"/>
      <c r="AT267" s="425"/>
      <c r="AU267" s="425"/>
      <c r="AV267" s="425"/>
      <c r="AW267" s="425"/>
      <c r="AX267" s="425"/>
      <c r="AY267" s="34">
        <f t="shared" ref="AY267:AY268" si="5">$AY$265</f>
        <v>0</v>
      </c>
    </row>
    <row r="268" spans="1:51" ht="26.25" customHeight="1" x14ac:dyDescent="0.15">
      <c r="A268" s="1059">
        <v>1</v>
      </c>
      <c r="B268" s="1059">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4"/>
      <c r="AP300" s="425" t="s">
        <v>298</v>
      </c>
      <c r="AQ300" s="425"/>
      <c r="AR300" s="425"/>
      <c r="AS300" s="425"/>
      <c r="AT300" s="425"/>
      <c r="AU300" s="425"/>
      <c r="AV300" s="425"/>
      <c r="AW300" s="425"/>
      <c r="AX300" s="425"/>
      <c r="AY300" s="34">
        <f t="shared" ref="AY300:AY301" si="6">$AY$298</f>
        <v>0</v>
      </c>
    </row>
    <row r="301" spans="1:51" ht="26.25" customHeight="1" x14ac:dyDescent="0.15">
      <c r="A301" s="1059">
        <v>1</v>
      </c>
      <c r="B301" s="1059">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4"/>
      <c r="AP333" s="425" t="s">
        <v>298</v>
      </c>
      <c r="AQ333" s="425"/>
      <c r="AR333" s="425"/>
      <c r="AS333" s="425"/>
      <c r="AT333" s="425"/>
      <c r="AU333" s="425"/>
      <c r="AV333" s="425"/>
      <c r="AW333" s="425"/>
      <c r="AX333" s="425"/>
      <c r="AY333" s="34">
        <f t="shared" ref="AY333:AY334" si="7">$AY$331</f>
        <v>0</v>
      </c>
    </row>
    <row r="334" spans="1:51" ht="26.25" customHeight="1" x14ac:dyDescent="0.15">
      <c r="A334" s="1059">
        <v>1</v>
      </c>
      <c r="B334" s="1059">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4"/>
      <c r="AP366" s="425" t="s">
        <v>298</v>
      </c>
      <c r="AQ366" s="425"/>
      <c r="AR366" s="425"/>
      <c r="AS366" s="425"/>
      <c r="AT366" s="425"/>
      <c r="AU366" s="425"/>
      <c r="AV366" s="425"/>
      <c r="AW366" s="425"/>
      <c r="AX366" s="425"/>
      <c r="AY366" s="34">
        <f t="shared" ref="AY366:AY367" si="8">$AY$364</f>
        <v>0</v>
      </c>
    </row>
    <row r="367" spans="1:51" ht="26.25" customHeight="1" x14ac:dyDescent="0.15">
      <c r="A367" s="1059">
        <v>1</v>
      </c>
      <c r="B367" s="1059">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4"/>
      <c r="AP399" s="425" t="s">
        <v>298</v>
      </c>
      <c r="AQ399" s="425"/>
      <c r="AR399" s="425"/>
      <c r="AS399" s="425"/>
      <c r="AT399" s="425"/>
      <c r="AU399" s="425"/>
      <c r="AV399" s="425"/>
      <c r="AW399" s="425"/>
      <c r="AX399" s="425"/>
      <c r="AY399" s="34">
        <f t="shared" ref="AY399:AY400" si="9">$AY$397</f>
        <v>0</v>
      </c>
    </row>
    <row r="400" spans="1:51" ht="26.25" customHeight="1" x14ac:dyDescent="0.15">
      <c r="A400" s="1059">
        <v>1</v>
      </c>
      <c r="B400" s="1059">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4"/>
      <c r="AP432" s="425" t="s">
        <v>298</v>
      </c>
      <c r="AQ432" s="425"/>
      <c r="AR432" s="425"/>
      <c r="AS432" s="425"/>
      <c r="AT432" s="425"/>
      <c r="AU432" s="425"/>
      <c r="AV432" s="425"/>
      <c r="AW432" s="425"/>
      <c r="AX432" s="425"/>
      <c r="AY432" s="34">
        <f t="shared" ref="AY432:AY433" si="10">$AY$430</f>
        <v>0</v>
      </c>
    </row>
    <row r="433" spans="1:51" ht="26.25" customHeight="1" x14ac:dyDescent="0.15">
      <c r="A433" s="1059">
        <v>1</v>
      </c>
      <c r="B433" s="1059">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4"/>
      <c r="AP465" s="425" t="s">
        <v>298</v>
      </c>
      <c r="AQ465" s="425"/>
      <c r="AR465" s="425"/>
      <c r="AS465" s="425"/>
      <c r="AT465" s="425"/>
      <c r="AU465" s="425"/>
      <c r="AV465" s="425"/>
      <c r="AW465" s="425"/>
      <c r="AX465" s="425"/>
      <c r="AY465" s="34">
        <f t="shared" ref="AY465:AY466" si="11">$AY$463</f>
        <v>0</v>
      </c>
    </row>
    <row r="466" spans="1:51" ht="26.25" customHeight="1" x14ac:dyDescent="0.15">
      <c r="A466" s="1059">
        <v>1</v>
      </c>
      <c r="B466" s="1059">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4"/>
      <c r="AP498" s="425" t="s">
        <v>298</v>
      </c>
      <c r="AQ498" s="425"/>
      <c r="AR498" s="425"/>
      <c r="AS498" s="425"/>
      <c r="AT498" s="425"/>
      <c r="AU498" s="425"/>
      <c r="AV498" s="425"/>
      <c r="AW498" s="425"/>
      <c r="AX498" s="425"/>
      <c r="AY498" s="34">
        <f t="shared" ref="AY498:AY499" si="12">$AY$496</f>
        <v>0</v>
      </c>
    </row>
    <row r="499" spans="1:51" ht="26.25" customHeight="1" x14ac:dyDescent="0.15">
      <c r="A499" s="1059">
        <v>1</v>
      </c>
      <c r="B499" s="1059">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4"/>
      <c r="AP531" s="425" t="s">
        <v>298</v>
      </c>
      <c r="AQ531" s="425"/>
      <c r="AR531" s="425"/>
      <c r="AS531" s="425"/>
      <c r="AT531" s="425"/>
      <c r="AU531" s="425"/>
      <c r="AV531" s="425"/>
      <c r="AW531" s="425"/>
      <c r="AX531" s="425"/>
      <c r="AY531" s="34">
        <f t="shared" ref="AY531:AY532" si="13">$AY$529</f>
        <v>0</v>
      </c>
    </row>
    <row r="532" spans="1:51" ht="26.25" customHeight="1" x14ac:dyDescent="0.15">
      <c r="A532" s="1059">
        <v>1</v>
      </c>
      <c r="B532" s="1059">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4"/>
      <c r="AP564" s="425" t="s">
        <v>298</v>
      </c>
      <c r="AQ564" s="425"/>
      <c r="AR564" s="425"/>
      <c r="AS564" s="425"/>
      <c r="AT564" s="425"/>
      <c r="AU564" s="425"/>
      <c r="AV564" s="425"/>
      <c r="AW564" s="425"/>
      <c r="AX564" s="425"/>
      <c r="AY564" s="34">
        <f t="shared" ref="AY564:AY565" si="14">$AY$562</f>
        <v>0</v>
      </c>
    </row>
    <row r="565" spans="1:51" ht="26.25" customHeight="1" x14ac:dyDescent="0.15">
      <c r="A565" s="1059">
        <v>1</v>
      </c>
      <c r="B565" s="1059">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4"/>
      <c r="AP597" s="425" t="s">
        <v>298</v>
      </c>
      <c r="AQ597" s="425"/>
      <c r="AR597" s="425"/>
      <c r="AS597" s="425"/>
      <c r="AT597" s="425"/>
      <c r="AU597" s="425"/>
      <c r="AV597" s="425"/>
      <c r="AW597" s="425"/>
      <c r="AX597" s="425"/>
      <c r="AY597" s="34">
        <f t="shared" ref="AY597:AY598" si="15">$AY$595</f>
        <v>0</v>
      </c>
    </row>
    <row r="598" spans="1:51" ht="26.25" customHeight="1" x14ac:dyDescent="0.15">
      <c r="A598" s="1059">
        <v>1</v>
      </c>
      <c r="B598" s="1059">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4"/>
      <c r="AP630" s="425" t="s">
        <v>298</v>
      </c>
      <c r="AQ630" s="425"/>
      <c r="AR630" s="425"/>
      <c r="AS630" s="425"/>
      <c r="AT630" s="425"/>
      <c r="AU630" s="425"/>
      <c r="AV630" s="425"/>
      <c r="AW630" s="425"/>
      <c r="AX630" s="425"/>
      <c r="AY630" s="34">
        <f t="shared" ref="AY630:AY631" si="16">$AY$628</f>
        <v>0</v>
      </c>
    </row>
    <row r="631" spans="1:51" ht="26.25" customHeight="1" x14ac:dyDescent="0.15">
      <c r="A631" s="1059">
        <v>1</v>
      </c>
      <c r="B631" s="1059">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4"/>
      <c r="AP663" s="425" t="s">
        <v>298</v>
      </c>
      <c r="AQ663" s="425"/>
      <c r="AR663" s="425"/>
      <c r="AS663" s="425"/>
      <c r="AT663" s="425"/>
      <c r="AU663" s="425"/>
      <c r="AV663" s="425"/>
      <c r="AW663" s="425"/>
      <c r="AX663" s="425"/>
      <c r="AY663" s="34">
        <f t="shared" ref="AY663:AY664" si="17">$AY$661</f>
        <v>0</v>
      </c>
    </row>
    <row r="664" spans="1:51" ht="26.25" customHeight="1" x14ac:dyDescent="0.15">
      <c r="A664" s="1059">
        <v>1</v>
      </c>
      <c r="B664" s="1059">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4"/>
      <c r="AP696" s="425" t="s">
        <v>298</v>
      </c>
      <c r="AQ696" s="425"/>
      <c r="AR696" s="425"/>
      <c r="AS696" s="425"/>
      <c r="AT696" s="425"/>
      <c r="AU696" s="425"/>
      <c r="AV696" s="425"/>
      <c r="AW696" s="425"/>
      <c r="AX696" s="425"/>
      <c r="AY696" s="34">
        <f t="shared" ref="AY696:AY697" si="18">$AY$694</f>
        <v>0</v>
      </c>
    </row>
    <row r="697" spans="1:51" ht="26.25" customHeight="1" x14ac:dyDescent="0.15">
      <c r="A697" s="1059">
        <v>1</v>
      </c>
      <c r="B697" s="1059">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4"/>
      <c r="AP729" s="425" t="s">
        <v>298</v>
      </c>
      <c r="AQ729" s="425"/>
      <c r="AR729" s="425"/>
      <c r="AS729" s="425"/>
      <c r="AT729" s="425"/>
      <c r="AU729" s="425"/>
      <c r="AV729" s="425"/>
      <c r="AW729" s="425"/>
      <c r="AX729" s="425"/>
      <c r="AY729" s="34">
        <f t="shared" ref="AY729:AY730" si="19">$AY$727</f>
        <v>0</v>
      </c>
    </row>
    <row r="730" spans="1:51" ht="26.25" customHeight="1" x14ac:dyDescent="0.15">
      <c r="A730" s="1059">
        <v>1</v>
      </c>
      <c r="B730" s="1059">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4"/>
      <c r="AP762" s="425" t="s">
        <v>298</v>
      </c>
      <c r="AQ762" s="425"/>
      <c r="AR762" s="425"/>
      <c r="AS762" s="425"/>
      <c r="AT762" s="425"/>
      <c r="AU762" s="425"/>
      <c r="AV762" s="425"/>
      <c r="AW762" s="425"/>
      <c r="AX762" s="425"/>
      <c r="AY762" s="34">
        <f t="shared" ref="AY762:AY763" si="20">$AY$760</f>
        <v>0</v>
      </c>
    </row>
    <row r="763" spans="1:51" ht="26.25" customHeight="1" x14ac:dyDescent="0.15">
      <c r="A763" s="1059">
        <v>1</v>
      </c>
      <c r="B763" s="1059">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4"/>
      <c r="AP795" s="425" t="s">
        <v>298</v>
      </c>
      <c r="AQ795" s="425"/>
      <c r="AR795" s="425"/>
      <c r="AS795" s="425"/>
      <c r="AT795" s="425"/>
      <c r="AU795" s="425"/>
      <c r="AV795" s="425"/>
      <c r="AW795" s="425"/>
      <c r="AX795" s="425"/>
      <c r="AY795" s="34">
        <f t="shared" ref="AY795:AY796" si="21">$AY$793</f>
        <v>0</v>
      </c>
    </row>
    <row r="796" spans="1:51" ht="26.25" customHeight="1" x14ac:dyDescent="0.15">
      <c r="A796" s="1059">
        <v>1</v>
      </c>
      <c r="B796" s="1059">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4"/>
      <c r="AP828" s="425" t="s">
        <v>298</v>
      </c>
      <c r="AQ828" s="425"/>
      <c r="AR828" s="425"/>
      <c r="AS828" s="425"/>
      <c r="AT828" s="425"/>
      <c r="AU828" s="425"/>
      <c r="AV828" s="425"/>
      <c r="AW828" s="425"/>
      <c r="AX828" s="425"/>
      <c r="AY828" s="34">
        <f t="shared" ref="AY828:AY829" si="22">$AY$826</f>
        <v>0</v>
      </c>
    </row>
    <row r="829" spans="1:51" ht="26.25" customHeight="1" x14ac:dyDescent="0.15">
      <c r="A829" s="1059">
        <v>1</v>
      </c>
      <c r="B829" s="1059">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4"/>
      <c r="AP861" s="425" t="s">
        <v>298</v>
      </c>
      <c r="AQ861" s="425"/>
      <c r="AR861" s="425"/>
      <c r="AS861" s="425"/>
      <c r="AT861" s="425"/>
      <c r="AU861" s="425"/>
      <c r="AV861" s="425"/>
      <c r="AW861" s="425"/>
      <c r="AX861" s="425"/>
      <c r="AY861" s="34">
        <f t="shared" ref="AY861:AY862" si="23">$AY$859</f>
        <v>0</v>
      </c>
    </row>
    <row r="862" spans="1:51" ht="26.25" customHeight="1" x14ac:dyDescent="0.15">
      <c r="A862" s="1059">
        <v>1</v>
      </c>
      <c r="B862" s="1059">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4"/>
      <c r="AP894" s="425" t="s">
        <v>298</v>
      </c>
      <c r="AQ894" s="425"/>
      <c r="AR894" s="425"/>
      <c r="AS894" s="425"/>
      <c r="AT894" s="425"/>
      <c r="AU894" s="425"/>
      <c r="AV894" s="425"/>
      <c r="AW894" s="425"/>
      <c r="AX894" s="425"/>
      <c r="AY894" s="34">
        <f t="shared" ref="AY894:AY895" si="24">$AY$892</f>
        <v>0</v>
      </c>
    </row>
    <row r="895" spans="1:51" ht="26.25" customHeight="1" x14ac:dyDescent="0.15">
      <c r="A895" s="1059">
        <v>1</v>
      </c>
      <c r="B895" s="1059">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4"/>
      <c r="AP927" s="425" t="s">
        <v>298</v>
      </c>
      <c r="AQ927" s="425"/>
      <c r="AR927" s="425"/>
      <c r="AS927" s="425"/>
      <c r="AT927" s="425"/>
      <c r="AU927" s="425"/>
      <c r="AV927" s="425"/>
      <c r="AW927" s="425"/>
      <c r="AX927" s="425"/>
      <c r="AY927" s="34">
        <f t="shared" ref="AY927:AY928" si="25">$AY$925</f>
        <v>0</v>
      </c>
    </row>
    <row r="928" spans="1:51" ht="26.25" customHeight="1" x14ac:dyDescent="0.15">
      <c r="A928" s="1059">
        <v>1</v>
      </c>
      <c r="B928" s="1059">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4"/>
      <c r="AP960" s="425" t="s">
        <v>298</v>
      </c>
      <c r="AQ960" s="425"/>
      <c r="AR960" s="425"/>
      <c r="AS960" s="425"/>
      <c r="AT960" s="425"/>
      <c r="AU960" s="425"/>
      <c r="AV960" s="425"/>
      <c r="AW960" s="425"/>
      <c r="AX960" s="425"/>
      <c r="AY960" s="34">
        <f t="shared" ref="AY960:AY961" si="26">$AY$958</f>
        <v>0</v>
      </c>
    </row>
    <row r="961" spans="1:51" ht="26.25" customHeight="1" x14ac:dyDescent="0.15">
      <c r="A961" s="1059">
        <v>1</v>
      </c>
      <c r="B961" s="1059">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4"/>
      <c r="AP993" s="425" t="s">
        <v>298</v>
      </c>
      <c r="AQ993" s="425"/>
      <c r="AR993" s="425"/>
      <c r="AS993" s="425"/>
      <c r="AT993" s="425"/>
      <c r="AU993" s="425"/>
      <c r="AV993" s="425"/>
      <c r="AW993" s="425"/>
      <c r="AX993" s="425"/>
      <c r="AY993" s="34">
        <f t="shared" ref="AY993:AY994" si="27">$AY$991</f>
        <v>0</v>
      </c>
    </row>
    <row r="994" spans="1:51" ht="26.25" customHeight="1" x14ac:dyDescent="0.15">
      <c r="A994" s="1059">
        <v>1</v>
      </c>
      <c r="B994" s="1059">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9">
        <v>1</v>
      </c>
      <c r="B1027" s="1059">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9">
        <v>1</v>
      </c>
      <c r="B1060" s="1059">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9">
        <v>1</v>
      </c>
      <c r="B1093" s="1059">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9">
        <v>1</v>
      </c>
      <c r="B1126" s="1059">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9">
        <v>1</v>
      </c>
      <c r="B1159" s="1059">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9">
        <v>1</v>
      </c>
      <c r="B1192" s="1059">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9">
        <v>1</v>
      </c>
      <c r="B1225" s="1059">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9">
        <v>1</v>
      </c>
      <c r="B1258" s="1059">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9">
        <v>1</v>
      </c>
      <c r="B1291" s="1059">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2021-06-18T12:48:13Z</cp:lastPrinted>
  <dcterms:created xsi:type="dcterms:W3CDTF">2012-03-13T00:50:25Z</dcterms:created>
  <dcterms:modified xsi:type="dcterms:W3CDTF">2021-06-18T12:48:14Z</dcterms:modified>
</cp:coreProperties>
</file>