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情参室\②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616" i="3"/>
  <c r="AY606" i="3"/>
  <c r="AY417"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33" authorId="0" shapeId="0">
      <text>
        <r>
          <rPr>
            <b/>
            <sz val="9"/>
            <color indexed="81"/>
            <rFont val="MS P ゴシック"/>
            <family val="3"/>
            <charset val="128"/>
          </rPr>
          <t>地方自治体における情報システム（介護保険、障害者福祉）～調査研究一式</t>
        </r>
      </text>
    </comment>
    <comment ref="AU33" authorId="0" shapeId="0">
      <text>
        <r>
          <rPr>
            <b/>
            <sz val="9"/>
            <color indexed="81"/>
            <rFont val="MS P ゴシック"/>
            <family val="3"/>
            <charset val="128"/>
          </rPr>
          <t>標準化調査研究
PMO戦略支援
PMO調達支援</t>
        </r>
      </text>
    </comment>
    <comment ref="AI101" authorId="0" shapeId="0">
      <text>
        <r>
          <rPr>
            <b/>
            <sz val="9"/>
            <color indexed="81"/>
            <rFont val="MS P ゴシック"/>
            <family val="3"/>
            <charset val="128"/>
          </rPr>
          <t>・第１回医療等情報の連結推進に向けた被保険者番号の仕組みに関する検討会
・第２回医療等情報の連結推進に向けた被保険者番号の仕組みに関する検討会
・第３回医療等情報の連結推進に向けた被保険者番号の仕組みに関する検討会
・第６回データヘルス改革推進本部
・第２１回保健医療情報標準化会議
・第１回健康・医療・介護情報利活用検討会</t>
        </r>
      </text>
    </comment>
    <comment ref="AM102" authorId="0" shapeId="0">
      <text>
        <r>
          <rPr>
            <b/>
            <sz val="9"/>
            <color indexed="81"/>
            <rFont val="MS P ゴシック"/>
            <family val="3"/>
            <charset val="128"/>
          </rPr>
          <t>・第７回データヘルス改革推進本部
・第８回データヘルス改革推進本部
・第２２回保健医療情報標準化会議
・第２３回保健医療情報標準化会議
・第２回健康・医療・介護情報利活用検討会
・第３回健康・医療・介護情報利活用検討会
・第４回健康・医療・介護情報利活用検討会
・第５回健康・医療・介護情報利活用検討会
・第６回健康・医療・介護情報利活用検討会</t>
        </r>
      </text>
    </comment>
    <comment ref="AI104" authorId="0" shapeId="0">
      <text>
        <r>
          <rPr>
            <b/>
            <sz val="9"/>
            <color indexed="81"/>
            <rFont val="MS P ゴシック"/>
            <family val="3"/>
            <charset val="128"/>
          </rPr>
          <t xml:space="preserve">HELICS協議会ホームページより
</t>
        </r>
      </text>
    </comment>
    <comment ref="AM105" authorId="0" shapeId="0">
      <text>
        <r>
          <rPr>
            <b/>
            <sz val="9"/>
            <color indexed="81"/>
            <rFont val="MS P ゴシック"/>
            <family val="3"/>
            <charset val="128"/>
          </rPr>
          <t>HELICS協議会ホームページ
Ⅰ．「医療情報標準化指針」一覧（採択されたもの）の未定案件の３件及びⅡ．「医療情報標準化指針」提案申請状況一覧（これから審査にかけられるもの、審査中のもの）１件の計４件計上</t>
        </r>
      </text>
    </comment>
    <comment ref="AM117" authorId="0" shapeId="0">
      <text>
        <r>
          <rPr>
            <b/>
            <sz val="9"/>
            <color indexed="81"/>
            <rFont val="MS P ゴシック"/>
            <family val="3"/>
            <charset val="128"/>
          </rPr>
          <t xml:space="preserve">R2　予算額
・諸謝金
・委員等旅費
</t>
        </r>
      </text>
    </comment>
  </commentList>
</comments>
</file>

<file path=xl/sharedStrings.xml><?xml version="1.0" encoding="utf-8"?>
<sst xmlns="http://schemas.openxmlformats.org/spreadsheetml/2006/main" count="3120" uniqueCount="793">
  <si>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</si>
  <si>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</si>
  <si>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</si>
  <si>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</si>
  <si>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</si>
  <si>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</si>
  <si>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</si>
  <si>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</si>
  <si>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</si>
  <si>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</si>
  <si>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</si>
  <si>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</si>
  <si>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</si>
  <si>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</si>
  <si>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</si>
  <si>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</si>
  <si>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</si>
  <si>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</si>
  <si>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</si>
  <si>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</si>
  <si>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</si>
  <si>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</si>
  <si>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</si>
  <si>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</si>
  <si>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</si>
  <si>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</si>
  <si>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</si>
  <si>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</si>
  <si>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</si>
  <si>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</si>
  <si>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</si>
  <si>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</si>
  <si>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</si>
  <si>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</si>
  <si>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</si>
  <si>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</si>
  <si>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</si>
  <si>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</si>
  <si>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</si>
  <si>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</si>
  <si>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</si>
  <si>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</si>
  <si>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</si>
  <si>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</si>
  <si>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</si>
  <si>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</si>
  <si>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</si>
  <si>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</si>
  <si>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</si>
  <si>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</si>
  <si>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</si>
  <si>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</si>
  <si>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</si>
  <si>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</si>
  <si>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</si>
  <si>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</si>
  <si>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</si>
  <si>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</si>
  <si>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</si>
  <si>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</si>
  <si>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</si>
  <si>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</si>
  <si>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</si>
  <si>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</si>
  <si>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</si>
  <si>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</si>
  <si>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</si>
  <si>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</si>
  <si>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</si>
  <si>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</si>
  <si>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</si>
  <si>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</si>
  <si>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</si>
  <si>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</si>
  <si>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</si>
  <si>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</si>
  <si>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</si>
  <si>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</si>
  <si>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</si>
  <si>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</si>
  <si>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</si>
  <si>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</si>
  <si>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</si>
  <si>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</si>
  <si>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</si>
  <si>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</si>
  <si>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</si>
  <si>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</si>
  <si>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</si>
  <si>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</si>
  <si>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</si>
  <si>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</si>
  <si>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</si>
  <si>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</si>
  <si>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</si>
  <si>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</si>
  <si>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</si>
  <si>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</si>
  <si>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</si>
  <si>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</si>
  <si>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</si>
  <si>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</si>
  <si>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</si>
  <si>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</si>
  <si>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</si>
  <si>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</si>
  <si>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</si>
  <si>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</si>
  <si>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</si>
  <si>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</si>
  <si>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</si>
  <si>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</si>
  <si>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</si>
  <si>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</si>
  <si>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</si>
  <si>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</si>
  <si>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</si>
  <si>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</si>
  <si>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</si>
  <si>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</si>
  <si>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</si>
  <si>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</si>
  <si>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</si>
  <si>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</si>
  <si>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</si>
  <si>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</si>
  <si>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</si>
  <si>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</si>
  <si>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</si>
  <si>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</si>
  <si>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</si>
  <si>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</si>
  <si>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</si>
  <si>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</si>
  <si>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</si>
  <si>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</si>
  <si>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</si>
  <si>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</si>
  <si>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</si>
  <si>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</si>
  <si>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</si>
  <si>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</si>
  <si>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</si>
  <si>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</si>
  <si>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</si>
  <si>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</si>
  <si>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</si>
  <si>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</si>
  <si>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</si>
  <si>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</si>
  <si>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</si>
  <si>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</si>
  <si>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</si>
  <si>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</si>
  <si>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</si>
  <si>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</si>
  <si>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</si>
  <si>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</si>
  <si>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</si>
  <si>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</si>
  <si>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</si>
  <si>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</si>
  <si>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</si>
  <si>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</si>
  <si>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</si>
  <si>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</si>
  <si>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</si>
  <si>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</si>
  <si>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</si>
  <si>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</si>
  <si>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</si>
  <si>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</si>
  <si>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</si>
  <si>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</si>
  <si>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</si>
  <si>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</si>
  <si>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</si>
  <si>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</si>
  <si>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</si>
  <si>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</si>
  <si>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</si>
  <si>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</si>
  <si>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</si>
  <si>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</si>
  <si>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</si>
  <si>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</si>
  <si>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</si>
  <si>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</si>
  <si>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</si>
  <si>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</si>
  <si>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</si>
  <si>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</si>
  <si>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</si>
  <si>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</si>
  <si>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</si>
  <si>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</si>
  <si>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</si>
  <si>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</si>
  <si>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</si>
  <si>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</si>
  <si>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</si>
  <si>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</si>
  <si>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</si>
  <si>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</si>
  <si>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</si>
  <si>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</si>
  <si>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</si>
  <si>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</si>
  <si>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</si>
  <si>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</si>
  <si>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</si>
  <si>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</si>
  <si>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</si>
  <si>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</si>
  <si>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</si>
  <si>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</si>
  <si>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</si>
  <si>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</si>
  <si>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</si>
  <si>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</si>
  <si>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</si>
  <si>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</si>
  <si>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</si>
  <si>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</si>
  <si>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</si>
  <si>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</si>
  <si>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</si>
  <si>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</si>
  <si>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</si>
  <si>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</si>
  <si>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</si>
  <si>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</si>
  <si>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</si>
  <si>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</si>
  <si>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</si>
  <si>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</si>
  <si>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</si>
  <si>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</si>
  <si>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</si>
  <si>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</si>
  <si>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</si>
  <si>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</si>
  <si>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</si>
  <si>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</si>
  <si>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</si>
  <si>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</si>
  <si>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</si>
  <si>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</si>
  <si>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</si>
  <si>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</si>
  <si>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</si>
  <si>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</si>
  <si>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</si>
  <si>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</si>
  <si>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</si>
  <si>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</si>
  <si>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</si>
  <si>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</si>
  <si>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</si>
  <si>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</si>
  <si>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</si>
  <si>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</si>
  <si>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</si>
  <si>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</si>
  <si>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</si>
  <si>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</si>
  <si>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</si>
  <si>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</si>
  <si>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</si>
  <si>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</si>
  <si>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</si>
  <si>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</si>
  <si>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</si>
  <si>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</si>
  <si>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</si>
  <si>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</si>
  <si>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</si>
  <si>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</si>
  <si>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</si>
  <si>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</si>
  <si>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</si>
  <si>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</si>
  <si>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</si>
  <si>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</si>
  <si>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</si>
  <si>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</si>
  <si>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</si>
  <si>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</si>
  <si>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</si>
  <si>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</si>
  <si>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</si>
  <si>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</si>
  <si>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</si>
  <si>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</si>
  <si>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</si>
  <si>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</si>
  <si>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</si>
  <si>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</si>
  <si>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</si>
  <si>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</si>
  <si>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</si>
  <si>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</si>
  <si>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</si>
  <si>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</si>
  <si>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</si>
  <si>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</si>
  <si>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</si>
  <si>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</si>
  <si>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</si>
  <si>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</si>
  <si>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</si>
  <si>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</si>
  <si>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</si>
  <si>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</si>
  <si>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</si>
  <si>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</si>
  <si>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</si>
  <si>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</si>
  <si>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</si>
  <si>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</si>
  <si>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</si>
  <si>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</si>
  <si>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</si>
  <si>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</si>
  <si>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</si>
  <si>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</si>
  <si>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</si>
  <si>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</si>
  <si>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</si>
  <si>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</si>
  <si>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</si>
  <si>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</si>
  <si>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</si>
  <si>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</si>
  <si>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</si>
  <si>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</si>
  <si>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</si>
  <si>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</si>
  <si>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</si>
  <si>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</si>
  <si>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</si>
  <si>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</si>
  <si>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</si>
  <si>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</si>
  <si>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</si>
  <si>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</si>
  <si>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</si>
  <si>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</si>
  <si>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</si>
  <si>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</si>
  <si>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</si>
  <si>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</si>
  <si>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</si>
  <si>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</si>
  <si>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</si>
  <si>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</si>
  <si>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</si>
  <si>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</si>
  <si>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</si>
  <si>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</si>
  <si>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</si>
  <si>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</si>
  <si>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</si>
  <si>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</si>
  <si>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</si>
  <si>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</si>
  <si>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</si>
  <si>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</si>
  <si>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</si>
  <si>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</si>
  <si>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</si>
  <si>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</si>
  <si>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</si>
  <si>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</si>
  <si>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</si>
  <si>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</si>
  <si>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</si>
  <si>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</si>
  <si>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</si>
  <si>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</si>
  <si>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</si>
  <si>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</si>
  <si>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</si>
  <si>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</si>
  <si>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</si>
  <si>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</si>
  <si>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</si>
  <si>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</si>
  <si>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</si>
  <si>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</si>
  <si>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</si>
  <si>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</si>
  <si>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</si>
  <si>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</si>
  <si>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</si>
  <si>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</si>
  <si>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</si>
  <si>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</si>
  <si>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</si>
  <si>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</si>
  <si>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</si>
  <si>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</si>
  <si>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</si>
  <si>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</si>
  <si>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</si>
  <si>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</si>
  <si>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</si>
  <si>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</si>
  <si>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</si>
  <si>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</si>
  <si>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</si>
  <si>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</si>
  <si>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</si>
  <si>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</si>
  <si>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</si>
  <si>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</si>
  <si>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</si>
  <si>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</si>
  <si>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</si>
  <si>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</si>
  <si>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</si>
  <si>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</si>
  <si>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</si>
  <si>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</si>
  <si>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</si>
  <si>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</si>
  <si>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</si>
  <si>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</si>
  <si>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</si>
  <si>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</si>
  <si>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</si>
  <si>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</si>
  <si>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</si>
  <si>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</si>
  <si>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</si>
  <si>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</si>
  <si>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</si>
  <si>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</si>
  <si>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</si>
  <si>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</si>
  <si>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</si>
  <si>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</si>
  <si>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</si>
  <si>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</si>
  <si>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</si>
  <si>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</si>
  <si>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</si>
  <si>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</si>
  <si>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</si>
  <si>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</si>
  <si>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</si>
  <si>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</si>
  <si>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</si>
  <si>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</si>
  <si>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</si>
  <si>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</si>
  <si>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</si>
  <si>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</si>
  <si>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</si>
  <si>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</si>
  <si>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</si>
  <si>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</si>
  <si>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</si>
  <si>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</si>
  <si>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</si>
  <si>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</si>
  <si>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</si>
  <si>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</si>
  <si>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</si>
  <si>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</si>
  <si>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</si>
  <si>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</si>
  <si>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</si>
  <si>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</si>
  <si>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</si>
  <si>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</si>
  <si>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</si>
  <si>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</si>
  <si>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</si>
  <si>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</si>
  <si>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</si>
  <si>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</si>
  <si>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</si>
  <si>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</si>
  <si>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</si>
  <si>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</si>
  <si>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</si>
  <si>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</si>
  <si>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</si>
  <si>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</si>
  <si>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</si>
  <si>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</si>
  <si>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</si>
  <si>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</si>
  <si>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</si>
  <si>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</si>
  <si>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</si>
  <si>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</si>
  <si>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</si>
  <si>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</si>
  <si>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</si>
  <si>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</si>
  <si>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</si>
  <si>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</si>
  <si>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</si>
  <si>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</si>
  <si>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</si>
  <si>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</si>
  <si>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</si>
  <si>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</si>
  <si>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</si>
  <si>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</si>
  <si>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</si>
  <si>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</si>
  <si>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</si>
  <si>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</si>
  <si>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</si>
  <si>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</si>
  <si>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</si>
  <si>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</si>
  <si>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</si>
  <si>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</si>
  <si>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</si>
  <si>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</si>
  <si>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</si>
  <si>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</si>
  <si>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</si>
  <si>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</si>
  <si>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</si>
  <si>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</si>
  <si>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</si>
  <si>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</si>
  <si>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</si>
  <si>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</si>
  <si>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</si>
  <si>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</si>
  <si>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</si>
  <si>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</si>
  <si>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</si>
  <si>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</si>
  <si>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</si>
  <si>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</si>
  <si>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</si>
  <si>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</si>
  <si>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</si>
  <si>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</si>
  <si>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</si>
  <si>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</si>
  <si>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</si>
  <si>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</si>
  <si>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</si>
  <si>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</si>
  <si>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</si>
  <si>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</si>
  <si>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</si>
  <si>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</si>
  <si>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</si>
  <si>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</si>
  <si>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</si>
  <si>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</si>
  <si>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</si>
  <si>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</si>
  <si>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</si>
  <si>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</si>
  <si>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</si>
  <si>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</si>
  <si>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</si>
  <si>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</si>
  <si>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</si>
  <si>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</si>
  <si>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</si>
  <si>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</si>
  <si>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</si>
  <si>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</si>
  <si>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</si>
  <si>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</si>
  <si>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</si>
  <si>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</si>
  <si>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</si>
  <si>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</si>
  <si>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</si>
  <si>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</si>
  <si>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</si>
  <si>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</si>
  <si>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</si>
  <si>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</si>
  <si>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</si>
  <si>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</si>
  <si>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</si>
  <si>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</si>
  <si>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</si>
  <si>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</si>
  <si>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</si>
  <si>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</si>
  <si>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</si>
  <si>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</si>
  <si>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</si>
  <si>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</si>
  <si>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</si>
  <si>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</si>
  <si>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</si>
  <si>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</si>
  <si>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</si>
  <si>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</si>
  <si>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</si>
  <si>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</si>
  <si>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</si>
  <si>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</si>
  <si>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</si>
  <si>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</si>
  <si>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</si>
  <si>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</si>
  <si>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</si>
  <si>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</si>
  <si>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</si>
  <si>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</si>
  <si>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</si>
  <si>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</si>
  <si>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</si>
  <si>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</si>
  <si>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</si>
  <si>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</si>
  <si>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</si>
  <si>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</si>
  <si>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</si>
  <si>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</si>
  <si>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</si>
  <si>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</si>
  <si>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</si>
  <si>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</si>
  <si>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</si>
  <si>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</si>
  <si>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</si>
  <si>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</si>
  <si>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</si>
  <si>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</si>
  <si>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</si>
  <si>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</si>
  <si>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</si>
  <si>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</si>
  <si>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</si>
  <si>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</si>
  <si>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</si>
  <si>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</si>
  <si>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</si>
  <si>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</si>
  <si>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</si>
  <si>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</si>
  <si>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</si>
  <si>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</si>
  <si>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</si>
  <si>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</si>
  <si>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</si>
  <si>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</si>
  <si>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</si>
  <si>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</si>
  <si>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</si>
  <si>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</si>
  <si>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</si>
  <si>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</si>
  <si>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</si>
  <si>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</si>
  <si>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</si>
  <si>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</si>
  <si>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</si>
  <si>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</si>
  <si>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</si>
  <si>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</si>
  <si>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</si>
  <si>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</si>
  <si>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</si>
  <si>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</si>
  <si>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</si>
  <si>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</si>
  <si>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</si>
  <si>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</si>
  <si>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</si>
  <si>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</si>
  <si>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</si>
  <si>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</si>
  <si>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</si>
  <si>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</si>
  <si>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</si>
  <si>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</si>
  <si>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</si>
  <si>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</si>
  <si>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</si>
  <si>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</si>
  <si>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</si>
  <si>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</si>
  <si>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</si>
  <si>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</si>
  <si>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</si>
  <si>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</si>
  <si>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</si>
  <si>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</si>
  <si>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</si>
  <si>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</si>
  <si>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</si>
  <si>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</si>
  <si>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</si>
  <si>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</si>
  <si>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</si>
  <si>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</si>
  <si>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</si>
  <si>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</si>
  <si>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</si>
  <si>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</si>
  <si>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</si>
  <si>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</si>
  <si>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</si>
  <si>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</si>
  <si>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</si>
  <si>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社会保障分野での情報化・情報連携の推進に関する経費</t>
    <phoneticPr fontId="5"/>
  </si>
  <si>
    <t>政策統括官（統計・情報政策担当）</t>
    <phoneticPr fontId="5"/>
  </si>
  <si>
    <t>情報化担当参事官室</t>
    <phoneticPr fontId="5"/>
  </si>
  <si>
    <t>大臣官房参事官（情報化担当）　山内　孝一郎</t>
    <phoneticPr fontId="5"/>
  </si>
  <si>
    <t>○</t>
  </si>
  <si>
    <t>-</t>
    <phoneticPr fontId="5"/>
  </si>
  <si>
    <t>・世界最先端デジタル国家創造宣言・官民データ活用推進基本計画（令和元年６月閣議決定）
・成長戦略フォローアップ（令和元年６月閣議決定）</t>
    <phoneticPr fontId="5"/>
  </si>
  <si>
    <t>　社会保障分野での情報化・情報連携を一層推進する観点から、情報連携に求められる技術要件の明確化や制度面の検討、厚生労働省全体管理組織（ＰＭＯ）の体制の確保等を行う。</t>
    <rPh sb="55" eb="57">
      <t>コウセイ</t>
    </rPh>
    <rPh sb="57" eb="60">
      <t>ロウドウショウ</t>
    </rPh>
    <rPh sb="60" eb="62">
      <t>ゼンタイ</t>
    </rPh>
    <rPh sb="62" eb="64">
      <t>カンリ</t>
    </rPh>
    <rPh sb="64" eb="66">
      <t>ソシキ</t>
    </rPh>
    <rPh sb="72" eb="74">
      <t>タイセイ</t>
    </rPh>
    <rPh sb="75" eb="77">
      <t>カクホ</t>
    </rPh>
    <rPh sb="77" eb="78">
      <t>トウ</t>
    </rPh>
    <phoneticPr fontId="5"/>
  </si>
  <si>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や、厚生労働省全体管理組織（ＰＭＯ）の支援業務等を行う。</t>
    <rPh sb="135" eb="137">
      <t>ケンキュウ</t>
    </rPh>
    <rPh sb="139" eb="141">
      <t>コウセイ</t>
    </rPh>
    <rPh sb="141" eb="144">
      <t>ロウドウショウ</t>
    </rPh>
    <rPh sb="144" eb="146">
      <t>ゼンタイ</t>
    </rPh>
    <rPh sb="146" eb="148">
      <t>カンリ</t>
    </rPh>
    <rPh sb="148" eb="150">
      <t>ソシキ</t>
    </rPh>
    <rPh sb="156" eb="158">
      <t>シエン</t>
    </rPh>
    <rPh sb="158" eb="160">
      <t>ギョウム</t>
    </rPh>
    <rPh sb="160" eb="161">
      <t>トウ</t>
    </rPh>
    <rPh sb="162" eb="163">
      <t>オコナ</t>
    </rPh>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</si>
  <si>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</si>
  <si>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情報処理業務庁費</t>
  </si>
  <si>
    <t>諸謝金</t>
    <rPh sb="0" eb="3">
      <t>ショシャキン</t>
    </rPh>
    <phoneticPr fontId="5"/>
  </si>
  <si>
    <t>委員等旅費</t>
    <rPh sb="0" eb="2">
      <t>イイン</t>
    </rPh>
    <rPh sb="2" eb="3">
      <t>トウ</t>
    </rPh>
    <rPh sb="3" eb="5">
      <t>リョヒ</t>
    </rPh>
    <phoneticPr fontId="5"/>
  </si>
  <si>
    <t>庁費</t>
    <rPh sb="0" eb="2">
      <t>チョウヒ</t>
    </rPh>
    <phoneticPr fontId="5"/>
  </si>
  <si>
    <t>件</t>
    <rPh sb="0" eb="1">
      <t>ケン</t>
    </rPh>
    <phoneticPr fontId="5"/>
  </si>
  <si>
    <t>・保健医療情報標準化会議
・データヘルス改革推進本部等の開催　等</t>
    <phoneticPr fontId="5"/>
  </si>
  <si>
    <t>回</t>
    <rPh sb="0" eb="1">
      <t>カイ</t>
    </rPh>
    <phoneticPr fontId="5"/>
  </si>
  <si>
    <t>厚生労働省標準規格として採択した件数（累計）</t>
    <phoneticPr fontId="5"/>
  </si>
  <si>
    <t>PMO支援における調達仕様書等の審査支援件数</t>
    <rPh sb="3" eb="5">
      <t>シエン</t>
    </rPh>
    <rPh sb="9" eb="11">
      <t>チョウタツ</t>
    </rPh>
    <rPh sb="11" eb="14">
      <t>シヨウショ</t>
    </rPh>
    <rPh sb="14" eb="15">
      <t>トウ</t>
    </rPh>
    <rPh sb="16" eb="18">
      <t>シンサ</t>
    </rPh>
    <rPh sb="18" eb="20">
      <t>シエン</t>
    </rPh>
    <rPh sb="20" eb="22">
      <t>ケンスウ</t>
    </rPh>
    <phoneticPr fontId="5"/>
  </si>
  <si>
    <t>検討会等経費／開催回数　　　　　　　　　　　</t>
    <phoneticPr fontId="5"/>
  </si>
  <si>
    <t>千円</t>
    <rPh sb="0" eb="2">
      <t>センエン</t>
    </rPh>
    <phoneticPr fontId="5"/>
  </si>
  <si>
    <t>　千円/回数</t>
    <rPh sb="1" eb="3">
      <t>センエン</t>
    </rPh>
    <rPh sb="4" eb="6">
      <t>カイスウ</t>
    </rPh>
    <phoneticPr fontId="5"/>
  </si>
  <si>
    <t>4,366千円/14回</t>
    <rPh sb="5" eb="7">
      <t>センエン</t>
    </rPh>
    <rPh sb="10" eb="11">
      <t>カイ</t>
    </rPh>
    <phoneticPr fontId="5"/>
  </si>
  <si>
    <t>2,180千円/6回</t>
    <rPh sb="5" eb="7">
      <t>センエン</t>
    </rPh>
    <rPh sb="9" eb="10">
      <t>カイ</t>
    </rPh>
    <phoneticPr fontId="5"/>
  </si>
  <si>
    <t>医療情報連携ネットワークを活用できる基盤整備費／調達件数</t>
    <phoneticPr fontId="5"/>
  </si>
  <si>
    <t>千円</t>
    <rPh sb="0" eb="2">
      <t>センエン</t>
    </rPh>
    <phoneticPr fontId="5"/>
  </si>
  <si>
    <t>　千円/件数</t>
    <rPh sb="4" eb="6">
      <t>ケンスウ</t>
    </rPh>
    <phoneticPr fontId="5"/>
  </si>
  <si>
    <t>72,098千円/3件</t>
    <phoneticPr fontId="5"/>
  </si>
  <si>
    <t>89,163千円/3件</t>
    <phoneticPr fontId="5"/>
  </si>
  <si>
    <t>190,000千円/3件</t>
    <phoneticPr fontId="5"/>
  </si>
  <si>
    <t>PMO支援経費（調達支援）／仕様書審査支援件数　　　　　　　　　　　　　</t>
    <rPh sb="3" eb="5">
      <t>シエン</t>
    </rPh>
    <rPh sb="5" eb="7">
      <t>ケイヒ</t>
    </rPh>
    <rPh sb="8" eb="10">
      <t>チョウタツ</t>
    </rPh>
    <rPh sb="10" eb="12">
      <t>シエン</t>
    </rPh>
    <rPh sb="14" eb="17">
      <t>シヨウショ</t>
    </rPh>
    <rPh sb="17" eb="19">
      <t>シンサ</t>
    </rPh>
    <rPh sb="19" eb="21">
      <t>シエン</t>
    </rPh>
    <rPh sb="21" eb="23">
      <t>ケンスウ</t>
    </rPh>
    <phoneticPr fontId="5"/>
  </si>
  <si>
    <t>千円/件数</t>
    <rPh sb="0" eb="2">
      <t>センエン</t>
    </rPh>
    <rPh sb="3" eb="5">
      <t>ケンスウ</t>
    </rPh>
    <phoneticPr fontId="5"/>
  </si>
  <si>
    <t>安心・信頼してかかれる医療の確保と国民の健康づくりを推進すること（Ⅰ）</t>
    <phoneticPr fontId="5"/>
  </si>
  <si>
    <t>医療情報化の体制整備の普及を推進すること（Ⅰ－３－１）</t>
    <phoneticPr fontId="5"/>
  </si>
  <si>
    <t>地域を越えた国民への医療サービス提供等を可能とする医療情報利活用基盤の構築を目指す。</t>
    <phoneticPr fontId="5"/>
  </si>
  <si>
    <t>国民の利便性の更なる向上を図ることが可能となるほか、行政の効率化等に資する効果が期待できる事業である。</t>
    <phoneticPr fontId="5"/>
  </si>
  <si>
    <t>情報基盤に求められるデータ標準化・技術的要件の整理・技術開発や制度面の検討、PMO体制の強化は、国で実施すべき事業である。</t>
    <rPh sb="41" eb="43">
      <t>タイセイ</t>
    </rPh>
    <rPh sb="44" eb="46">
      <t>キョウカ</t>
    </rPh>
    <phoneticPr fontId="5"/>
  </si>
  <si>
    <t>厚生労働分野における情報政策を推進するとともに、政府が進める世界最先端デジタル国家創造宣言・官民データ活用推進基本計画等の一環となる事業であり、優先度が高い。</t>
    <phoneticPr fontId="5"/>
  </si>
  <si>
    <t>有</t>
  </si>
  <si>
    <t>‐</t>
  </si>
  <si>
    <t>必要経費のみ計上しており妥当である。</t>
    <phoneticPr fontId="5"/>
  </si>
  <si>
    <t>業務着手時には業務計画書の提出を求めるとともに、打合せや完了時に行う検査により業務の実施状況及び成果を把握している。</t>
    <phoneticPr fontId="5"/>
  </si>
  <si>
    <t>当該事業の中で開催される検討会等に職員も参加し、検討方針を適宜修正する等、成果物（報告書）にかかる質の担保を図っている。</t>
    <phoneticPr fontId="5"/>
  </si>
  <si>
    <t>活動実績については、見込みに見合ったものとなっている。</t>
    <phoneticPr fontId="5"/>
  </si>
  <si>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phoneticPr fontId="5"/>
  </si>
  <si>
    <t>医療・介護・健康データ利活用基盤高度化事業</t>
    <phoneticPr fontId="5"/>
  </si>
  <si>
    <t>ICTを活用し、医療・介護・健康データを利活用するための基盤を構築・高度化することにより、医療等サービスの飛躍的な向上・効率化、社会保障費の適正化等の財政健全化等につなげる。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</si>
  <si>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t>
    <phoneticPr fontId="5"/>
  </si>
  <si>
    <t>0093</t>
    <phoneticPr fontId="5"/>
  </si>
  <si>
    <t>0935</t>
    <phoneticPr fontId="5"/>
  </si>
  <si>
    <t>0064</t>
    <phoneticPr fontId="5"/>
  </si>
  <si>
    <t>0069</t>
    <phoneticPr fontId="5"/>
  </si>
  <si>
    <t>0074</t>
    <phoneticPr fontId="5"/>
  </si>
  <si>
    <t>0073</t>
    <phoneticPr fontId="5"/>
  </si>
  <si>
    <t>0076</t>
    <phoneticPr fontId="5"/>
  </si>
  <si>
    <t>0086</t>
    <phoneticPr fontId="5"/>
  </si>
  <si>
    <t>情報化の推進に資する事業の実施件数</t>
    <rPh sb="0" eb="3">
      <t>ジョウホウカ</t>
    </rPh>
    <rPh sb="4" eb="6">
      <t>スイシン</t>
    </rPh>
    <rPh sb="7" eb="8">
      <t>シ</t>
    </rPh>
    <rPh sb="10" eb="12">
      <t>ジギョウ</t>
    </rPh>
    <rPh sb="13" eb="15">
      <t>ジッシ</t>
    </rPh>
    <rPh sb="15" eb="17">
      <t>ケンスウ</t>
    </rPh>
    <phoneticPr fontId="5"/>
  </si>
  <si>
    <t>-</t>
    <phoneticPr fontId="5"/>
  </si>
  <si>
    <t>担当課による集計</t>
    <rPh sb="0" eb="3">
      <t>タントウカ</t>
    </rPh>
    <rPh sb="6" eb="8">
      <t>シュウケイ</t>
    </rPh>
    <phoneticPr fontId="5"/>
  </si>
  <si>
    <t>6,803千円/9回</t>
    <phoneticPr fontId="5"/>
  </si>
  <si>
    <t>40,000千円/1件</t>
    <phoneticPr fontId="5"/>
  </si>
  <si>
    <t>72,779千円/275件</t>
    <rPh sb="6" eb="8">
      <t>センエン</t>
    </rPh>
    <rPh sb="12" eb="13">
      <t>ケン</t>
    </rPh>
    <phoneticPr fontId="5"/>
  </si>
  <si>
    <t>人件費</t>
    <rPh sb="0" eb="3">
      <t>ジンケンヒ</t>
    </rPh>
    <phoneticPr fontId="5"/>
  </si>
  <si>
    <t>エヌ・ティ・ティ・コミュニケーションズ株式会社</t>
    <phoneticPr fontId="5"/>
  </si>
  <si>
    <t>日本コンピューター株式会社</t>
    <phoneticPr fontId="5"/>
  </si>
  <si>
    <t>東芝デジタルソリューションズ株式会社</t>
    <phoneticPr fontId="5"/>
  </si>
  <si>
    <t>（有限）タケマエ</t>
    <phoneticPr fontId="5"/>
  </si>
  <si>
    <t>株式会社ビジョン</t>
    <phoneticPr fontId="5"/>
  </si>
  <si>
    <t>八重洲電気（株）</t>
    <phoneticPr fontId="5"/>
  </si>
  <si>
    <t>情報化関連備品調達等</t>
    <rPh sb="0" eb="3">
      <t>ジョウホウカ</t>
    </rPh>
    <rPh sb="3" eb="5">
      <t>カンレン</t>
    </rPh>
    <rPh sb="5" eb="7">
      <t>ビヒン</t>
    </rPh>
    <rPh sb="7" eb="9">
      <t>チョウタツ</t>
    </rPh>
    <rPh sb="9" eb="10">
      <t>トウ</t>
    </rPh>
    <phoneticPr fontId="5"/>
  </si>
  <si>
    <t>地方自治体の標準化関連調査研究</t>
    <rPh sb="0" eb="2">
      <t>チホウ</t>
    </rPh>
    <rPh sb="2" eb="5">
      <t>ジチタイ</t>
    </rPh>
    <rPh sb="6" eb="9">
      <t>ヒョウジュンカ</t>
    </rPh>
    <rPh sb="9" eb="11">
      <t>カンレン</t>
    </rPh>
    <rPh sb="11" eb="13">
      <t>チョウサ</t>
    </rPh>
    <rPh sb="13" eb="15">
      <t>ケンキュウ</t>
    </rPh>
    <phoneticPr fontId="5"/>
  </si>
  <si>
    <t>A.エヌ・ティ・ティ・コミュニケーションズ株式会社</t>
    <phoneticPr fontId="5"/>
  </si>
  <si>
    <t>情報化関連支援業務等</t>
    <rPh sb="0" eb="3">
      <t>ジョウホウカ</t>
    </rPh>
    <rPh sb="3" eb="5">
      <t>カンレン</t>
    </rPh>
    <rPh sb="5" eb="7">
      <t>シエン</t>
    </rPh>
    <rPh sb="7" eb="9">
      <t>ギョウム</t>
    </rPh>
    <rPh sb="9" eb="10">
      <t>トウ</t>
    </rPh>
    <phoneticPr fontId="5"/>
  </si>
  <si>
    <t>情報化関連役務等</t>
    <rPh sb="0" eb="3">
      <t>ジョウホウカ</t>
    </rPh>
    <rPh sb="3" eb="5">
      <t>カンレン</t>
    </rPh>
    <rPh sb="5" eb="7">
      <t>エキム</t>
    </rPh>
    <rPh sb="7" eb="8">
      <t>トウ</t>
    </rPh>
    <phoneticPr fontId="5"/>
  </si>
  <si>
    <t>情報化関連施設工事等</t>
    <rPh sb="0" eb="3">
      <t>ジョウホウカ</t>
    </rPh>
    <rPh sb="3" eb="5">
      <t>カンレン</t>
    </rPh>
    <rPh sb="5" eb="7">
      <t>シセツ</t>
    </rPh>
    <rPh sb="7" eb="9">
      <t>コウジ</t>
    </rPh>
    <rPh sb="9" eb="10">
      <t>トウ</t>
    </rPh>
    <phoneticPr fontId="5"/>
  </si>
  <si>
    <t>情報化の推進に資する調査研究等を実施し、実施結果を十分に活用する</t>
    <rPh sb="0" eb="3">
      <t>ジョウホウカ</t>
    </rPh>
    <rPh sb="4" eb="6">
      <t>スイシン</t>
    </rPh>
    <rPh sb="7" eb="8">
      <t>シ</t>
    </rPh>
    <rPh sb="10" eb="12">
      <t>チョウサ</t>
    </rPh>
    <rPh sb="12" eb="14">
      <t>ケンキュウ</t>
    </rPh>
    <rPh sb="14" eb="15">
      <t>トウ</t>
    </rPh>
    <rPh sb="16" eb="18">
      <t>ジッシ</t>
    </rPh>
    <rPh sb="20" eb="22">
      <t>ジッシ</t>
    </rPh>
    <rPh sb="22" eb="24">
      <t>ケッカ</t>
    </rPh>
    <rPh sb="25" eb="27">
      <t>ジュウブン</t>
    </rPh>
    <rPh sb="28" eb="30">
      <t>カツヨウ</t>
    </rPh>
    <phoneticPr fontId="5"/>
  </si>
  <si>
    <t>6,803千円/7回</t>
    <phoneticPr fontId="5"/>
  </si>
  <si>
    <t>情報化推進の取組により、システムの低廉化や情報連携が促進されるため、見合ったものとなっている。</t>
    <rPh sb="0" eb="3">
      <t>ジョウホウカ</t>
    </rPh>
    <rPh sb="3" eb="5">
      <t>スイシン</t>
    </rPh>
    <rPh sb="6" eb="8">
      <t>トリクミ</t>
    </rPh>
    <phoneticPr fontId="5"/>
  </si>
  <si>
    <t>委託事業については、可能な限り一般競争入札に移行し、さらに競争性を高めてまいりたい。引き続き、効率的な予算執行に努めるとともに実績等を踏まえ、効率化を図る。</t>
    <phoneticPr fontId="5"/>
  </si>
  <si>
    <t>基本的に当省の公共調達委員会(外部委員含む)の審査を経て、一般競争入札を実施しているが、一部新型コロナウイルス感染症対策の観点から緊急的に随意契約による調達があった。提案書の作成に必要な期間を十分に確保するため、公示期間を長く設定する等、引き続き改善を図る。</t>
    <rPh sb="0" eb="3">
      <t>キホンテキ</t>
    </rPh>
    <rPh sb="44" eb="46">
      <t>イチブ</t>
    </rPh>
    <rPh sb="46" eb="48">
      <t>シンガタ</t>
    </rPh>
    <rPh sb="55" eb="58">
      <t>カンセンショウ</t>
    </rPh>
    <rPh sb="58" eb="60">
      <t>タイサク</t>
    </rPh>
    <rPh sb="61" eb="63">
      <t>カンテン</t>
    </rPh>
    <rPh sb="65" eb="67">
      <t>キンキュウ</t>
    </rPh>
    <rPh sb="67" eb="68">
      <t>テキ</t>
    </rPh>
    <rPh sb="69" eb="71">
      <t>ズイイ</t>
    </rPh>
    <rPh sb="71" eb="73">
      <t>ケイヤク</t>
    </rPh>
    <rPh sb="76" eb="78">
      <t>チョウタツ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</si>
</sst>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18005</xdr:colOff>
      <xdr:row>749</xdr:row>
      <xdr:rowOff>63949</xdr:rowOff>
    </xdr:from>
    <xdr:to>
      <xdr:col>32</xdr:col>
      <xdr:colOff>44028</xdr:colOff>
      <xdr:row>750</xdr:row>
      <xdr:rowOff>229353</xdr:rowOff>
    </xdr:to>
    <xdr:sp macro="" textlink="">
      <xdr:nvSpPr>
        <xdr:cNvPr id="2" name="テキスト ボックス 1"/>
        <xdr:cNvSpPr txBox="1"/>
      </xdr:nvSpPr>
      <xdr:spPr>
        <a:xfrm>
          <a:off x="4418555" y="54851749"/>
          <a:ext cx="2026273" cy="5178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１５５百万円</a:t>
          </a:r>
        </a:p>
      </xdr:txBody>
    </xdr:sp>
    <xdr:clientData/>
  </xdr:twoCellAnchor>
  <xdr:twoCellAnchor>
    <xdr:from>
      <xdr:col>25</xdr:col>
      <xdr:colOff>35919</xdr:colOff>
      <xdr:row>750</xdr:row>
      <xdr:rowOff>316189</xdr:rowOff>
    </xdr:from>
    <xdr:to>
      <xdr:col>28</xdr:col>
      <xdr:colOff>165700</xdr:colOff>
      <xdr:row>751</xdr:row>
      <xdr:rowOff>298340</xdr:rowOff>
    </xdr:to>
    <xdr:sp macro="" textlink="">
      <xdr:nvSpPr>
        <xdr:cNvPr id="3" name="テキスト ボックス 2"/>
        <xdr:cNvSpPr txBox="1"/>
      </xdr:nvSpPr>
      <xdr:spPr>
        <a:xfrm>
          <a:off x="5036544" y="55456414"/>
          <a:ext cx="729856" cy="3345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26</xdr:col>
      <xdr:colOff>179188</xdr:colOff>
      <xdr:row>751</xdr:row>
      <xdr:rowOff>311146</xdr:rowOff>
    </xdr:from>
    <xdr:to>
      <xdr:col>26</xdr:col>
      <xdr:colOff>179188</xdr:colOff>
      <xdr:row>754</xdr:row>
      <xdr:rowOff>228600</xdr:rowOff>
    </xdr:to>
    <xdr:cxnSp macro="">
      <xdr:nvCxnSpPr>
        <xdr:cNvPr id="4" name="直線矢印コネクタ 3"/>
        <xdr:cNvCxnSpPr/>
      </xdr:nvCxnSpPr>
      <xdr:spPr>
        <a:xfrm>
          <a:off x="5379838" y="51460396"/>
          <a:ext cx="0" cy="974729"/>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88436</xdr:colOff>
      <xdr:row>755</xdr:row>
      <xdr:rowOff>200874</xdr:rowOff>
    </xdr:from>
    <xdr:to>
      <xdr:col>33</xdr:col>
      <xdr:colOff>817</xdr:colOff>
      <xdr:row>756</xdr:row>
      <xdr:rowOff>79766</xdr:rowOff>
    </xdr:to>
    <xdr:sp macro="" textlink="">
      <xdr:nvSpPr>
        <xdr:cNvPr id="6" name="テキスト ボックス 5"/>
        <xdr:cNvSpPr txBox="1"/>
      </xdr:nvSpPr>
      <xdr:spPr>
        <a:xfrm>
          <a:off x="4288961" y="52759824"/>
          <a:ext cx="2312681" cy="231317"/>
        </a:xfrm>
        <a:prstGeom prst="rect">
          <a:avLst/>
        </a:prstGeom>
        <a:solidFill>
          <a:schemeClr val="bg1"/>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125370</xdr:colOff>
      <xdr:row>756</xdr:row>
      <xdr:rowOff>195831</xdr:rowOff>
    </xdr:from>
    <xdr:to>
      <xdr:col>33</xdr:col>
      <xdr:colOff>188735</xdr:colOff>
      <xdr:row>759</xdr:row>
      <xdr:rowOff>154959</xdr:rowOff>
    </xdr:to>
    <xdr:sp macro="" textlink="">
      <xdr:nvSpPr>
        <xdr:cNvPr id="8" name="テキスト ボックス 7"/>
        <xdr:cNvSpPr txBox="1"/>
      </xdr:nvSpPr>
      <xdr:spPr>
        <a:xfrm>
          <a:off x="4125870" y="53107206"/>
          <a:ext cx="2663690" cy="101640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．民間事業者（１４）</a:t>
          </a:r>
          <a:endParaRPr kumimoji="1" lang="en-US" altLang="ja-JP" sz="1100">
            <a:latin typeface="+mn-ea"/>
            <a:ea typeface="+mn-ea"/>
          </a:endParaRPr>
        </a:p>
        <a:p>
          <a:pPr algn="ctr"/>
          <a:r>
            <a:rPr kumimoji="1" lang="ja-JP" altLang="en-US" sz="1100">
              <a:latin typeface="+mn-ea"/>
              <a:ea typeface="+mn-ea"/>
            </a:rPr>
            <a:t>１４６百万円</a:t>
          </a:r>
        </a:p>
      </xdr:txBody>
    </xdr:sp>
    <xdr:clientData/>
  </xdr:twoCellAnchor>
  <xdr:twoCellAnchor>
    <xdr:from>
      <xdr:col>20</xdr:col>
      <xdr:colOff>9525</xdr:colOff>
      <xdr:row>759</xdr:row>
      <xdr:rowOff>309418</xdr:rowOff>
    </xdr:from>
    <xdr:to>
      <xdr:col>34</xdr:col>
      <xdr:colOff>71002</xdr:colOff>
      <xdr:row>763</xdr:row>
      <xdr:rowOff>257175</xdr:rowOff>
    </xdr:to>
    <xdr:sp macro="" textlink="">
      <xdr:nvSpPr>
        <xdr:cNvPr id="9" name="大かっこ 8"/>
        <xdr:cNvSpPr/>
      </xdr:nvSpPr>
      <xdr:spPr>
        <a:xfrm>
          <a:off x="4010025" y="54278068"/>
          <a:ext cx="2861827" cy="1357457"/>
        </a:xfrm>
        <a:prstGeom prst="bracketPair">
          <a:avLst>
            <a:gd name="adj" fmla="val 315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健康・医療・介護データの有機的な連結やその利活用の推進に向けた取組</a:t>
          </a:r>
          <a:r>
            <a:rPr lang="ja-JP" altLang="en-US" sz="1100">
              <a:solidFill>
                <a:schemeClr val="tx1"/>
              </a:solidFill>
              <a:effectLst/>
              <a:latin typeface="+mn-lt"/>
              <a:ea typeface="+mn-ea"/>
              <a:cs typeface="+mn-cs"/>
            </a:rPr>
            <a:t>に関する調査研究</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・厚生労働行政の情報化に資する支援業務</a:t>
          </a:r>
          <a:endParaRPr kumimoji="1"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など。</a:t>
          </a:r>
          <a:r>
            <a:rPr kumimoji="1" lang="ja-JP" altLang="en-US" sz="1100"/>
            <a:t>　</a:t>
          </a:r>
          <a:endParaRPr kumimoji="1" lang="en-US" altLang="ja-JP" sz="1100"/>
        </a:p>
      </xdr:txBody>
    </xdr:sp>
    <xdr:clientData/>
  </xdr:twoCellAnchor>
  <xdr:twoCellAnchor>
    <xdr:from>
      <xdr:col>42</xdr:col>
      <xdr:colOff>17247</xdr:colOff>
      <xdr:row>749</xdr:row>
      <xdr:rowOff>57150</xdr:rowOff>
    </xdr:from>
    <xdr:to>
      <xdr:col>49</xdr:col>
      <xdr:colOff>79350</xdr:colOff>
      <xdr:row>750</xdr:row>
      <xdr:rowOff>224367</xdr:rowOff>
    </xdr:to>
    <xdr:sp macro="" textlink="">
      <xdr:nvSpPr>
        <xdr:cNvPr id="15" name="テキスト ボックス 14"/>
        <xdr:cNvSpPr txBox="1"/>
      </xdr:nvSpPr>
      <xdr:spPr>
        <a:xfrm>
          <a:off x="8418297" y="50501550"/>
          <a:ext cx="1462278" cy="5196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Ｂ．本省事務費</a:t>
          </a:r>
          <a:endParaRPr kumimoji="1" lang="en-US" altLang="ja-JP" sz="1100">
            <a:latin typeface="+mn-ea"/>
            <a:ea typeface="+mn-ea"/>
          </a:endParaRPr>
        </a:p>
        <a:p>
          <a:pPr algn="ctr"/>
          <a:r>
            <a:rPr kumimoji="1" lang="ja-JP" altLang="en-US" sz="1100">
              <a:latin typeface="+mn-ea"/>
              <a:ea typeface="+mn-ea"/>
            </a:rPr>
            <a:t>９百万円</a:t>
          </a:r>
        </a:p>
      </xdr:txBody>
    </xdr:sp>
    <xdr:clientData/>
  </xdr:twoCellAnchor>
  <xdr:twoCellAnchor>
    <xdr:from>
      <xdr:col>40</xdr:col>
      <xdr:colOff>189848</xdr:colOff>
      <xdr:row>750</xdr:row>
      <xdr:rowOff>322260</xdr:rowOff>
    </xdr:from>
    <xdr:to>
      <xdr:col>49</xdr:col>
      <xdr:colOff>282957</xdr:colOff>
      <xdr:row>754</xdr:row>
      <xdr:rowOff>70830</xdr:rowOff>
    </xdr:to>
    <xdr:sp macro="" textlink="">
      <xdr:nvSpPr>
        <xdr:cNvPr id="16" name="大かっこ 15"/>
        <xdr:cNvSpPr/>
      </xdr:nvSpPr>
      <xdr:spPr>
        <a:xfrm>
          <a:off x="8190848" y="51119085"/>
          <a:ext cx="1893334" cy="1158270"/>
        </a:xfrm>
        <a:prstGeom prst="bracketPair">
          <a:avLst>
            <a:gd name="adj" fmla="val 315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t>・</a:t>
          </a:r>
          <a:r>
            <a:rPr lang="ja-JP" altLang="en-US" sz="1100" b="0" i="0" u="none" strike="noStrike" baseline="0" smtClean="0">
              <a:solidFill>
                <a:schemeClr val="tx1"/>
              </a:solidFill>
              <a:latin typeface="+mn-lt"/>
              <a:ea typeface="+mn-ea"/>
              <a:cs typeface="+mn-cs"/>
            </a:rPr>
            <a:t>検討会の開催に係る委員出席謝金</a:t>
          </a:r>
        </a:p>
        <a:p>
          <a:r>
            <a:rPr lang="ja-JP" altLang="en-US" sz="1100" b="0" i="0" u="none" strike="noStrike" baseline="0" smtClean="0">
              <a:solidFill>
                <a:schemeClr val="tx1"/>
              </a:solidFill>
              <a:latin typeface="+mn-lt"/>
              <a:ea typeface="+mn-ea"/>
              <a:cs typeface="+mn-cs"/>
            </a:rPr>
            <a:t>・自治体との意見交換会に係る職員旅費　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405</v>
      </c>
      <c r="AJ2" s="955" t="s">
        <v>711</v>
      </c>
      <c r="AK2" s="955"/>
      <c r="AL2" s="955"/>
      <c r="AM2" s="955"/>
      <c r="AN2" s="98" t="s">
        <v>405</v>
      </c>
      <c r="AO2" s="955">
        <v>20</v>
      </c>
      <c r="AP2" s="955"/>
      <c r="AQ2" s="955"/>
      <c r="AR2" s="99" t="s">
        <v>710</v>
      </c>
      <c r="AS2" s="961">
        <v>117</v>
      </c>
      <c r="AT2" s="961"/>
      <c r="AU2" s="961"/>
      <c r="AV2" s="98" t="str">
        <f>IF(AW2="","","-")</f>
        <v/>
      </c>
      <c r="AW2" s="918"/>
      <c r="AX2" s="918"/>
    </row>
    <row r="3" spans="1:50" ht="21" customHeight="1" thickBot="1">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712</v>
      </c>
      <c r="AK3" s="873"/>
      <c r="AL3" s="873"/>
      <c r="AM3" s="873"/>
      <c r="AN3" s="873"/>
      <c r="AO3" s="873"/>
      <c r="AP3" s="873"/>
      <c r="AQ3" s="873"/>
      <c r="AR3" s="873"/>
      <c r="AS3" s="873"/>
      <c r="AT3" s="873"/>
      <c r="AU3" s="873"/>
      <c r="AV3" s="873"/>
      <c r="AW3" s="873"/>
      <c r="AX3" s="24" t="s">
        <v>65</v>
      </c>
    </row>
    <row r="4" spans="1:50" ht="24.75" customHeight="1">
      <c r="A4" s="705" t="s">
        <v>25</v>
      </c>
      <c r="B4" s="706"/>
      <c r="C4" s="706"/>
      <c r="D4" s="706"/>
      <c r="E4" s="706"/>
      <c r="F4" s="706"/>
      <c r="G4" s="683" t="s">
        <v>713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3" t="s">
        <v>500</v>
      </c>
      <c r="H5" s="844"/>
      <c r="I5" s="844"/>
      <c r="J5" s="844"/>
      <c r="K5" s="844"/>
      <c r="L5" s="844"/>
      <c r="M5" s="845" t="s">
        <v>66</v>
      </c>
      <c r="N5" s="846"/>
      <c r="O5" s="846"/>
      <c r="P5" s="846"/>
      <c r="Q5" s="846"/>
      <c r="R5" s="847"/>
      <c r="S5" s="848" t="s">
        <v>70</v>
      </c>
      <c r="T5" s="844"/>
      <c r="U5" s="844"/>
      <c r="V5" s="844"/>
      <c r="W5" s="844"/>
      <c r="X5" s="849"/>
      <c r="Y5" s="699" t="s">
        <v>3</v>
      </c>
      <c r="Z5" s="545"/>
      <c r="AA5" s="545"/>
      <c r="AB5" s="545"/>
      <c r="AC5" s="545"/>
      <c r="AD5" s="546"/>
      <c r="AE5" s="700" t="s">
        <v>715</v>
      </c>
      <c r="AF5" s="700"/>
      <c r="AG5" s="700"/>
      <c r="AH5" s="700"/>
      <c r="AI5" s="700"/>
      <c r="AJ5" s="700"/>
      <c r="AK5" s="700"/>
      <c r="AL5" s="700"/>
      <c r="AM5" s="700"/>
      <c r="AN5" s="700"/>
      <c r="AO5" s="700"/>
      <c r="AP5" s="701"/>
      <c r="AQ5" s="702" t="s">
        <v>716</v>
      </c>
      <c r="AR5" s="703"/>
      <c r="AS5" s="703"/>
      <c r="AT5" s="703"/>
      <c r="AU5" s="703"/>
      <c r="AV5" s="703"/>
      <c r="AW5" s="703"/>
      <c r="AX5" s="704"/>
    </row>
    <row r="6" spans="1:50" ht="39" customHeight="1">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30" t="s">
        <v>388</v>
      </c>
      <c r="Z7" s="442"/>
      <c r="AA7" s="442"/>
      <c r="AB7" s="442"/>
      <c r="AC7" s="442"/>
      <c r="AD7" s="931"/>
      <c r="AE7" s="919" t="s">
        <v>719</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7" t="s">
        <v>256</v>
      </c>
      <c r="B8" s="498"/>
      <c r="C8" s="498"/>
      <c r="D8" s="498"/>
      <c r="E8" s="498"/>
      <c r="F8" s="499"/>
      <c r="G8" s="956" t="str">
        <f>入力規則等!A27</f>
        <v>ＩＴ戦略</v>
      </c>
      <c r="H8" s="721"/>
      <c r="I8" s="721"/>
      <c r="J8" s="721"/>
      <c r="K8" s="721"/>
      <c r="L8" s="721"/>
      <c r="M8" s="721"/>
      <c r="N8" s="721"/>
      <c r="O8" s="721"/>
      <c r="P8" s="721"/>
      <c r="Q8" s="721"/>
      <c r="R8" s="721"/>
      <c r="S8" s="721"/>
      <c r="T8" s="721"/>
      <c r="U8" s="721"/>
      <c r="V8" s="721"/>
      <c r="W8" s="721"/>
      <c r="X8" s="957"/>
      <c r="Y8" s="850" t="s">
        <v>257</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3" t="s">
        <v>23</v>
      </c>
      <c r="B9" s="854"/>
      <c r="C9" s="854"/>
      <c r="D9" s="854"/>
      <c r="E9" s="854"/>
      <c r="F9" s="854"/>
      <c r="G9" s="855" t="s">
        <v>720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661" t="s">
        <v>30</v>
      </c>
      <c r="B10" s="662"/>
      <c r="C10" s="662"/>
      <c r="D10" s="662"/>
      <c r="E10" s="662"/>
      <c r="F10" s="662"/>
      <c r="G10" s="755" t="s">
        <v>721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74" t="s">
        <v>24</v>
      </c>
      <c r="B12" s="975"/>
      <c r="C12" s="975"/>
      <c r="D12" s="975"/>
      <c r="E12" s="975"/>
      <c r="F12" s="976"/>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c r="A13" s="615"/>
      <c r="B13" s="616"/>
      <c r="C13" s="616"/>
      <c r="D13" s="616"/>
      <c r="E13" s="616"/>
      <c r="F13" s="617"/>
      <c r="G13" s="724" t="s">
        <v>6</v>
      </c>
      <c r="H13" s="725"/>
      <c r="I13" s="765" t="s">
        <v>7</v>
      </c>
      <c r="J13" s="766"/>
      <c r="K13" s="766"/>
      <c r="L13" s="766"/>
      <c r="M13" s="766"/>
      <c r="N13" s="766"/>
      <c r="O13" s="767"/>
      <c r="P13" s="658">
        <v>228</v>
      </c>
      <c r="Q13" s="659"/>
      <c r="R13" s="659"/>
      <c r="S13" s="659"/>
      <c r="T13" s="659"/>
      <c r="U13" s="659"/>
      <c r="V13" s="660"/>
      <c r="W13" s="658">
        <v>154</v>
      </c>
      <c r="X13" s="659"/>
      <c r="Y13" s="659"/>
      <c r="Z13" s="659"/>
      <c r="AA13" s="659"/>
      <c r="AB13" s="659"/>
      <c r="AC13" s="660"/>
      <c r="AD13" s="658">
        <v>214</v>
      </c>
      <c r="AE13" s="659"/>
      <c r="AF13" s="659"/>
      <c r="AG13" s="659"/>
      <c r="AH13" s="659"/>
      <c r="AI13" s="659"/>
      <c r="AJ13" s="660"/>
      <c r="AK13" s="658">
        <v>238</v>
      </c>
      <c r="AL13" s="659"/>
      <c r="AM13" s="659"/>
      <c r="AN13" s="659"/>
      <c r="AO13" s="659"/>
      <c r="AP13" s="659"/>
      <c r="AQ13" s="660"/>
      <c r="AR13" s="927"/>
      <c r="AS13" s="928"/>
      <c r="AT13" s="928"/>
      <c r="AU13" s="928"/>
      <c r="AV13" s="928"/>
      <c r="AW13" s="928"/>
      <c r="AX13" s="929"/>
    </row>
    <row r="14" spans="1:50" ht="21" customHeight="1">
      <c r="A14" s="615"/>
      <c r="B14" s="616"/>
      <c r="C14" s="616"/>
      <c r="D14" s="616"/>
      <c r="E14" s="616"/>
      <c r="F14" s="617"/>
      <c r="G14" s="726"/>
      <c r="H14" s="727"/>
      <c r="I14" s="712" t="s">
        <v>8</v>
      </c>
      <c r="J14" s="763"/>
      <c r="K14" s="763"/>
      <c r="L14" s="763"/>
      <c r="M14" s="763"/>
      <c r="N14" s="763"/>
      <c r="O14" s="764"/>
      <c r="P14" s="658" t="s">
        <v>718</v>
      </c>
      <c r="Q14" s="659"/>
      <c r="R14" s="659"/>
      <c r="S14" s="659"/>
      <c r="T14" s="659"/>
      <c r="U14" s="659"/>
      <c r="V14" s="660"/>
      <c r="W14" s="658" t="s">
        <v>718</v>
      </c>
      <c r="X14" s="659"/>
      <c r="Y14" s="659"/>
      <c r="Z14" s="659"/>
      <c r="AA14" s="659"/>
      <c r="AB14" s="659"/>
      <c r="AC14" s="660"/>
      <c r="AD14" s="658" t="s">
        <v>718</v>
      </c>
      <c r="AE14" s="659"/>
      <c r="AF14" s="659"/>
      <c r="AG14" s="659"/>
      <c r="AH14" s="659"/>
      <c r="AI14" s="659"/>
      <c r="AJ14" s="660"/>
      <c r="AK14" s="658" t="s">
        <v>718</v>
      </c>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t="s">
        <v>718</v>
      </c>
      <c r="Q15" s="659"/>
      <c r="R15" s="659"/>
      <c r="S15" s="659"/>
      <c r="T15" s="659"/>
      <c r="U15" s="659"/>
      <c r="V15" s="660"/>
      <c r="W15" s="658" t="s">
        <v>718</v>
      </c>
      <c r="X15" s="659"/>
      <c r="Y15" s="659"/>
      <c r="Z15" s="659"/>
      <c r="AA15" s="659"/>
      <c r="AB15" s="659"/>
      <c r="AC15" s="660"/>
      <c r="AD15" s="658" t="s">
        <v>718</v>
      </c>
      <c r="AE15" s="659"/>
      <c r="AF15" s="659"/>
      <c r="AG15" s="659"/>
      <c r="AH15" s="659"/>
      <c r="AI15" s="659"/>
      <c r="AJ15" s="660"/>
      <c r="AK15" s="658" t="s">
        <v>718</v>
      </c>
      <c r="AL15" s="659"/>
      <c r="AM15" s="659"/>
      <c r="AN15" s="659"/>
      <c r="AO15" s="659"/>
      <c r="AP15" s="659"/>
      <c r="AQ15" s="660"/>
      <c r="AR15" s="658"/>
      <c r="AS15" s="659"/>
      <c r="AT15" s="659"/>
      <c r="AU15" s="659"/>
      <c r="AV15" s="659"/>
      <c r="AW15" s="659"/>
      <c r="AX15" s="804"/>
    </row>
    <row r="16" spans="1:50" ht="21" customHeight="1">
      <c r="A16" s="615"/>
      <c r="B16" s="616"/>
      <c r="C16" s="616"/>
      <c r="D16" s="616"/>
      <c r="E16" s="616"/>
      <c r="F16" s="617"/>
      <c r="G16" s="726"/>
      <c r="H16" s="727"/>
      <c r="I16" s="712" t="s">
        <v>52</v>
      </c>
      <c r="J16" s="713"/>
      <c r="K16" s="713"/>
      <c r="L16" s="713"/>
      <c r="M16" s="713"/>
      <c r="N16" s="713"/>
      <c r="O16" s="714"/>
      <c r="P16" s="658" t="s">
        <v>718</v>
      </c>
      <c r="Q16" s="659"/>
      <c r="R16" s="659"/>
      <c r="S16" s="659"/>
      <c r="T16" s="659"/>
      <c r="U16" s="659"/>
      <c r="V16" s="660"/>
      <c r="W16" s="658" t="s">
        <v>718</v>
      </c>
      <c r="X16" s="659"/>
      <c r="Y16" s="659"/>
      <c r="Z16" s="659"/>
      <c r="AA16" s="659"/>
      <c r="AB16" s="659"/>
      <c r="AC16" s="660"/>
      <c r="AD16" s="658" t="s">
        <v>718</v>
      </c>
      <c r="AE16" s="659"/>
      <c r="AF16" s="659"/>
      <c r="AG16" s="659"/>
      <c r="AH16" s="659"/>
      <c r="AI16" s="659"/>
      <c r="AJ16" s="660"/>
      <c r="AK16" s="658" t="s">
        <v>718</v>
      </c>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t="s">
        <v>718</v>
      </c>
      <c r="Q17" s="659"/>
      <c r="R17" s="659"/>
      <c r="S17" s="659"/>
      <c r="T17" s="659"/>
      <c r="U17" s="659"/>
      <c r="V17" s="660"/>
      <c r="W17" s="658" t="s">
        <v>718</v>
      </c>
      <c r="X17" s="659"/>
      <c r="Y17" s="659"/>
      <c r="Z17" s="659"/>
      <c r="AA17" s="659"/>
      <c r="AB17" s="659"/>
      <c r="AC17" s="660"/>
      <c r="AD17" s="658" t="s">
        <v>718</v>
      </c>
      <c r="AE17" s="659"/>
      <c r="AF17" s="659"/>
      <c r="AG17" s="659"/>
      <c r="AH17" s="659"/>
      <c r="AI17" s="659"/>
      <c r="AJ17" s="660"/>
      <c r="AK17" s="658" t="s">
        <v>718</v>
      </c>
      <c r="AL17" s="659"/>
      <c r="AM17" s="659"/>
      <c r="AN17" s="659"/>
      <c r="AO17" s="659"/>
      <c r="AP17" s="659"/>
      <c r="AQ17" s="660"/>
      <c r="AR17" s="925"/>
      <c r="AS17" s="925"/>
      <c r="AT17" s="925"/>
      <c r="AU17" s="925"/>
      <c r="AV17" s="925"/>
      <c r="AW17" s="925"/>
      <c r="AX17" s="926"/>
    </row>
    <row r="18" spans="1:50" ht="24.75" customHeight="1">
      <c r="A18" s="615"/>
      <c r="B18" s="616"/>
      <c r="C18" s="616"/>
      <c r="D18" s="616"/>
      <c r="E18" s="616"/>
      <c r="F18" s="617"/>
      <c r="G18" s="728"/>
      <c r="H18" s="729"/>
      <c r="I18" s="717" t="s">
        <v>20</v>
      </c>
      <c r="J18" s="718"/>
      <c r="K18" s="718"/>
      <c r="L18" s="718"/>
      <c r="M18" s="718"/>
      <c r="N18" s="718"/>
      <c r="O18" s="719"/>
      <c r="P18" s="882">
        <f>SUM(P13:V17)</f>
        <v>228</v>
      </c>
      <c r="Q18" s="883"/>
      <c r="R18" s="883"/>
      <c r="S18" s="883"/>
      <c r="T18" s="883"/>
      <c r="U18" s="883"/>
      <c r="V18" s="884"/>
      <c r="W18" s="882">
        <f>SUM(W13:AC17)</f>
        <v>154</v>
      </c>
      <c r="X18" s="883"/>
      <c r="Y18" s="883"/>
      <c r="Z18" s="883"/>
      <c r="AA18" s="883"/>
      <c r="AB18" s="883"/>
      <c r="AC18" s="884"/>
      <c r="AD18" s="882">
        <f>SUM(AD13:AJ17)</f>
        <v>214</v>
      </c>
      <c r="AE18" s="883"/>
      <c r="AF18" s="883"/>
      <c r="AG18" s="883"/>
      <c r="AH18" s="883"/>
      <c r="AI18" s="883"/>
      <c r="AJ18" s="884"/>
      <c r="AK18" s="882">
        <f>SUM(AK13:AQ17)</f>
        <v>238</v>
      </c>
      <c r="AL18" s="883"/>
      <c r="AM18" s="883"/>
      <c r="AN18" s="883"/>
      <c r="AO18" s="883"/>
      <c r="AP18" s="883"/>
      <c r="AQ18" s="884"/>
      <c r="AR18" s="882">
        <f>SUM(AR13:AX17)</f>
        <v>0</v>
      </c>
      <c r="AS18" s="883"/>
      <c r="AT18" s="883"/>
      <c r="AU18" s="883"/>
      <c r="AV18" s="883"/>
      <c r="AW18" s="883"/>
      <c r="AX18" s="885"/>
    </row>
    <row r="19" spans="1:50" ht="24.75" customHeight="1">
      <c r="A19" s="615"/>
      <c r="B19" s="616"/>
      <c r="C19" s="616"/>
      <c r="D19" s="616"/>
      <c r="E19" s="616"/>
      <c r="F19" s="617"/>
      <c r="G19" s="880" t="s">
        <v>9</v>
      </c>
      <c r="H19" s="881"/>
      <c r="I19" s="881"/>
      <c r="J19" s="881"/>
      <c r="K19" s="881"/>
      <c r="L19" s="881"/>
      <c r="M19" s="881"/>
      <c r="N19" s="881"/>
      <c r="O19" s="881"/>
      <c r="P19" s="658">
        <v>91</v>
      </c>
      <c r="Q19" s="659"/>
      <c r="R19" s="659"/>
      <c r="S19" s="659"/>
      <c r="T19" s="659"/>
      <c r="U19" s="659"/>
      <c r="V19" s="660"/>
      <c r="W19" s="658">
        <v>103</v>
      </c>
      <c r="X19" s="659"/>
      <c r="Y19" s="659"/>
      <c r="Z19" s="659"/>
      <c r="AA19" s="659"/>
      <c r="AB19" s="659"/>
      <c r="AC19" s="660"/>
      <c r="AD19" s="658">
        <v>155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c r="A20" s="615"/>
      <c r="B20" s="616"/>
      <c r="C20" s="616"/>
      <c r="D20" s="616"/>
      <c r="E20" s="616"/>
      <c r="F20" s="617"/>
      <c r="G20" s="880" t="s">
        <v>10</v>
      </c>
      <c r="H20" s="881"/>
      <c r="I20" s="881"/>
      <c r="J20" s="881"/>
      <c r="K20" s="881"/>
      <c r="L20" s="881"/>
      <c r="M20" s="881"/>
      <c r="N20" s="881"/>
      <c r="O20" s="881"/>
      <c r="P20" s="316">
        <f>IF(P18=0, "-", SUM(P19)/P18)</f>
        <v>0.39912280701754388</v>
      </c>
      <c r="Q20" s="316"/>
      <c r="R20" s="316"/>
      <c r="S20" s="316"/>
      <c r="T20" s="316"/>
      <c r="U20" s="316"/>
      <c r="V20" s="316"/>
      <c r="W20" s="316">
        <f t="shared" ref="W20" si="0">IF(W18=0, "-", SUM(W19)/W18)</f>
        <v>0.66883116883116878</v>
      </c>
      <c r="X20" s="316"/>
      <c r="Y20" s="316"/>
      <c r="Z20" s="316"/>
      <c r="AA20" s="316"/>
      <c r="AB20" s="316"/>
      <c r="AC20" s="316"/>
      <c r="AD20" s="316">
        <f t="shared" ref="AD20" si="1">IF(AD18=0, "-", SUM(AD19)/AD18)</f>
        <v>0.72429906542056077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53"/>
      <c r="B21" s="854"/>
      <c r="C21" s="854"/>
      <c r="D21" s="854"/>
      <c r="E21" s="854"/>
      <c r="F21" s="977"/>
      <c r="G21" s="314" t="s">
        <v>354</v>
      </c>
      <c r="H21" s="315"/>
      <c r="I21" s="315"/>
      <c r="J21" s="315"/>
      <c r="K21" s="315"/>
      <c r="L21" s="315"/>
      <c r="M21" s="315"/>
      <c r="N21" s="315"/>
      <c r="O21" s="315"/>
      <c r="P21" s="316">
        <f>IF(P19=0, "-", SUM(P19)/SUM(P13,P14))</f>
        <v>0.39912280701754388</v>
      </c>
      <c r="Q21" s="316"/>
      <c r="R21" s="316"/>
      <c r="S21" s="316"/>
      <c r="T21" s="316"/>
      <c r="U21" s="316"/>
      <c r="V21" s="316"/>
      <c r="W21" s="316">
        <f t="shared" ref="W21" si="2">IF(W19=0, "-", SUM(W19)/SUM(W13,W14))</f>
        <v>0.66883116883116878</v>
      </c>
      <c r="X21" s="316"/>
      <c r="Y21" s="316"/>
      <c r="Z21" s="316"/>
      <c r="AA21" s="316"/>
      <c r="AB21" s="316"/>
      <c r="AC21" s="316"/>
      <c r="AD21" s="316">
        <f t="shared" ref="AD21" si="3">IF(AD19=0, "-", SUM(AD19)/SUM(AD13,AD14))</f>
        <v>0.72429906542056077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83" t="s">
        <v>708</v>
      </c>
      <c r="B22" s="984"/>
      <c r="C22" s="984"/>
      <c r="D22" s="984"/>
      <c r="E22" s="984"/>
      <c r="F22" s="985"/>
      <c r="G22" s="979" t="s">
        <v>333</v>
      </c>
      <c r="H22" s="222"/>
      <c r="I22" s="222"/>
      <c r="J22" s="222"/>
      <c r="K22" s="222"/>
      <c r="L22" s="222"/>
      <c r="M22" s="222"/>
      <c r="N22" s="222"/>
      <c r="O22" s="223"/>
      <c r="P22" s="944" t="s">
        <v>706</v>
      </c>
      <c r="Q22" s="222"/>
      <c r="R22" s="222"/>
      <c r="S22" s="222"/>
      <c r="T22" s="222"/>
      <c r="U22" s="222"/>
      <c r="V22" s="223"/>
      <c r="W22" s="944" t="s">
        <v>707</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c r="A23" s="986"/>
      <c r="B23" s="987"/>
      <c r="C23" s="987"/>
      <c r="D23" s="987"/>
      <c r="E23" s="987"/>
      <c r="F23" s="988"/>
      <c r="G23" s="980" t="s">
        <v>722</v>
      </c>
      <c r="H23" s="981"/>
      <c r="I23" s="981"/>
      <c r="J23" s="981"/>
      <c r="K23" s="981"/>
      <c r="L23" s="981"/>
      <c r="M23" s="981"/>
      <c r="N23" s="981"/>
      <c r="O23" s="982"/>
      <c r="P23" s="927">
        <v>209</v>
      </c>
      <c r="Q23" s="928"/>
      <c r="R23" s="928"/>
      <c r="S23" s="928"/>
      <c r="T23" s="928"/>
      <c r="U23" s="928"/>
      <c r="V23" s="945"/>
      <c r="W23" s="927"/>
      <c r="X23" s="928"/>
      <c r="Y23" s="928"/>
      <c r="Z23" s="928"/>
      <c r="AA23" s="928"/>
      <c r="AB23" s="928"/>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46" t="s">
        <v>723</v>
      </c>
      <c r="H24" s="947"/>
      <c r="I24" s="947"/>
      <c r="J24" s="947"/>
      <c r="K24" s="947"/>
      <c r="L24" s="947"/>
      <c r="M24" s="947"/>
      <c r="N24" s="947"/>
      <c r="O24" s="948"/>
      <c r="P24" s="658">
        <v>10</v>
      </c>
      <c r="Q24" s="659"/>
      <c r="R24" s="659"/>
      <c r="S24" s="659"/>
      <c r="T24" s="659"/>
      <c r="U24" s="659"/>
      <c r="V24" s="660"/>
      <c r="W24" s="658"/>
      <c r="X24" s="659"/>
      <c r="Y24" s="659"/>
      <c r="Z24" s="659"/>
      <c r="AA24" s="659"/>
      <c r="AB24" s="659"/>
      <c r="AC24" s="66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c r="A25" s="986"/>
      <c r="B25" s="987"/>
      <c r="C25" s="987"/>
      <c r="D25" s="987"/>
      <c r="E25" s="987"/>
      <c r="F25" s="988"/>
      <c r="G25" s="946" t="s">
        <v>724</v>
      </c>
      <c r="H25" s="947"/>
      <c r="I25" s="947"/>
      <c r="J25" s="947"/>
      <c r="K25" s="947"/>
      <c r="L25" s="947"/>
      <c r="M25" s="947"/>
      <c r="N25" s="947"/>
      <c r="O25" s="948"/>
      <c r="P25" s="658">
        <v>10</v>
      </c>
      <c r="Q25" s="659"/>
      <c r="R25" s="659"/>
      <c r="S25" s="659"/>
      <c r="T25" s="659"/>
      <c r="U25" s="659"/>
      <c r="V25" s="660"/>
      <c r="W25" s="658"/>
      <c r="X25" s="659"/>
      <c r="Y25" s="659"/>
      <c r="Z25" s="659"/>
      <c r="AA25" s="659"/>
      <c r="AB25" s="659"/>
      <c r="AC25" s="66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c r="A26" s="986"/>
      <c r="B26" s="987"/>
      <c r="C26" s="987"/>
      <c r="D26" s="987"/>
      <c r="E26" s="987"/>
      <c r="F26" s="988"/>
      <c r="G26" s="946" t="s">
        <v>726</v>
      </c>
      <c r="H26" s="947"/>
      <c r="I26" s="947"/>
      <c r="J26" s="947"/>
      <c r="K26" s="947"/>
      <c r="L26" s="947"/>
      <c r="M26" s="947"/>
      <c r="N26" s="947"/>
      <c r="O26" s="948"/>
      <c r="P26" s="658">
        <v>6</v>
      </c>
      <c r="Q26" s="659"/>
      <c r="R26" s="659"/>
      <c r="S26" s="659"/>
      <c r="T26" s="659"/>
      <c r="U26" s="659"/>
      <c r="V26" s="660"/>
      <c r="W26" s="658"/>
      <c r="X26" s="659"/>
      <c r="Y26" s="659"/>
      <c r="Z26" s="659"/>
      <c r="AA26" s="659"/>
      <c r="AB26" s="659"/>
      <c r="AC26" s="66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c r="A27" s="986"/>
      <c r="B27" s="987"/>
      <c r="C27" s="987"/>
      <c r="D27" s="987"/>
      <c r="E27" s="987"/>
      <c r="F27" s="988"/>
      <c r="G27" s="946" t="s">
        <v>725</v>
      </c>
      <c r="H27" s="947"/>
      <c r="I27" s="947"/>
      <c r="J27" s="947"/>
      <c r="K27" s="947"/>
      <c r="L27" s="947"/>
      <c r="M27" s="947"/>
      <c r="N27" s="947"/>
      <c r="O27" s="948"/>
      <c r="P27" s="658">
        <v>2</v>
      </c>
      <c r="Q27" s="659"/>
      <c r="R27" s="659"/>
      <c r="S27" s="659"/>
      <c r="T27" s="659"/>
      <c r="U27" s="659"/>
      <c r="V27" s="660"/>
      <c r="W27" s="658"/>
      <c r="X27" s="659"/>
      <c r="Y27" s="659"/>
      <c r="Z27" s="659"/>
      <c r="AA27" s="659"/>
      <c r="AB27" s="659"/>
      <c r="AC27" s="66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c r="A28" s="986"/>
      <c r="B28" s="987"/>
      <c r="C28" s="987"/>
      <c r="D28" s="987"/>
      <c r="E28" s="987"/>
      <c r="F28" s="988"/>
      <c r="G28" s="949" t="s">
        <v>337</v>
      </c>
      <c r="H28" s="950"/>
      <c r="I28" s="950"/>
      <c r="J28" s="950"/>
      <c r="K28" s="950"/>
      <c r="L28" s="950"/>
      <c r="M28" s="950"/>
      <c r="N28" s="950"/>
      <c r="O28" s="951"/>
      <c r="P28" s="882">
        <f>P29-SUM(P23:P27)</f>
        <v>1</v>
      </c>
      <c r="Q28" s="883"/>
      <c r="R28" s="883"/>
      <c r="S28" s="883"/>
      <c r="T28" s="883"/>
      <c r="U28" s="883"/>
      <c r="V28" s="884"/>
      <c r="W28" s="882">
        <f>W29-SUM(W23:W27)</f>
        <v>0</v>
      </c>
      <c r="X28" s="883"/>
      <c r="Y28" s="883"/>
      <c r="Z28" s="883"/>
      <c r="AA28" s="883"/>
      <c r="AB28" s="883"/>
      <c r="AC28" s="884"/>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52" t="s">
        <v>334</v>
      </c>
      <c r="H29" s="953"/>
      <c r="I29" s="953"/>
      <c r="J29" s="953"/>
      <c r="K29" s="953"/>
      <c r="L29" s="953"/>
      <c r="M29" s="953"/>
      <c r="N29" s="953"/>
      <c r="O29" s="954"/>
      <c r="P29" s="658">
        <f>AK13</f>
        <v>238</v>
      </c>
      <c r="Q29" s="659"/>
      <c r="R29" s="659"/>
      <c r="S29" s="659"/>
      <c r="T29" s="659"/>
      <c r="U29" s="659"/>
      <c r="V29" s="660"/>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c r="A30" s="865" t="s">
        <v>349</v>
      </c>
      <c r="B30" s="866"/>
      <c r="C30" s="866"/>
      <c r="D30" s="866"/>
      <c r="E30" s="866"/>
      <c r="F30" s="867"/>
      <c r="G30" s="774" t="s">
        <v>146</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389</v>
      </c>
      <c r="AF30" s="863"/>
      <c r="AG30" s="863"/>
      <c r="AH30" s="864"/>
      <c r="AI30" s="922" t="s">
        <v>411</v>
      </c>
      <c r="AJ30" s="922"/>
      <c r="AK30" s="922"/>
      <c r="AL30" s="862"/>
      <c r="AM30" s="922" t="s">
        <v>508</v>
      </c>
      <c r="AN30" s="922"/>
      <c r="AO30" s="922"/>
      <c r="AP30" s="862"/>
      <c r="AQ30" s="768" t="s">
        <v>232</v>
      </c>
      <c r="AR30" s="769"/>
      <c r="AS30" s="769"/>
      <c r="AT30" s="770"/>
      <c r="AU30" s="775" t="s">
        <v>134</v>
      </c>
      <c r="AV30" s="775"/>
      <c r="AW30" s="775"/>
      <c r="AX30" s="924"/>
    </row>
    <row r="31" spans="1:50" ht="18.75" customHeight="1">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3"/>
      <c r="AJ31" s="923"/>
      <c r="AK31" s="923"/>
      <c r="AL31" s="410"/>
      <c r="AM31" s="923"/>
      <c r="AN31" s="923"/>
      <c r="AO31" s="923"/>
      <c r="AP31" s="410"/>
      <c r="AQ31" s="250" t="s">
        <v>718</v>
      </c>
      <c r="AR31" s="201"/>
      <c r="AS31" s="136" t="s">
        <v>233</v>
      </c>
      <c r="AT31" s="137"/>
      <c r="AU31" s="200">
        <v>3</v>
      </c>
      <c r="AV31" s="200"/>
      <c r="AW31" s="395" t="s">
        <v>179</v>
      </c>
      <c r="AX31" s="396"/>
    </row>
    <row r="32" spans="1:50" ht="23.25" customHeight="1">
      <c r="A32" s="400"/>
      <c r="B32" s="398"/>
      <c r="C32" s="398"/>
      <c r="D32" s="398"/>
      <c r="E32" s="398"/>
      <c r="F32" s="399"/>
      <c r="G32" s="566" t="s">
        <v>788</v>
      </c>
      <c r="H32" s="567"/>
      <c r="I32" s="567"/>
      <c r="J32" s="567"/>
      <c r="K32" s="567"/>
      <c r="L32" s="567"/>
      <c r="M32" s="567"/>
      <c r="N32" s="567"/>
      <c r="O32" s="568"/>
      <c r="P32" s="108" t="s">
        <v>769</v>
      </c>
      <c r="Q32" s="108"/>
      <c r="R32" s="108"/>
      <c r="S32" s="108"/>
      <c r="T32" s="108"/>
      <c r="U32" s="108"/>
      <c r="V32" s="108"/>
      <c r="W32" s="108"/>
      <c r="X32" s="109"/>
      <c r="Y32" s="473" t="s">
        <v>12</v>
      </c>
      <c r="Z32" s="533"/>
      <c r="AA32" s="534"/>
      <c r="AB32" s="463" t="s">
        <v>727</v>
      </c>
      <c r="AC32" s="463"/>
      <c r="AD32" s="463"/>
      <c r="AE32" s="218" t="s">
        <v>718</v>
      </c>
      <c r="AF32" s="219"/>
      <c r="AG32" s="219"/>
      <c r="AH32" s="219"/>
      <c r="AI32" s="218" t="s">
        <v>718</v>
      </c>
      <c r="AJ32" s="219"/>
      <c r="AK32" s="219"/>
      <c r="AL32" s="219"/>
      <c r="AM32" s="218">
        <v>1</v>
      </c>
      <c r="AN32" s="219"/>
      <c r="AO32" s="219"/>
      <c r="AP32" s="219"/>
      <c r="AQ32" s="336" t="s">
        <v>718</v>
      </c>
      <c r="AR32" s="208"/>
      <c r="AS32" s="208"/>
      <c r="AT32" s="337"/>
      <c r="AU32" s="219" t="s">
        <v>718</v>
      </c>
      <c r="AV32" s="219"/>
      <c r="AW32" s="219"/>
      <c r="AX32" s="221"/>
    </row>
    <row r="33" spans="1:51" ht="23.25" customHeight="1">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727</v>
      </c>
      <c r="AC33" s="525"/>
      <c r="AD33" s="525"/>
      <c r="AE33" s="218" t="s">
        <v>718</v>
      </c>
      <c r="AF33" s="219"/>
      <c r="AG33" s="219"/>
      <c r="AH33" s="219"/>
      <c r="AI33" s="218" t="s">
        <v>718</v>
      </c>
      <c r="AJ33" s="219"/>
      <c r="AK33" s="219"/>
      <c r="AL33" s="219"/>
      <c r="AM33" s="218">
        <v>1</v>
      </c>
      <c r="AN33" s="219"/>
      <c r="AO33" s="219"/>
      <c r="AP33" s="219"/>
      <c r="AQ33" s="336" t="s">
        <v>718</v>
      </c>
      <c r="AR33" s="208"/>
      <c r="AS33" s="208"/>
      <c r="AT33" s="337"/>
      <c r="AU33" s="219">
        <v>3</v>
      </c>
      <c r="AV33" s="219"/>
      <c r="AW33" s="219"/>
      <c r="AX33" s="221"/>
    </row>
    <row r="34" spans="1:51" ht="23.25" customHeight="1">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718</v>
      </c>
      <c r="AF34" s="219"/>
      <c r="AG34" s="219"/>
      <c r="AH34" s="219"/>
      <c r="AI34" s="218" t="s">
        <v>718</v>
      </c>
      <c r="AJ34" s="219"/>
      <c r="AK34" s="219"/>
      <c r="AL34" s="219"/>
      <c r="AM34" s="218">
        <v>100</v>
      </c>
      <c r="AN34" s="219"/>
      <c r="AO34" s="219"/>
      <c r="AP34" s="219"/>
      <c r="AQ34" s="336" t="s">
        <v>718</v>
      </c>
      <c r="AR34" s="208"/>
      <c r="AS34" s="208"/>
      <c r="AT34" s="337"/>
      <c r="AU34" s="219" t="s">
        <v>718</v>
      </c>
      <c r="AV34" s="219"/>
      <c r="AW34" s="219"/>
      <c r="AX34" s="221"/>
    </row>
    <row r="35" spans="1:51" ht="23.25" customHeight="1">
      <c r="A35" s="228" t="s">
        <v>379</v>
      </c>
      <c r="B35" s="229"/>
      <c r="C35" s="229"/>
      <c r="D35" s="229"/>
      <c r="E35" s="229"/>
      <c r="F35" s="230"/>
      <c r="G35" s="234" t="s">
        <v>771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7"/>
      <c r="AY37">
        <f>COUNTA($G$39)</f>
        <v>0</v>
      </c>
    </row>
    <row r="38" spans="1:51" ht="18.75" hidden="1" customHeight="1">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7"/>
      <c r="AY44">
        <f>COUNTA($G$46)</f>
        <v>0</v>
      </c>
    </row>
    <row r="45" spans="1:51" ht="18.75" hidden="1" customHeight="1">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32" t="s">
        <v>134</v>
      </c>
      <c r="AV51" s="932"/>
      <c r="AW51" s="932"/>
      <c r="AX51" s="933"/>
      <c r="AY51">
        <f>COUNTA($G$53)</f>
        <v>0</v>
      </c>
    </row>
    <row r="52" spans="1:51" ht="18.75" hidden="1" customHeight="1">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32" t="s">
        <v>134</v>
      </c>
      <c r="AV58" s="932"/>
      <c r="AW58" s="932"/>
      <c r="AX58" s="933"/>
      <c r="AY58">
        <f>COUNTA($G$60)</f>
        <v>0</v>
      </c>
    </row>
    <row r="59" spans="1:51" ht="18.75" hidden="1" customHeight="1">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c r="A78" s="329" t="s">
        <v>382</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78"/>
      <c r="AY79">
        <f>COUNTIF($AR$79,"☑")</f>
        <v>0</v>
      </c>
    </row>
    <row r="80" spans="1:51" ht="18.75" hidden="1" customHeight="1">
      <c r="A80" s="868"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c r="A81" s="869"/>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c r="A82" s="869"/>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c r="AY82">
        <f t="shared" ref="AY82:AY89" si="10">$AY$80</f>
        <v>0</v>
      </c>
    </row>
    <row r="83" spans="1:60" ht="22.5" hidden="1" customHeight="1">
      <c r="A83" s="869"/>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c r="AY83">
        <f t="shared" si="10"/>
        <v>0</v>
      </c>
    </row>
    <row r="84" spans="1:60" ht="19.5" hidden="1" customHeight="1">
      <c r="A84" s="869"/>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3"/>
      <c r="AY84">
        <f t="shared" si="10"/>
        <v>0</v>
      </c>
    </row>
    <row r="85" spans="1:60" ht="18.75" hidden="1" customHeight="1">
      <c r="A85" s="869"/>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c r="A86" s="869"/>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c r="A87" s="869"/>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9"/>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9"/>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9"/>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c r="A91" s="869"/>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c r="A92" s="869"/>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9"/>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9"/>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9"/>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c r="A96" s="869"/>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c r="A97" s="869"/>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9"/>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70"/>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542</v>
      </c>
      <c r="AV100" s="318"/>
      <c r="AW100" s="318"/>
      <c r="AX100" s="320"/>
    </row>
    <row r="101" spans="1:60" ht="23.25" customHeight="1">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14</v>
      </c>
      <c r="AF101" s="282"/>
      <c r="AG101" s="282"/>
      <c r="AH101" s="282"/>
      <c r="AI101" s="218">
        <v>6</v>
      </c>
      <c r="AJ101" s="219"/>
      <c r="AK101" s="219"/>
      <c r="AL101" s="220"/>
      <c r="AM101" s="282">
        <v>7</v>
      </c>
      <c r="AN101" s="282"/>
      <c r="AO101" s="282"/>
      <c r="AP101" s="282"/>
      <c r="AQ101" s="282" t="s">
        <v>718</v>
      </c>
      <c r="AR101" s="282"/>
      <c r="AS101" s="282"/>
      <c r="AT101" s="282"/>
      <c r="AU101" s="218"/>
      <c r="AV101" s="219"/>
      <c r="AW101" s="219"/>
      <c r="AX101" s="221"/>
    </row>
    <row r="102" spans="1:60" ht="23.25" customHeight="1">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23</v>
      </c>
      <c r="AF102" s="282"/>
      <c r="AG102" s="282"/>
      <c r="AH102" s="282"/>
      <c r="AI102" s="282">
        <v>11</v>
      </c>
      <c r="AJ102" s="282"/>
      <c r="AK102" s="282"/>
      <c r="AL102" s="282"/>
      <c r="AM102" s="225">
        <v>9</v>
      </c>
      <c r="AN102" s="226"/>
      <c r="AO102" s="226"/>
      <c r="AP102" s="304"/>
      <c r="AQ102" s="282">
        <v>9</v>
      </c>
      <c r="AR102" s="282"/>
      <c r="AS102" s="282"/>
      <c r="AT102" s="282"/>
      <c r="AU102" s="225"/>
      <c r="AV102" s="226"/>
      <c r="AW102" s="226"/>
      <c r="AX102" s="321"/>
    </row>
    <row r="103" spans="1:60" ht="31.5" customHeight="1">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c r="A104" s="421"/>
      <c r="B104" s="422"/>
      <c r="C104" s="422"/>
      <c r="D104" s="422"/>
      <c r="E104" s="422"/>
      <c r="F104" s="423"/>
      <c r="G104" s="108" t="s">
        <v>730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727</v>
      </c>
      <c r="AC104" s="548"/>
      <c r="AD104" s="549"/>
      <c r="AE104" s="282">
        <v>17</v>
      </c>
      <c r="AF104" s="282"/>
      <c r="AG104" s="282"/>
      <c r="AH104" s="282"/>
      <c r="AI104" s="218">
        <v>20</v>
      </c>
      <c r="AJ104" s="219"/>
      <c r="AK104" s="219"/>
      <c r="AL104" s="220"/>
      <c r="AM104" s="282">
        <v>22</v>
      </c>
      <c r="AN104" s="282"/>
      <c r="AO104" s="282"/>
      <c r="AP104" s="282"/>
      <c r="AQ104" s="282" t="s">
        <v>718</v>
      </c>
      <c r="AR104" s="282"/>
      <c r="AS104" s="282"/>
      <c r="AT104" s="282"/>
      <c r="AU104" s="282"/>
      <c r="AV104" s="282"/>
      <c r="AW104" s="282"/>
      <c r="AX104" s="283"/>
      <c r="AY104">
        <f>$AY$103</f>
        <v>1</v>
      </c>
    </row>
    <row r="105" spans="1:60" ht="23.25" customHeight="1">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727</v>
      </c>
      <c r="AC105" s="471"/>
      <c r="AD105" s="472"/>
      <c r="AE105" s="282">
        <v>17</v>
      </c>
      <c r="AF105" s="282"/>
      <c r="AG105" s="282"/>
      <c r="AH105" s="282"/>
      <c r="AI105" s="282">
        <v>17</v>
      </c>
      <c r="AJ105" s="282"/>
      <c r="AK105" s="282"/>
      <c r="AL105" s="282"/>
      <c r="AM105" s="218">
        <v>24</v>
      </c>
      <c r="AN105" s="219"/>
      <c r="AO105" s="219"/>
      <c r="AP105" s="220"/>
      <c r="AQ105" s="282">
        <v>30</v>
      </c>
      <c r="AR105" s="282"/>
      <c r="AS105" s="282"/>
      <c r="AT105" s="282"/>
      <c r="AU105" s="282"/>
      <c r="AV105" s="282"/>
      <c r="AW105" s="282"/>
      <c r="AX105" s="283"/>
      <c r="AY105">
        <f>$AY$103</f>
        <v>1</v>
      </c>
    </row>
    <row r="106" spans="1:60" ht="31.5" hidden="1" customHeight="1">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1</v>
      </c>
    </row>
    <row r="110" spans="1:60" ht="23.25" customHeight="1">
      <c r="A110" s="421"/>
      <c r="B110" s="422"/>
      <c r="C110" s="422"/>
      <c r="D110" s="422"/>
      <c r="E110" s="422"/>
      <c r="F110" s="423"/>
      <c r="G110" s="108" t="s">
        <v>731</v>
      </c>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t="s">
        <v>727</v>
      </c>
      <c r="AC110" s="548"/>
      <c r="AD110" s="549"/>
      <c r="AE110" s="282" t="s">
        <v>718</v>
      </c>
      <c r="AF110" s="282"/>
      <c r="AG110" s="282"/>
      <c r="AH110" s="282"/>
      <c r="AI110" s="282" t="s">
        <v>718</v>
      </c>
      <c r="AJ110" s="282"/>
      <c r="AK110" s="282"/>
      <c r="AL110" s="282"/>
      <c r="AM110" s="282" t="s">
        <v>718</v>
      </c>
      <c r="AN110" s="282"/>
      <c r="AO110" s="282"/>
      <c r="AP110" s="282"/>
      <c r="AQ110" s="282" t="s">
        <v>770</v>
      </c>
      <c r="AR110" s="282"/>
      <c r="AS110" s="282"/>
      <c r="AT110" s="282"/>
      <c r="AU110" s="282"/>
      <c r="AV110" s="282"/>
      <c r="AW110" s="282"/>
      <c r="AX110" s="283"/>
      <c r="AY110">
        <f>$AY$109</f>
        <v>1</v>
      </c>
    </row>
    <row r="111" spans="1:60" ht="23.25" customHeight="1">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t="s">
        <v>727</v>
      </c>
      <c r="AC111" s="471"/>
      <c r="AD111" s="472"/>
      <c r="AE111" s="282" t="s">
        <v>718</v>
      </c>
      <c r="AF111" s="282"/>
      <c r="AG111" s="282"/>
      <c r="AH111" s="282"/>
      <c r="AI111" s="282" t="s">
        <v>718</v>
      </c>
      <c r="AJ111" s="282"/>
      <c r="AK111" s="282"/>
      <c r="AL111" s="282"/>
      <c r="AM111" s="282" t="s">
        <v>718</v>
      </c>
      <c r="AN111" s="282"/>
      <c r="AO111" s="282"/>
      <c r="AP111" s="282"/>
      <c r="AQ111" s="282">
        <v>275</v>
      </c>
      <c r="AR111" s="282"/>
      <c r="AS111" s="282"/>
      <c r="AT111" s="282"/>
      <c r="AU111" s="282"/>
      <c r="AV111" s="282"/>
      <c r="AW111" s="282"/>
      <c r="AX111" s="283"/>
      <c r="AY111">
        <f>$AY$109</f>
        <v>1</v>
      </c>
    </row>
    <row r="112" spans="1:60" ht="31.5" hidden="1" customHeight="1">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543</v>
      </c>
      <c r="AR115" s="593"/>
      <c r="AS115" s="593"/>
      <c r="AT115" s="593"/>
      <c r="AU115" s="593"/>
      <c r="AV115" s="593"/>
      <c r="AW115" s="593"/>
      <c r="AX115" s="594"/>
    </row>
    <row r="116" spans="1:51" ht="23.25" customHeight="1">
      <c r="A116" s="438"/>
      <c r="B116" s="439"/>
      <c r="C116" s="439"/>
      <c r="D116" s="439"/>
      <c r="E116" s="439"/>
      <c r="F116" s="440"/>
      <c r="G116" s="390" t="s">
        <v>732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733</v>
      </c>
      <c r="AC116" s="465"/>
      <c r="AD116" s="466"/>
      <c r="AE116" s="282">
        <v>312</v>
      </c>
      <c r="AF116" s="282"/>
      <c r="AG116" s="282"/>
      <c r="AH116" s="282"/>
      <c r="AI116" s="282">
        <v>363</v>
      </c>
      <c r="AJ116" s="282"/>
      <c r="AK116" s="282"/>
      <c r="AL116" s="282"/>
      <c r="AM116" s="282">
        <v>972</v>
      </c>
      <c r="AN116" s="282"/>
      <c r="AO116" s="282"/>
      <c r="AP116" s="282"/>
      <c r="AQ116" s="218">
        <v>756</v>
      </c>
      <c r="AR116" s="219"/>
      <c r="AS116" s="219"/>
      <c r="AT116" s="219"/>
      <c r="AU116" s="219"/>
      <c r="AV116" s="219"/>
      <c r="AW116" s="219"/>
      <c r="AX116" s="221"/>
    </row>
    <row r="117" spans="1:51" ht="46.5" customHeight="1">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734</v>
      </c>
      <c r="AC117" s="475"/>
      <c r="AD117" s="476"/>
      <c r="AE117" s="553" t="s">
        <v>735</v>
      </c>
      <c r="AF117" s="553"/>
      <c r="AG117" s="553"/>
      <c r="AH117" s="553"/>
      <c r="AI117" s="553" t="s">
        <v>736</v>
      </c>
      <c r="AJ117" s="553"/>
      <c r="AK117" s="553"/>
      <c r="AL117" s="553"/>
      <c r="AM117" s="553" t="s">
        <v>789</v>
      </c>
      <c r="AN117" s="553"/>
      <c r="AO117" s="553"/>
      <c r="AP117" s="553"/>
      <c r="AQ117" s="553" t="s">
        <v>772</v>
      </c>
      <c r="AR117" s="553"/>
      <c r="AS117" s="553"/>
      <c r="AT117" s="553"/>
      <c r="AU117" s="553"/>
      <c r="AV117" s="553"/>
      <c r="AW117" s="553"/>
      <c r="AX117" s="554"/>
    </row>
    <row r="118" spans="1:51" ht="23.25" customHeight="1">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543</v>
      </c>
      <c r="AR118" s="593"/>
      <c r="AS118" s="593"/>
      <c r="AT118" s="593"/>
      <c r="AU118" s="593"/>
      <c r="AV118" s="593"/>
      <c r="AW118" s="593"/>
      <c r="AX118" s="594"/>
      <c r="AY118" s="92">
        <f>IF(SUBSTITUTE(SUBSTITUTE($G$119,"／",""),"　","")="",0,1)</f>
        <v>1</v>
      </c>
    </row>
    <row r="119" spans="1:51" ht="23.25" customHeight="1">
      <c r="A119" s="438"/>
      <c r="B119" s="439"/>
      <c r="C119" s="439"/>
      <c r="D119" s="439"/>
      <c r="E119" s="439"/>
      <c r="F119" s="440"/>
      <c r="G119" s="390" t="s">
        <v>737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738</v>
      </c>
      <c r="AC119" s="465"/>
      <c r="AD119" s="466"/>
      <c r="AE119" s="282">
        <v>24032</v>
      </c>
      <c r="AF119" s="282"/>
      <c r="AG119" s="282"/>
      <c r="AH119" s="282"/>
      <c r="AI119" s="282">
        <v>29721</v>
      </c>
      <c r="AJ119" s="282"/>
      <c r="AK119" s="282"/>
      <c r="AL119" s="282"/>
      <c r="AM119" s="282">
        <v>63333</v>
      </c>
      <c r="AN119" s="282"/>
      <c r="AO119" s="282"/>
      <c r="AP119" s="282"/>
      <c r="AQ119" s="282">
        <v>40000</v>
      </c>
      <c r="AR119" s="282"/>
      <c r="AS119" s="282"/>
      <c r="AT119" s="282"/>
      <c r="AU119" s="282"/>
      <c r="AV119" s="282"/>
      <c r="AW119" s="282"/>
      <c r="AX119" s="283"/>
      <c r="AY119">
        <f>$AY$118</f>
        <v>1</v>
      </c>
    </row>
    <row r="120" spans="1:51" ht="46.5" customHeight="1">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739</v>
      </c>
      <c r="AC120" s="475"/>
      <c r="AD120" s="476"/>
      <c r="AE120" s="553" t="s">
        <v>740</v>
      </c>
      <c r="AF120" s="553"/>
      <c r="AG120" s="553"/>
      <c r="AH120" s="553"/>
      <c r="AI120" s="553" t="s">
        <v>741</v>
      </c>
      <c r="AJ120" s="553"/>
      <c r="AK120" s="553"/>
      <c r="AL120" s="553"/>
      <c r="AM120" s="553" t="s">
        <v>742</v>
      </c>
      <c r="AN120" s="553"/>
      <c r="AO120" s="553"/>
      <c r="AP120" s="553"/>
      <c r="AQ120" s="553" t="s">
        <v>773</v>
      </c>
      <c r="AR120" s="553"/>
      <c r="AS120" s="553"/>
      <c r="AT120" s="553"/>
      <c r="AU120" s="553"/>
      <c r="AV120" s="553"/>
      <c r="AW120" s="553"/>
      <c r="AX120" s="554"/>
      <c r="AY120">
        <f>$AY$118</f>
        <v>1</v>
      </c>
    </row>
    <row r="121" spans="1:51" ht="23.25" customHeight="1">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543</v>
      </c>
      <c r="AR121" s="593"/>
      <c r="AS121" s="593"/>
      <c r="AT121" s="593"/>
      <c r="AU121" s="593"/>
      <c r="AV121" s="593"/>
      <c r="AW121" s="593"/>
      <c r="AX121" s="594"/>
      <c r="AY121" s="92">
        <f>IF(SUBSTITUTE(SUBSTITUTE($G$122,"／",""),"　","")="",0,1)</f>
        <v>1</v>
      </c>
    </row>
    <row r="122" spans="1:51" ht="23.25" customHeight="1">
      <c r="A122" s="438"/>
      <c r="B122" s="439"/>
      <c r="C122" s="439"/>
      <c r="D122" s="439"/>
      <c r="E122" s="439"/>
      <c r="F122" s="440"/>
      <c r="G122" s="390" t="s">
        <v>743</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t="s">
        <v>733</v>
      </c>
      <c r="AC122" s="465"/>
      <c r="AD122" s="466"/>
      <c r="AE122" s="282" t="s">
        <v>718</v>
      </c>
      <c r="AF122" s="282"/>
      <c r="AG122" s="282"/>
      <c r="AH122" s="282"/>
      <c r="AI122" s="282" t="s">
        <v>718</v>
      </c>
      <c r="AJ122" s="282"/>
      <c r="AK122" s="282"/>
      <c r="AL122" s="282"/>
      <c r="AM122" s="282" t="s">
        <v>718</v>
      </c>
      <c r="AN122" s="282"/>
      <c r="AO122" s="282"/>
      <c r="AP122" s="282"/>
      <c r="AQ122" s="282">
        <v>265</v>
      </c>
      <c r="AR122" s="282"/>
      <c r="AS122" s="282"/>
      <c r="AT122" s="282"/>
      <c r="AU122" s="282"/>
      <c r="AV122" s="282"/>
      <c r="AW122" s="282"/>
      <c r="AX122" s="283"/>
      <c r="AY122">
        <f>$AY$121</f>
        <v>1</v>
      </c>
    </row>
    <row r="123" spans="1:51" ht="46.5" customHeight="1" thickBot="1">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744</v>
      </c>
      <c r="AC123" s="475"/>
      <c r="AD123" s="476"/>
      <c r="AE123" s="553" t="s">
        <v>718</v>
      </c>
      <c r="AF123" s="553"/>
      <c r="AG123" s="553"/>
      <c r="AH123" s="553"/>
      <c r="AI123" s="553" t="s">
        <v>718</v>
      </c>
      <c r="AJ123" s="553"/>
      <c r="AK123" s="553"/>
      <c r="AL123" s="553"/>
      <c r="AM123" s="553" t="s">
        <v>718</v>
      </c>
      <c r="AN123" s="553"/>
      <c r="AO123" s="553"/>
      <c r="AP123" s="553"/>
      <c r="AQ123" s="553" t="s">
        <v>774</v>
      </c>
      <c r="AR123" s="553"/>
      <c r="AS123" s="553"/>
      <c r="AT123" s="553"/>
      <c r="AU123" s="553"/>
      <c r="AV123" s="553"/>
      <c r="AW123" s="553"/>
      <c r="AX123" s="554"/>
      <c r="AY123">
        <f>$AY$121</f>
        <v>1</v>
      </c>
    </row>
    <row r="124" spans="1:51" ht="23.25" hidden="1" customHeight="1">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543</v>
      </c>
      <c r="AR124" s="593"/>
      <c r="AS124" s="593"/>
      <c r="AT124" s="593"/>
      <c r="AU124" s="593"/>
      <c r="AV124" s="593"/>
      <c r="AW124" s="593"/>
      <c r="AX124" s="594"/>
      <c r="AY124" s="92">
        <f>IF(SUBSTITUTE(SUBSTITUTE($G$125,"／",""),"　","")="",0,1)</f>
        <v>0</v>
      </c>
    </row>
    <row r="125" spans="1:51" ht="23.25" hidden="1" customHeight="1">
      <c r="A125" s="438"/>
      <c r="B125" s="439"/>
      <c r="C125" s="439"/>
      <c r="D125" s="439"/>
      <c r="E125" s="439"/>
      <c r="F125" s="440"/>
      <c r="G125" s="390" t="s">
        <v>539</v>
      </c>
      <c r="H125" s="390"/>
      <c r="I125" s="390"/>
      <c r="J125" s="390"/>
      <c r="K125" s="390"/>
      <c r="L125" s="390"/>
      <c r="M125" s="390"/>
      <c r="N125" s="390"/>
      <c r="O125" s="390"/>
      <c r="P125" s="390"/>
      <c r="Q125" s="390"/>
      <c r="R125" s="390"/>
      <c r="S125" s="390"/>
      <c r="T125" s="390"/>
      <c r="U125" s="390"/>
      <c r="V125" s="390"/>
      <c r="W125" s="390"/>
      <c r="X125" s="937"/>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8"/>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4"/>
      <c r="Z127" s="935"/>
      <c r="AA127" s="936"/>
      <c r="AB127" s="410" t="s">
        <v>11</v>
      </c>
      <c r="AC127" s="411"/>
      <c r="AD127" s="412"/>
      <c r="AE127" s="247" t="s">
        <v>389</v>
      </c>
      <c r="AF127" s="247"/>
      <c r="AG127" s="247"/>
      <c r="AH127" s="247"/>
      <c r="AI127" s="247" t="s">
        <v>411</v>
      </c>
      <c r="AJ127" s="247"/>
      <c r="AK127" s="247"/>
      <c r="AL127" s="247"/>
      <c r="AM127" s="247" t="s">
        <v>508</v>
      </c>
      <c r="AN127" s="247"/>
      <c r="AO127" s="247"/>
      <c r="AP127" s="247"/>
      <c r="AQ127" s="592" t="s">
        <v>543</v>
      </c>
      <c r="AR127" s="593"/>
      <c r="AS127" s="593"/>
      <c r="AT127" s="593"/>
      <c r="AU127" s="593"/>
      <c r="AV127" s="593"/>
      <c r="AW127" s="593"/>
      <c r="AX127" s="594"/>
      <c r="AY127" s="92">
        <f>IF(SUBSTITUTE(SUBSTITUTE($G$128,"／",""),"　","")="",0,1)</f>
        <v>0</v>
      </c>
    </row>
    <row r="128" spans="1:51" ht="23.25" hidden="1" customHeight="1">
      <c r="A128" s="438"/>
      <c r="B128" s="439"/>
      <c r="C128" s="439"/>
      <c r="D128" s="439"/>
      <c r="E128" s="439"/>
      <c r="F128" s="440"/>
      <c r="G128" s="390" t="s">
        <v>540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c r="A130" s="189" t="s">
        <v>404</v>
      </c>
      <c r="B130" s="186"/>
      <c r="C130" s="185" t="s">
        <v>236</v>
      </c>
      <c r="D130" s="186"/>
      <c r="E130" s="170" t="s">
        <v>265</v>
      </c>
      <c r="F130" s="171"/>
      <c r="G130" s="172" t="s">
        <v>745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42"/>
      <c r="E430" s="175" t="s">
        <v>398</v>
      </c>
      <c r="F430" s="902"/>
      <c r="G430" s="903" t="s">
        <v>252</v>
      </c>
      <c r="H430" s="126"/>
      <c r="I430" s="126"/>
      <c r="J430" s="904" t="s">
        <v>718</v>
      </c>
      <c r="K430" s="905"/>
      <c r="L430" s="905"/>
      <c r="M430" s="905"/>
      <c r="N430" s="905"/>
      <c r="O430" s="905"/>
      <c r="P430" s="905"/>
      <c r="Q430" s="905"/>
      <c r="R430" s="905"/>
      <c r="S430" s="905"/>
      <c r="T430" s="906"/>
      <c r="U430" s="590" t="s">
        <v>718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337"/>
      <c r="AQ458" s="336" t="s">
        <v>718</v>
      </c>
      <c r="AR458" s="208"/>
      <c r="AS458" s="208"/>
      <c r="AT458" s="337"/>
      <c r="AU458" s="208" t="s">
        <v>718</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337"/>
      <c r="AQ459" s="336" t="s">
        <v>718</v>
      </c>
      <c r="AR459" s="208"/>
      <c r="AS459" s="208"/>
      <c r="AT459" s="337"/>
      <c r="AU459" s="208" t="s">
        <v>718</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718</v>
      </c>
      <c r="AF460" s="208"/>
      <c r="AG460" s="208"/>
      <c r="AH460" s="337"/>
      <c r="AI460" s="336" t="s">
        <v>718</v>
      </c>
      <c r="AJ460" s="208"/>
      <c r="AK460" s="208"/>
      <c r="AL460" s="208"/>
      <c r="AM460" s="336" t="s">
        <v>718</v>
      </c>
      <c r="AN460" s="208"/>
      <c r="AO460" s="208"/>
      <c r="AP460" s="337"/>
      <c r="AQ460" s="336" t="s">
        <v>718</v>
      </c>
      <c r="AR460" s="208"/>
      <c r="AS460" s="208"/>
      <c r="AT460" s="337"/>
      <c r="AU460" s="208" t="s">
        <v>718</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718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401</v>
      </c>
      <c r="F484" s="176"/>
      <c r="G484" s="903" t="s">
        <v>252</v>
      </c>
      <c r="H484" s="126"/>
      <c r="I484" s="12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402</v>
      </c>
      <c r="F538" s="176"/>
      <c r="G538" s="903" t="s">
        <v>252</v>
      </c>
      <c r="H538" s="126"/>
      <c r="I538" s="12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401</v>
      </c>
      <c r="F592" s="176"/>
      <c r="G592" s="903" t="s">
        <v>252</v>
      </c>
      <c r="H592" s="126"/>
      <c r="I592" s="12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402</v>
      </c>
      <c r="F646" s="176"/>
      <c r="G646" s="903" t="s">
        <v>252</v>
      </c>
      <c r="H646" s="126"/>
      <c r="I646" s="12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3.5" customHeight="1">
      <c r="A702" s="874" t="s">
        <v>140</v>
      </c>
      <c r="B702" s="875"/>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717</v>
      </c>
      <c r="AE702" s="342"/>
      <c r="AF702" s="342"/>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51" customHeight="1">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717</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c r="A704" s="878"/>
      <c r="B704" s="879"/>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717</v>
      </c>
      <c r="AE704" s="784"/>
      <c r="AF704" s="784"/>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717</v>
      </c>
      <c r="AE705" s="716"/>
      <c r="AF705" s="716"/>
      <c r="AG705" s="128" t="s">
        <v>792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3"/>
      <c r="B706" s="644"/>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752</v>
      </c>
      <c r="AE708" s="606"/>
      <c r="AF708" s="606"/>
      <c r="AG708" s="743" t="s">
        <v>718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717</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752</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46.5" customHeight="1">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717</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752</v>
      </c>
      <c r="AE712" s="784"/>
      <c r="AF712" s="784"/>
      <c r="AG712" s="808" t="s">
        <v>718</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c r="A713" s="643"/>
      <c r="B713" s="645"/>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752</v>
      </c>
      <c r="AE713" s="323"/>
      <c r="AF713" s="664"/>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46.5" customHeight="1">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717</v>
      </c>
      <c r="AE714" s="806"/>
      <c r="AF714" s="807"/>
      <c r="AG714" s="737" t="s">
        <v>755</v>
      </c>
      <c r="AH714" s="738"/>
      <c r="AI714" s="738"/>
      <c r="AJ714" s="738"/>
      <c r="AK714" s="738"/>
      <c r="AL714" s="738"/>
      <c r="AM714" s="738"/>
      <c r="AN714" s="738"/>
      <c r="AO714" s="738"/>
      <c r="AP714" s="738"/>
      <c r="AQ714" s="738"/>
      <c r="AR714" s="738"/>
      <c r="AS714" s="738"/>
      <c r="AT714" s="738"/>
      <c r="AU714" s="738"/>
      <c r="AV714" s="738"/>
      <c r="AW714" s="738"/>
      <c r="AX714" s="739"/>
    </row>
    <row r="715" spans="1:50" ht="64.5" customHeight="1">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717</v>
      </c>
      <c r="AE715" s="606"/>
      <c r="AF715" s="657"/>
      <c r="AG715" s="743" t="s">
        <v>790</v>
      </c>
      <c r="AH715" s="744"/>
      <c r="AI715" s="744"/>
      <c r="AJ715" s="744"/>
      <c r="AK715" s="744"/>
      <c r="AL715" s="744"/>
      <c r="AM715" s="744"/>
      <c r="AN715" s="744"/>
      <c r="AO715" s="744"/>
      <c r="AP715" s="744"/>
      <c r="AQ715" s="744"/>
      <c r="AR715" s="744"/>
      <c r="AS715" s="744"/>
      <c r="AT715" s="744"/>
      <c r="AU715" s="744"/>
      <c r="AV715" s="744"/>
      <c r="AW715" s="744"/>
      <c r="AX715" s="745"/>
    </row>
    <row r="716" spans="1:50" ht="34.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752</v>
      </c>
      <c r="AE716" s="628"/>
      <c r="AF716" s="628"/>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717</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70.5" customHeight="1">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717</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717</v>
      </c>
      <c r="AE719" s="606"/>
      <c r="AF719" s="606"/>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9"/>
      <c r="B721" s="780"/>
      <c r="C721" s="293" t="s">
        <v>712</v>
      </c>
      <c r="D721" s="294"/>
      <c r="E721" s="294"/>
      <c r="F721" s="295"/>
      <c r="G721" s="284"/>
      <c r="H721" s="285"/>
      <c r="I721" s="77" t="str">
        <f>IF(OR(G721="　", G721=""), "", "-")</f>
        <v/>
      </c>
      <c r="J721" s="288"/>
      <c r="K721" s="288"/>
      <c r="L721" s="77" t="str">
        <f>IF(M721="","","-")</f>
        <v/>
      </c>
      <c r="M721" s="78"/>
      <c r="N721" s="301" t="s">
        <v>758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41" t="s">
        <v>48</v>
      </c>
      <c r="B726" s="800"/>
      <c r="C726" s="813" t="s">
        <v>53</v>
      </c>
      <c r="D726" s="835"/>
      <c r="E726" s="835"/>
      <c r="F726" s="836"/>
      <c r="G726" s="579" t="s">
        <v>760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c r="A727" s="801"/>
      <c r="B727" s="802"/>
      <c r="C727" s="749" t="s">
        <v>57</v>
      </c>
      <c r="D727" s="750"/>
      <c r="E727" s="750"/>
      <c r="F727" s="751"/>
      <c r="G727" s="577" t="s">
        <v>791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c r="A737" s="1001" t="s">
        <v>673</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c r="A738" s="361" t="s">
        <v>396</v>
      </c>
      <c r="B738" s="361"/>
      <c r="C738" s="361"/>
      <c r="D738" s="361"/>
      <c r="E738" s="965" t="s">
        <v>761</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c r="A739" s="361" t="s">
        <v>395</v>
      </c>
      <c r="B739" s="361"/>
      <c r="C739" s="361"/>
      <c r="D739" s="361"/>
      <c r="E739" s="965" t="s">
        <v>762</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c r="A740" s="361" t="s">
        <v>394</v>
      </c>
      <c r="B740" s="361"/>
      <c r="C740" s="361"/>
      <c r="D740" s="361"/>
      <c r="E740" s="965" t="s">
        <v>763</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c r="A741" s="361" t="s">
        <v>393</v>
      </c>
      <c r="B741" s="361"/>
      <c r="C741" s="361"/>
      <c r="D741" s="361"/>
      <c r="E741" s="965" t="s">
        <v>764</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c r="A742" s="361" t="s">
        <v>392</v>
      </c>
      <c r="B742" s="361"/>
      <c r="C742" s="361"/>
      <c r="D742" s="361"/>
      <c r="E742" s="965" t="s">
        <v>765</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c r="A743" s="361" t="s">
        <v>391</v>
      </c>
      <c r="B743" s="361"/>
      <c r="C743" s="361"/>
      <c r="D743" s="361"/>
      <c r="E743" s="965" t="s">
        <v>766</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c r="A744" s="361" t="s">
        <v>390</v>
      </c>
      <c r="B744" s="361"/>
      <c r="C744" s="361"/>
      <c r="D744" s="361"/>
      <c r="E744" s="965" t="s">
        <v>767</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c r="A745" s="361" t="s">
        <v>389</v>
      </c>
      <c r="B745" s="361"/>
      <c r="C745" s="361"/>
      <c r="D745" s="361"/>
      <c r="E745" s="1002" t="s">
        <v>768</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c r="A746" s="361" t="s">
        <v>546</v>
      </c>
      <c r="B746" s="361"/>
      <c r="C746" s="361"/>
      <c r="D746" s="361"/>
      <c r="E746" s="971" t="s">
        <v>712</v>
      </c>
      <c r="F746" s="969"/>
      <c r="G746" s="969"/>
      <c r="H746" s="100" t="str">
        <f>IF(E746="","","-")</f>
        <v>-</v>
      </c>
      <c r="I746" s="969"/>
      <c r="J746" s="969"/>
      <c r="K746" s="100" t="str">
        <f>IF(I746="","","-")</f>
        <v/>
      </c>
      <c r="L746" s="970">
        <v>87</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c r="A747" s="361" t="s">
        <v>508</v>
      </c>
      <c r="B747" s="361"/>
      <c r="C747" s="361"/>
      <c r="D747" s="361"/>
      <c r="E747" s="971" t="s">
        <v>712</v>
      </c>
      <c r="F747" s="969"/>
      <c r="G747" s="969"/>
      <c r="H747" s="100" t="str">
        <f>IF(E747="","","-")</f>
        <v>-</v>
      </c>
      <c r="I747" s="969"/>
      <c r="J747" s="969"/>
      <c r="K747" s="100" t="str">
        <f>IF(I747="","","-")</f>
        <v/>
      </c>
      <c r="L747" s="970">
        <v>85</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c r="A748" s="615" t="s">
        <v>383</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9" t="s">
        <v>385</v>
      </c>
      <c r="B787" s="630"/>
      <c r="C787" s="630"/>
      <c r="D787" s="630"/>
      <c r="E787" s="630"/>
      <c r="F787" s="631"/>
      <c r="G787" s="596" t="s">
        <v>784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c r="A789" s="632"/>
      <c r="B789" s="633"/>
      <c r="C789" s="633"/>
      <c r="D789" s="633"/>
      <c r="E789" s="633"/>
      <c r="F789" s="634"/>
      <c r="G789" s="671" t="s">
        <v>775</v>
      </c>
      <c r="H789" s="672"/>
      <c r="I789" s="672"/>
      <c r="J789" s="672"/>
      <c r="K789" s="673"/>
      <c r="L789" s="665" t="s">
        <v>785</v>
      </c>
      <c r="M789" s="666"/>
      <c r="N789" s="666"/>
      <c r="O789" s="666"/>
      <c r="P789" s="666"/>
      <c r="Q789" s="666"/>
      <c r="R789" s="666"/>
      <c r="S789" s="666"/>
      <c r="T789" s="666"/>
      <c r="U789" s="666"/>
      <c r="V789" s="666"/>
      <c r="W789" s="666"/>
      <c r="X789" s="667"/>
      <c r="Y789" s="385">
        <v>41</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6.5" customHeight="1">
      <c r="A845" s="370">
        <v>1</v>
      </c>
      <c r="B845" s="370">
        <v>1</v>
      </c>
      <c r="C845" s="358" t="s">
        <v>776</v>
      </c>
      <c r="D845" s="343"/>
      <c r="E845" s="343"/>
      <c r="F845" s="343"/>
      <c r="G845" s="343"/>
      <c r="H845" s="343"/>
      <c r="I845" s="343"/>
      <c r="J845" s="344">
        <v>7010001064648</v>
      </c>
      <c r="K845" s="345"/>
      <c r="L845" s="345"/>
      <c r="M845" s="345"/>
      <c r="N845" s="345"/>
      <c r="O845" s="345"/>
      <c r="P845" s="359" t="s">
        <v>786</v>
      </c>
      <c r="Q845" s="346"/>
      <c r="R845" s="346"/>
      <c r="S845" s="346"/>
      <c r="T845" s="346"/>
      <c r="U845" s="346"/>
      <c r="V845" s="346"/>
      <c r="W845" s="346"/>
      <c r="X845" s="346"/>
      <c r="Y845" s="347">
        <v>41</v>
      </c>
      <c r="Z845" s="348"/>
      <c r="AA845" s="348"/>
      <c r="AB845" s="349"/>
      <c r="AC845" s="350" t="s">
        <v>378</v>
      </c>
      <c r="AD845" s="351"/>
      <c r="AE845" s="351"/>
      <c r="AF845" s="351"/>
      <c r="AG845" s="351"/>
      <c r="AH845" s="366" t="s">
        <v>770</v>
      </c>
      <c r="AI845" s="367"/>
      <c r="AJ845" s="367"/>
      <c r="AK845" s="367"/>
      <c r="AL845" s="354">
        <v>100</v>
      </c>
      <c r="AM845" s="355"/>
      <c r="AN845" s="355"/>
      <c r="AO845" s="356"/>
      <c r="AP845" s="357"/>
      <c r="AQ845" s="357"/>
      <c r="AR845" s="357"/>
      <c r="AS845" s="357"/>
      <c r="AT845" s="357"/>
      <c r="AU845" s="357"/>
      <c r="AV845" s="357"/>
      <c r="AW845" s="357"/>
      <c r="AX845" s="357"/>
    </row>
    <row r="846" spans="1:51" ht="46.5" customHeight="1">
      <c r="A846" s="370">
        <v>2</v>
      </c>
      <c r="B846" s="370">
        <v>1</v>
      </c>
      <c r="C846" s="358" t="s">
        <v>777</v>
      </c>
      <c r="D846" s="343"/>
      <c r="E846" s="343"/>
      <c r="F846" s="343"/>
      <c r="G846" s="343"/>
      <c r="H846" s="343"/>
      <c r="I846" s="343"/>
      <c r="J846" s="344">
        <v>2290801002908</v>
      </c>
      <c r="K846" s="345"/>
      <c r="L846" s="345"/>
      <c r="M846" s="345"/>
      <c r="N846" s="345"/>
      <c r="O846" s="345"/>
      <c r="P846" s="359" t="s">
        <v>783</v>
      </c>
      <c r="Q846" s="346"/>
      <c r="R846" s="346"/>
      <c r="S846" s="346"/>
      <c r="T846" s="346"/>
      <c r="U846" s="346"/>
      <c r="V846" s="346"/>
      <c r="W846" s="346"/>
      <c r="X846" s="346"/>
      <c r="Y846" s="347">
        <v>33</v>
      </c>
      <c r="Z846" s="348"/>
      <c r="AA846" s="348"/>
      <c r="AB846" s="349"/>
      <c r="AC846" s="350" t="s">
        <v>372</v>
      </c>
      <c r="AD846" s="351"/>
      <c r="AE846" s="351"/>
      <c r="AF846" s="351"/>
      <c r="AG846" s="351"/>
      <c r="AH846" s="366">
        <v>1</v>
      </c>
      <c r="AI846" s="367"/>
      <c r="AJ846" s="367"/>
      <c r="AK846" s="367"/>
      <c r="AL846" s="354">
        <v>87.4</v>
      </c>
      <c r="AM846" s="355"/>
      <c r="AN846" s="355"/>
      <c r="AO846" s="356"/>
      <c r="AP846" s="357"/>
      <c r="AQ846" s="357"/>
      <c r="AR846" s="357"/>
      <c r="AS846" s="357"/>
      <c r="AT846" s="357"/>
      <c r="AU846" s="357"/>
      <c r="AV846" s="357"/>
      <c r="AW846" s="357"/>
      <c r="AX846" s="357"/>
      <c r="AY846">
        <f>COUNTA($C$846)</f>
        <v>1</v>
      </c>
    </row>
    <row r="847" spans="1:51" ht="46.5" customHeight="1">
      <c r="A847" s="370">
        <v>3</v>
      </c>
      <c r="B847" s="370">
        <v>1</v>
      </c>
      <c r="C847" s="358" t="s">
        <v>779</v>
      </c>
      <c r="D847" s="343"/>
      <c r="E847" s="343"/>
      <c r="F847" s="343"/>
      <c r="G847" s="343"/>
      <c r="H847" s="343"/>
      <c r="I847" s="343"/>
      <c r="J847" s="344">
        <v>3010002049767</v>
      </c>
      <c r="K847" s="345"/>
      <c r="L847" s="345"/>
      <c r="M847" s="345"/>
      <c r="N847" s="345"/>
      <c r="O847" s="345"/>
      <c r="P847" s="359" t="s">
        <v>782</v>
      </c>
      <c r="Q847" s="346"/>
      <c r="R847" s="346"/>
      <c r="S847" s="346"/>
      <c r="T847" s="346"/>
      <c r="U847" s="346"/>
      <c r="V847" s="346"/>
      <c r="W847" s="346"/>
      <c r="X847" s="346"/>
      <c r="Y847" s="347">
        <v>15</v>
      </c>
      <c r="Z847" s="348"/>
      <c r="AA847" s="348"/>
      <c r="AB847" s="349"/>
      <c r="AC847" s="350" t="s">
        <v>371</v>
      </c>
      <c r="AD847" s="351"/>
      <c r="AE847" s="351"/>
      <c r="AF847" s="351"/>
      <c r="AG847" s="351"/>
      <c r="AH847" s="352">
        <v>1</v>
      </c>
      <c r="AI847" s="353"/>
      <c r="AJ847" s="353"/>
      <c r="AK847" s="353"/>
      <c r="AL847" s="354">
        <v>98.9</v>
      </c>
      <c r="AM847" s="355"/>
      <c r="AN847" s="355"/>
      <c r="AO847" s="356"/>
      <c r="AP847" s="357"/>
      <c r="AQ847" s="357"/>
      <c r="AR847" s="357"/>
      <c r="AS847" s="357"/>
      <c r="AT847" s="357"/>
      <c r="AU847" s="357"/>
      <c r="AV847" s="357"/>
      <c r="AW847" s="357"/>
      <c r="AX847" s="357"/>
      <c r="AY847">
        <f>COUNTA($C$847)</f>
        <v>1</v>
      </c>
    </row>
    <row r="848" spans="1:51" ht="46.5" customHeight="1">
      <c r="A848" s="370">
        <v>4</v>
      </c>
      <c r="B848" s="370">
        <v>1</v>
      </c>
      <c r="C848" s="358" t="s">
        <v>778</v>
      </c>
      <c r="D848" s="343"/>
      <c r="E848" s="343"/>
      <c r="F848" s="343"/>
      <c r="G848" s="343"/>
      <c r="H848" s="343"/>
      <c r="I848" s="343"/>
      <c r="J848" s="344">
        <v>7010401052137</v>
      </c>
      <c r="K848" s="345"/>
      <c r="L848" s="345"/>
      <c r="M848" s="345"/>
      <c r="N848" s="345"/>
      <c r="O848" s="345"/>
      <c r="P848" s="359" t="s">
        <v>786</v>
      </c>
      <c r="Q848" s="346"/>
      <c r="R848" s="346"/>
      <c r="S848" s="346"/>
      <c r="T848" s="346"/>
      <c r="U848" s="346"/>
      <c r="V848" s="346"/>
      <c r="W848" s="346"/>
      <c r="X848" s="346"/>
      <c r="Y848" s="347">
        <v>9</v>
      </c>
      <c r="Z848" s="348"/>
      <c r="AA848" s="348"/>
      <c r="AB848" s="349"/>
      <c r="AC848" s="350" t="s">
        <v>378</v>
      </c>
      <c r="AD848" s="351"/>
      <c r="AE848" s="351"/>
      <c r="AF848" s="351"/>
      <c r="AG848" s="351"/>
      <c r="AH848" s="352" t="s">
        <v>770</v>
      </c>
      <c r="AI848" s="353"/>
      <c r="AJ848" s="353"/>
      <c r="AK848" s="353"/>
      <c r="AL848" s="354">
        <v>100</v>
      </c>
      <c r="AM848" s="355"/>
      <c r="AN848" s="355"/>
      <c r="AO848" s="356"/>
      <c r="AP848" s="357"/>
      <c r="AQ848" s="357"/>
      <c r="AR848" s="357"/>
      <c r="AS848" s="357"/>
      <c r="AT848" s="357"/>
      <c r="AU848" s="357"/>
      <c r="AV848" s="357"/>
      <c r="AW848" s="357"/>
      <c r="AX848" s="357"/>
      <c r="AY848">
        <f>COUNTA($C$848)</f>
        <v>1</v>
      </c>
    </row>
    <row r="849" spans="1:51" ht="46.5" customHeight="1">
      <c r="A849" s="370">
        <v>5</v>
      </c>
      <c r="B849" s="370">
        <v>1</v>
      </c>
      <c r="C849" s="358" t="s">
        <v>778</v>
      </c>
      <c r="D849" s="343"/>
      <c r="E849" s="343"/>
      <c r="F849" s="343"/>
      <c r="G849" s="343"/>
      <c r="H849" s="343"/>
      <c r="I849" s="343"/>
      <c r="J849" s="344">
        <v>7010401052137</v>
      </c>
      <c r="K849" s="345"/>
      <c r="L849" s="345"/>
      <c r="M849" s="345"/>
      <c r="N849" s="345"/>
      <c r="O849" s="345"/>
      <c r="P849" s="359" t="s">
        <v>786</v>
      </c>
      <c r="Q849" s="346"/>
      <c r="R849" s="346"/>
      <c r="S849" s="346"/>
      <c r="T849" s="346"/>
      <c r="U849" s="346"/>
      <c r="V849" s="346"/>
      <c r="W849" s="346"/>
      <c r="X849" s="346"/>
      <c r="Y849" s="347">
        <v>7</v>
      </c>
      <c r="Z849" s="348"/>
      <c r="AA849" s="348"/>
      <c r="AB849" s="349"/>
      <c r="AC849" s="350" t="s">
        <v>378</v>
      </c>
      <c r="AD849" s="351"/>
      <c r="AE849" s="351"/>
      <c r="AF849" s="351"/>
      <c r="AG849" s="351"/>
      <c r="AH849" s="352" t="s">
        <v>770</v>
      </c>
      <c r="AI849" s="353"/>
      <c r="AJ849" s="353"/>
      <c r="AK849" s="353"/>
      <c r="AL849" s="354">
        <v>100</v>
      </c>
      <c r="AM849" s="355"/>
      <c r="AN849" s="355"/>
      <c r="AO849" s="356"/>
      <c r="AP849" s="357"/>
      <c r="AQ849" s="357"/>
      <c r="AR849" s="357"/>
      <c r="AS849" s="357"/>
      <c r="AT849" s="357"/>
      <c r="AU849" s="357"/>
      <c r="AV849" s="357"/>
      <c r="AW849" s="357"/>
      <c r="AX849" s="357"/>
      <c r="AY849">
        <f>COUNTA($C$849)</f>
        <v>1</v>
      </c>
    </row>
    <row r="850" spans="1:51" ht="46.5" customHeight="1">
      <c r="A850" s="370">
        <v>6</v>
      </c>
      <c r="B850" s="370">
        <v>1</v>
      </c>
      <c r="C850" s="358" t="s">
        <v>780</v>
      </c>
      <c r="D850" s="343"/>
      <c r="E850" s="343"/>
      <c r="F850" s="343"/>
      <c r="G850" s="343"/>
      <c r="H850" s="343"/>
      <c r="I850" s="343"/>
      <c r="J850" s="344">
        <v>9011101033243</v>
      </c>
      <c r="K850" s="345"/>
      <c r="L850" s="345"/>
      <c r="M850" s="345"/>
      <c r="N850" s="345"/>
      <c r="O850" s="345"/>
      <c r="P850" s="359" t="s">
        <v>782</v>
      </c>
      <c r="Q850" s="346"/>
      <c r="R850" s="346"/>
      <c r="S850" s="346"/>
      <c r="T850" s="346"/>
      <c r="U850" s="346"/>
      <c r="V850" s="346"/>
      <c r="W850" s="346"/>
      <c r="X850" s="346"/>
      <c r="Y850" s="347">
        <v>2</v>
      </c>
      <c r="Z850" s="348"/>
      <c r="AA850" s="348"/>
      <c r="AB850" s="349"/>
      <c r="AC850" s="350" t="s">
        <v>378</v>
      </c>
      <c r="AD850" s="351"/>
      <c r="AE850" s="351"/>
      <c r="AF850" s="351"/>
      <c r="AG850" s="351"/>
      <c r="AH850" s="352" t="s">
        <v>405</v>
      </c>
      <c r="AI850" s="353"/>
      <c r="AJ850" s="353"/>
      <c r="AK850" s="353"/>
      <c r="AL850" s="354">
        <v>100</v>
      </c>
      <c r="AM850" s="355"/>
      <c r="AN850" s="355"/>
      <c r="AO850" s="356"/>
      <c r="AP850" s="357"/>
      <c r="AQ850" s="357"/>
      <c r="AR850" s="357"/>
      <c r="AS850" s="357"/>
      <c r="AT850" s="357"/>
      <c r="AU850" s="357"/>
      <c r="AV850" s="357"/>
      <c r="AW850" s="357"/>
      <c r="AX850" s="357"/>
      <c r="AY850">
        <f>COUNTA($C$850)</f>
        <v>1</v>
      </c>
    </row>
    <row r="851" spans="1:51" ht="46.5" customHeight="1">
      <c r="A851" s="370">
        <v>7</v>
      </c>
      <c r="B851" s="370">
        <v>1</v>
      </c>
      <c r="C851" s="371" t="s">
        <v>779</v>
      </c>
      <c r="D851" s="372"/>
      <c r="E851" s="372"/>
      <c r="F851" s="372"/>
      <c r="G851" s="372"/>
      <c r="H851" s="372"/>
      <c r="I851" s="373"/>
      <c r="J851" s="908">
        <v>3010002049767</v>
      </c>
      <c r="K851" s="909"/>
      <c r="L851" s="909"/>
      <c r="M851" s="909"/>
      <c r="N851" s="909"/>
      <c r="O851" s="910"/>
      <c r="P851" s="939" t="s">
        <v>782</v>
      </c>
      <c r="Q851" s="940"/>
      <c r="R851" s="940"/>
      <c r="S851" s="940"/>
      <c r="T851" s="940"/>
      <c r="U851" s="940"/>
      <c r="V851" s="940"/>
      <c r="W851" s="940"/>
      <c r="X851" s="941"/>
      <c r="Y851" s="347">
        <v>2</v>
      </c>
      <c r="Z851" s="348"/>
      <c r="AA851" s="348"/>
      <c r="AB851" s="349"/>
      <c r="AC851" s="837" t="s">
        <v>377</v>
      </c>
      <c r="AD851" s="838"/>
      <c r="AE851" s="838"/>
      <c r="AF851" s="838"/>
      <c r="AG851" s="839"/>
      <c r="AH851" s="840" t="s">
        <v>405</v>
      </c>
      <c r="AI851" s="841"/>
      <c r="AJ851" s="841"/>
      <c r="AK851" s="842"/>
      <c r="AL851" s="354">
        <v>91.4</v>
      </c>
      <c r="AM851" s="355"/>
      <c r="AN851" s="355"/>
      <c r="AO851" s="356"/>
      <c r="AP851" s="357"/>
      <c r="AQ851" s="357"/>
      <c r="AR851" s="357"/>
      <c r="AS851" s="357"/>
      <c r="AT851" s="357"/>
      <c r="AU851" s="357"/>
      <c r="AV851" s="357"/>
      <c r="AW851" s="357"/>
      <c r="AX851" s="357"/>
      <c r="AY851">
        <f>COUNTA($C$851)</f>
        <v>1</v>
      </c>
    </row>
    <row r="852" spans="1:51" ht="46.5" customHeight="1">
      <c r="A852" s="370">
        <v>8</v>
      </c>
      <c r="B852" s="370">
        <v>1</v>
      </c>
      <c r="C852" s="371" t="s">
        <v>781</v>
      </c>
      <c r="D852" s="372"/>
      <c r="E852" s="372"/>
      <c r="F852" s="372"/>
      <c r="G852" s="372"/>
      <c r="H852" s="372"/>
      <c r="I852" s="373"/>
      <c r="J852" s="908">
        <v>7010001059391</v>
      </c>
      <c r="K852" s="909"/>
      <c r="L852" s="909"/>
      <c r="M852" s="909"/>
      <c r="N852" s="909"/>
      <c r="O852" s="910"/>
      <c r="P852" s="939" t="s">
        <v>787</v>
      </c>
      <c r="Q852" s="940"/>
      <c r="R852" s="940"/>
      <c r="S852" s="940"/>
      <c r="T852" s="940"/>
      <c r="U852" s="940"/>
      <c r="V852" s="940"/>
      <c r="W852" s="940"/>
      <c r="X852" s="941"/>
      <c r="Y852" s="347">
        <v>2</v>
      </c>
      <c r="Z852" s="348"/>
      <c r="AA852" s="348"/>
      <c r="AB852" s="349"/>
      <c r="AC852" s="837" t="s">
        <v>377</v>
      </c>
      <c r="AD852" s="838"/>
      <c r="AE852" s="838"/>
      <c r="AF852" s="838"/>
      <c r="AG852" s="839"/>
      <c r="AH852" s="840" t="s">
        <v>405</v>
      </c>
      <c r="AI852" s="841"/>
      <c r="AJ852" s="841"/>
      <c r="AK852" s="842"/>
      <c r="AL852" s="354">
        <v>94.2</v>
      </c>
      <c r="AM852" s="355"/>
      <c r="AN852" s="355"/>
      <c r="AO852" s="356"/>
      <c r="AP852" s="357"/>
      <c r="AQ852" s="357"/>
      <c r="AR852" s="357"/>
      <c r="AS852" s="357"/>
      <c r="AT852" s="357"/>
      <c r="AU852" s="357"/>
      <c r="AV852" s="357"/>
      <c r="AW852" s="357"/>
      <c r="AX852" s="357"/>
      <c r="AY852">
        <f>COUNTA($C$852)</f>
        <v>1</v>
      </c>
    </row>
    <row r="853" spans="1:51" ht="46.5" customHeight="1">
      <c r="A853" s="370">
        <v>9</v>
      </c>
      <c r="B853" s="370">
        <v>1</v>
      </c>
      <c r="C853" s="371" t="s">
        <v>781</v>
      </c>
      <c r="D853" s="372"/>
      <c r="E853" s="372"/>
      <c r="F853" s="372"/>
      <c r="G853" s="372"/>
      <c r="H853" s="372"/>
      <c r="I853" s="373"/>
      <c r="J853" s="908">
        <v>7010001059391</v>
      </c>
      <c r="K853" s="909"/>
      <c r="L853" s="909"/>
      <c r="M853" s="909"/>
      <c r="N853" s="909"/>
      <c r="O853" s="910"/>
      <c r="P853" s="939" t="s">
        <v>787</v>
      </c>
      <c r="Q853" s="940"/>
      <c r="R853" s="940"/>
      <c r="S853" s="940"/>
      <c r="T853" s="940"/>
      <c r="U853" s="940"/>
      <c r="V853" s="940"/>
      <c r="W853" s="940"/>
      <c r="X853" s="941"/>
      <c r="Y853" s="347">
        <v>2</v>
      </c>
      <c r="Z853" s="348"/>
      <c r="AA853" s="348"/>
      <c r="AB853" s="349"/>
      <c r="AC853" s="837" t="s">
        <v>377</v>
      </c>
      <c r="AD853" s="838"/>
      <c r="AE853" s="838"/>
      <c r="AF853" s="838"/>
      <c r="AG853" s="839"/>
      <c r="AH853" s="840" t="s">
        <v>405</v>
      </c>
      <c r="AI853" s="841"/>
      <c r="AJ853" s="841"/>
      <c r="AK853" s="842"/>
      <c r="AL853" s="354">
        <v>100</v>
      </c>
      <c r="AM853" s="355"/>
      <c r="AN853" s="355"/>
      <c r="AO853" s="356"/>
      <c r="AP853" s="357"/>
      <c r="AQ853" s="357"/>
      <c r="AR853" s="357"/>
      <c r="AS853" s="357"/>
      <c r="AT853" s="357"/>
      <c r="AU853" s="357"/>
      <c r="AV853" s="357"/>
      <c r="AW853" s="357"/>
      <c r="AX853" s="357"/>
      <c r="AY853">
        <f>COUNTA($C$853)</f>
        <v>1</v>
      </c>
    </row>
    <row r="854" spans="1:51" ht="46.5" customHeight="1">
      <c r="A854" s="370">
        <v>10</v>
      </c>
      <c r="B854" s="370">
        <v>1</v>
      </c>
      <c r="C854" s="371" t="s">
        <v>778</v>
      </c>
      <c r="D854" s="372"/>
      <c r="E854" s="372"/>
      <c r="F854" s="372"/>
      <c r="G854" s="372"/>
      <c r="H854" s="372"/>
      <c r="I854" s="373"/>
      <c r="J854" s="908">
        <v>7010401052137</v>
      </c>
      <c r="K854" s="909"/>
      <c r="L854" s="909"/>
      <c r="M854" s="909"/>
      <c r="N854" s="909"/>
      <c r="O854" s="910"/>
      <c r="P854" s="939" t="s">
        <v>786</v>
      </c>
      <c r="Q854" s="940"/>
      <c r="R854" s="940"/>
      <c r="S854" s="940"/>
      <c r="T854" s="940"/>
      <c r="U854" s="940"/>
      <c r="V854" s="940"/>
      <c r="W854" s="940"/>
      <c r="X854" s="941"/>
      <c r="Y854" s="347">
        <v>1</v>
      </c>
      <c r="Z854" s="348"/>
      <c r="AA854" s="348"/>
      <c r="AB854" s="349"/>
      <c r="AC854" s="837" t="s">
        <v>377</v>
      </c>
      <c r="AD854" s="838"/>
      <c r="AE854" s="838"/>
      <c r="AF854" s="838"/>
      <c r="AG854" s="839"/>
      <c r="AH854" s="840" t="s">
        <v>405</v>
      </c>
      <c r="AI854" s="841"/>
      <c r="AJ854" s="841"/>
      <c r="AK854" s="842"/>
      <c r="AL854" s="354">
        <v>100</v>
      </c>
      <c r="AM854" s="355"/>
      <c r="AN854" s="355"/>
      <c r="AO854" s="356"/>
      <c r="AP854" s="357"/>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58"/>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58"/>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9">
      <formula>IF(RIGHT(TEXT(P14,"0.#"),1)=".",FALSE,TRUE)</formula>
    </cfRule>
    <cfRule type="expression" dxfId="2834" priority="14060">
      <formula>IF(RIGHT(TEXT(P14,"0.#"),1)=".",TRUE,FALSE)</formula>
    </cfRule>
  </conditionalFormatting>
  <conditionalFormatting sqref="AE32">
    <cfRule type="expression" dxfId="2833" priority="14049">
      <formula>IF(RIGHT(TEXT(AE32,"0.#"),1)=".",FALSE,TRUE)</formula>
    </cfRule>
    <cfRule type="expression" dxfId="2832" priority="14050">
      <formula>IF(RIGHT(TEXT(AE32,"0.#"),1)=".",TRUE,FALSE)</formula>
    </cfRule>
  </conditionalFormatting>
  <conditionalFormatting sqref="P18:AX18">
    <cfRule type="expression" dxfId="2831" priority="13935">
      <formula>IF(RIGHT(TEXT(P18,"0.#"),1)=".",FALSE,TRUE)</formula>
    </cfRule>
    <cfRule type="expression" dxfId="2830" priority="13936">
      <formula>IF(RIGHT(TEXT(P18,"0.#"),1)=".",TRUE,FALSE)</formula>
    </cfRule>
  </conditionalFormatting>
  <conditionalFormatting sqref="Y790">
    <cfRule type="expression" dxfId="2829" priority="13931">
      <formula>IF(RIGHT(TEXT(Y790,"0.#"),1)=".",FALSE,TRUE)</formula>
    </cfRule>
    <cfRule type="expression" dxfId="2828" priority="13932">
      <formula>IF(RIGHT(TEXT(Y790,"0.#"),1)=".",TRUE,FALSE)</formula>
    </cfRule>
  </conditionalFormatting>
  <conditionalFormatting sqref="Y799">
    <cfRule type="expression" dxfId="2827" priority="13927">
      <formula>IF(RIGHT(TEXT(Y799,"0.#"),1)=".",FALSE,TRUE)</formula>
    </cfRule>
    <cfRule type="expression" dxfId="2826" priority="13928">
      <formula>IF(RIGHT(TEXT(Y799,"0.#"),1)=".",TRUE,FALSE)</formula>
    </cfRule>
  </conditionalFormatting>
  <conditionalFormatting sqref="Y830:Y837 Y828 Y817:Y824 Y815 Y804:Y811 Y802">
    <cfRule type="expression" dxfId="2825" priority="13709">
      <formula>IF(RIGHT(TEXT(Y802,"0.#"),1)=".",FALSE,TRUE)</formula>
    </cfRule>
    <cfRule type="expression" dxfId="2824" priority="13710">
      <formula>IF(RIGHT(TEXT(Y802,"0.#"),1)=".",TRUE,FALSE)</formula>
    </cfRule>
  </conditionalFormatting>
  <conditionalFormatting sqref="P16:AQ17 P15:AX15 P13:AX13">
    <cfRule type="expression" dxfId="2823" priority="13757">
      <formula>IF(RIGHT(TEXT(P13,"0.#"),1)=".",FALSE,TRUE)</formula>
    </cfRule>
    <cfRule type="expression" dxfId="2822" priority="13758">
      <formula>IF(RIGHT(TEXT(P13,"0.#"),1)=".",TRUE,FALSE)</formula>
    </cfRule>
  </conditionalFormatting>
  <conditionalFormatting sqref="P19:AJ19">
    <cfRule type="expression" dxfId="2821" priority="13755">
      <formula>IF(RIGHT(TEXT(P19,"0.#"),1)=".",FALSE,TRUE)</formula>
    </cfRule>
    <cfRule type="expression" dxfId="2820" priority="13756">
      <formula>IF(RIGHT(TEXT(P19,"0.#"),1)=".",TRUE,FALSE)</formula>
    </cfRule>
  </conditionalFormatting>
  <conditionalFormatting sqref="AE101 AQ101">
    <cfRule type="expression" dxfId="2819" priority="13747">
      <formula>IF(RIGHT(TEXT(AE101,"0.#"),1)=".",FALSE,TRUE)</formula>
    </cfRule>
    <cfRule type="expression" dxfId="2818" priority="13748">
      <formula>IF(RIGHT(TEXT(AE101,"0.#"),1)=".",TRUE,FALSE)</formula>
    </cfRule>
  </conditionalFormatting>
  <conditionalFormatting sqref="Y791:Y798 Y789">
    <cfRule type="expression" dxfId="2817" priority="13733">
      <formula>IF(RIGHT(TEXT(Y789,"0.#"),1)=".",FALSE,TRUE)</formula>
    </cfRule>
    <cfRule type="expression" dxfId="2816" priority="13734">
      <formula>IF(RIGHT(TEXT(Y789,"0.#"),1)=".",TRUE,FALSE)</formula>
    </cfRule>
  </conditionalFormatting>
  <conditionalFormatting sqref="AU790">
    <cfRule type="expression" dxfId="2815" priority="13731">
      <formula>IF(RIGHT(TEXT(AU790,"0.#"),1)=".",FALSE,TRUE)</formula>
    </cfRule>
    <cfRule type="expression" dxfId="2814" priority="13732">
      <formula>IF(RIGHT(TEXT(AU790,"0.#"),1)=".",TRUE,FALSE)</formula>
    </cfRule>
  </conditionalFormatting>
  <conditionalFormatting sqref="AU799">
    <cfRule type="expression" dxfId="2813" priority="13729">
      <formula>IF(RIGHT(TEXT(AU799,"0.#"),1)=".",FALSE,TRUE)</formula>
    </cfRule>
    <cfRule type="expression" dxfId="2812" priority="13730">
      <formula>IF(RIGHT(TEXT(AU799,"0.#"),1)=".",TRUE,FALSE)</formula>
    </cfRule>
  </conditionalFormatting>
  <conditionalFormatting sqref="AU791:AU798 AU789">
    <cfRule type="expression" dxfId="2811" priority="13727">
      <formula>IF(RIGHT(TEXT(AU789,"0.#"),1)=".",FALSE,TRUE)</formula>
    </cfRule>
    <cfRule type="expression" dxfId="2810" priority="13728">
      <formula>IF(RIGHT(TEXT(AU789,"0.#"),1)=".",TRUE,FALSE)</formula>
    </cfRule>
  </conditionalFormatting>
  <conditionalFormatting sqref="Y829 Y816 Y803">
    <cfRule type="expression" dxfId="2809" priority="13713">
      <formula>IF(RIGHT(TEXT(Y803,"0.#"),1)=".",FALSE,TRUE)</formula>
    </cfRule>
    <cfRule type="expression" dxfId="2808" priority="13714">
      <formula>IF(RIGHT(TEXT(Y803,"0.#"),1)=".",TRUE,FALSE)</formula>
    </cfRule>
  </conditionalFormatting>
  <conditionalFormatting sqref="Y838 Y825 Y812">
    <cfRule type="expression" dxfId="2807" priority="13711">
      <formula>IF(RIGHT(TEXT(Y812,"0.#"),1)=".",FALSE,TRUE)</formula>
    </cfRule>
    <cfRule type="expression" dxfId="2806" priority="13712">
      <formula>IF(RIGHT(TEXT(Y812,"0.#"),1)=".",TRUE,FALSE)</formula>
    </cfRule>
  </conditionalFormatting>
  <conditionalFormatting sqref="AU829 AU816 AU803">
    <cfRule type="expression" dxfId="2805" priority="13707">
      <formula>IF(RIGHT(TEXT(AU803,"0.#"),1)=".",FALSE,TRUE)</formula>
    </cfRule>
    <cfRule type="expression" dxfId="2804" priority="13708">
      <formula>IF(RIGHT(TEXT(AU803,"0.#"),1)=".",TRUE,FALSE)</formula>
    </cfRule>
  </conditionalFormatting>
  <conditionalFormatting sqref="AU838 AU825 AU812">
    <cfRule type="expression" dxfId="2803" priority="13705">
      <formula>IF(RIGHT(TEXT(AU812,"0.#"),1)=".",FALSE,TRUE)</formula>
    </cfRule>
    <cfRule type="expression" dxfId="2802" priority="13706">
      <formula>IF(RIGHT(TEXT(AU812,"0.#"),1)=".",TRUE,FALSE)</formula>
    </cfRule>
  </conditionalFormatting>
  <conditionalFormatting sqref="AU830:AU837 AU828 AU817:AU824 AU815 AU804:AU811 AU802">
    <cfRule type="expression" dxfId="2801" priority="13703">
      <formula>IF(RIGHT(TEXT(AU802,"0.#"),1)=".",FALSE,TRUE)</formula>
    </cfRule>
    <cfRule type="expression" dxfId="2800" priority="13704">
      <formula>IF(RIGHT(TEXT(AU802,"0.#"),1)=".",TRUE,FALSE)</formula>
    </cfRule>
  </conditionalFormatting>
  <conditionalFormatting sqref="AM87">
    <cfRule type="expression" dxfId="2799" priority="13357">
      <formula>IF(RIGHT(TEXT(AM87,"0.#"),1)=".",FALSE,TRUE)</formula>
    </cfRule>
    <cfRule type="expression" dxfId="2798" priority="13358">
      <formula>IF(RIGHT(TEXT(AM87,"0.#"),1)=".",TRUE,FALSE)</formula>
    </cfRule>
  </conditionalFormatting>
  <conditionalFormatting sqref="AE55">
    <cfRule type="expression" dxfId="2797" priority="13425">
      <formula>IF(RIGHT(TEXT(AE55,"0.#"),1)=".",FALSE,TRUE)</formula>
    </cfRule>
    <cfRule type="expression" dxfId="2796" priority="13426">
      <formula>IF(RIGHT(TEXT(AE55,"0.#"),1)=".",TRUE,FALSE)</formula>
    </cfRule>
  </conditionalFormatting>
  <conditionalFormatting sqref="AI55">
    <cfRule type="expression" dxfId="2795" priority="13423">
      <formula>IF(RIGHT(TEXT(AI55,"0.#"),1)=".",FALSE,TRUE)</formula>
    </cfRule>
    <cfRule type="expression" dxfId="2794" priority="13424">
      <formula>IF(RIGHT(TEXT(AI55,"0.#"),1)=".",TRUE,FALSE)</formula>
    </cfRule>
  </conditionalFormatting>
  <conditionalFormatting sqref="AM34">
    <cfRule type="expression" dxfId="2793" priority="13503">
      <formula>IF(RIGHT(TEXT(AM34,"0.#"),1)=".",FALSE,TRUE)</formula>
    </cfRule>
    <cfRule type="expression" dxfId="2792" priority="13504">
      <formula>IF(RIGHT(TEXT(AM34,"0.#"),1)=".",TRUE,FALSE)</formula>
    </cfRule>
  </conditionalFormatting>
  <conditionalFormatting sqref="AE33">
    <cfRule type="expression" dxfId="2791" priority="13517">
      <formula>IF(RIGHT(TEXT(AE33,"0.#"),1)=".",FALSE,TRUE)</formula>
    </cfRule>
    <cfRule type="expression" dxfId="2790" priority="13518">
      <formula>IF(RIGHT(TEXT(AE33,"0.#"),1)=".",TRUE,FALSE)</formula>
    </cfRule>
  </conditionalFormatting>
  <conditionalFormatting sqref="AE34">
    <cfRule type="expression" dxfId="2789" priority="13515">
      <formula>IF(RIGHT(TEXT(AE34,"0.#"),1)=".",FALSE,TRUE)</formula>
    </cfRule>
    <cfRule type="expression" dxfId="2788" priority="13516">
      <formula>IF(RIGHT(TEXT(AE34,"0.#"),1)=".",TRUE,FALSE)</formula>
    </cfRule>
  </conditionalFormatting>
  <conditionalFormatting sqref="AI34">
    <cfRule type="expression" dxfId="2787" priority="13513">
      <formula>IF(RIGHT(TEXT(AI34,"0.#"),1)=".",FALSE,TRUE)</formula>
    </cfRule>
    <cfRule type="expression" dxfId="2786" priority="13514">
      <formula>IF(RIGHT(TEXT(AI34,"0.#"),1)=".",TRUE,FALSE)</formula>
    </cfRule>
  </conditionalFormatting>
  <conditionalFormatting sqref="AI33">
    <cfRule type="expression" dxfId="2785" priority="13511">
      <formula>IF(RIGHT(TEXT(AI33,"0.#"),1)=".",FALSE,TRUE)</formula>
    </cfRule>
    <cfRule type="expression" dxfId="2784" priority="13512">
      <formula>IF(RIGHT(TEXT(AI33,"0.#"),1)=".",TRUE,FALSE)</formula>
    </cfRule>
  </conditionalFormatting>
  <conditionalFormatting sqref="AI32">
    <cfRule type="expression" dxfId="2783" priority="13509">
      <formula>IF(RIGHT(TEXT(AI32,"0.#"),1)=".",FALSE,TRUE)</formula>
    </cfRule>
    <cfRule type="expression" dxfId="2782" priority="13510">
      <formula>IF(RIGHT(TEXT(AI32,"0.#"),1)=".",TRUE,FALSE)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Q32:AQ34">
    <cfRule type="expression" dxfId="2777" priority="13497">
      <formula>IF(RIGHT(TEXT(AQ32,"0.#"),1)=".",FALSE,TRUE)</formula>
    </cfRule>
    <cfRule type="expression" dxfId="2776" priority="13498">
      <formula>IF(RIGHT(TEXT(AQ32,"0.#"),1)=".",TRUE,FALSE)</formula>
    </cfRule>
  </conditionalFormatting>
  <conditionalFormatting sqref="AU32:AU34">
    <cfRule type="expression" dxfId="2775" priority="13495">
      <formula>IF(RIGHT(TEXT(AU32,"0.#"),1)=".",FALSE,TRUE)</formula>
    </cfRule>
    <cfRule type="expression" dxfId="2774" priority="13496">
      <formula>IF(RIGHT(TEXT(AU32,"0.#"),1)=".",TRUE,FALSE)</formula>
    </cfRule>
  </conditionalFormatting>
  <conditionalFormatting sqref="AE53">
    <cfRule type="expression" dxfId="2773" priority="13429">
      <formula>IF(RIGHT(TEXT(AE53,"0.#"),1)=".",FALSE,TRUE)</formula>
    </cfRule>
    <cfRule type="expression" dxfId="2772" priority="13430">
      <formula>IF(RIGHT(TEXT(AE53,"0.#"),1)=".",TRUE,FALSE)</formula>
    </cfRule>
  </conditionalFormatting>
  <conditionalFormatting sqref="AE54">
    <cfRule type="expression" dxfId="2771" priority="13427">
      <formula>IF(RIGHT(TEXT(AE54,"0.#"),1)=".",FALSE,TRUE)</formula>
    </cfRule>
    <cfRule type="expression" dxfId="2770" priority="13428">
      <formula>IF(RIGHT(TEXT(AE54,"0.#"),1)=".",TRUE,FALSE)</formula>
    </cfRule>
  </conditionalFormatting>
  <conditionalFormatting sqref="AI54">
    <cfRule type="expression" dxfId="2769" priority="13421">
      <formula>IF(RIGHT(TEXT(AI54,"0.#"),1)=".",FALSE,TRUE)</formula>
    </cfRule>
    <cfRule type="expression" dxfId="2768" priority="13422">
      <formula>IF(RIGHT(TEXT(AI54,"0.#"),1)=".",TRUE,FALSE)</formula>
    </cfRule>
  </conditionalFormatting>
  <conditionalFormatting sqref="AI53">
    <cfRule type="expression" dxfId="2767" priority="13419">
      <formula>IF(RIGHT(TEXT(AI53,"0.#"),1)=".",FALSE,TRUE)</formula>
    </cfRule>
    <cfRule type="expression" dxfId="2766" priority="13420">
      <formula>IF(RIGHT(TEXT(AI53,"0.#"),1)=".",TRUE,FALSE)</formula>
    </cfRule>
  </conditionalFormatting>
  <conditionalFormatting sqref="AM53">
    <cfRule type="expression" dxfId="2765" priority="13417">
      <formula>IF(RIGHT(TEXT(AM53,"0.#"),1)=".",FALSE,TRUE)</formula>
    </cfRule>
    <cfRule type="expression" dxfId="2764" priority="13418">
      <formula>IF(RIGHT(TEXT(AM53,"0.#"),1)=".",TRUE,FALSE)</formula>
    </cfRule>
  </conditionalFormatting>
  <conditionalFormatting sqref="AM54">
    <cfRule type="expression" dxfId="2763" priority="13415">
      <formula>IF(RIGHT(TEXT(AM54,"0.#"),1)=".",FALSE,TRUE)</formula>
    </cfRule>
    <cfRule type="expression" dxfId="2762" priority="13416">
      <formula>IF(RIGHT(TEXT(AM54,"0.#"),1)=".",TRUE,FALSE)</formula>
    </cfRule>
  </conditionalFormatting>
  <conditionalFormatting sqref="AM55">
    <cfRule type="expression" dxfId="2761" priority="13413">
      <formula>IF(RIGHT(TEXT(AM55,"0.#"),1)=".",FALSE,TRUE)</formula>
    </cfRule>
    <cfRule type="expression" dxfId="2760" priority="13414">
      <formula>IF(RIGHT(TEXT(AM55,"0.#"),1)=".",TRUE,FALSE)</formula>
    </cfRule>
  </conditionalFormatting>
  <conditionalFormatting sqref="AE60">
    <cfRule type="expression" dxfId="2759" priority="13399">
      <formula>IF(RIGHT(TEXT(AE60,"0.#"),1)=".",FALSE,TRUE)</formula>
    </cfRule>
    <cfRule type="expression" dxfId="2758" priority="13400">
      <formula>IF(RIGHT(TEXT(AE60,"0.#"),1)=".",TRUE,FALSE)</formula>
    </cfRule>
  </conditionalFormatting>
  <conditionalFormatting sqref="AE61">
    <cfRule type="expression" dxfId="2757" priority="13397">
      <formula>IF(RIGHT(TEXT(AE61,"0.#"),1)=".",FALSE,TRUE)</formula>
    </cfRule>
    <cfRule type="expression" dxfId="2756" priority="13398">
      <formula>IF(RIGHT(TEXT(AE61,"0.#"),1)=".",TRUE,FALSE)</formula>
    </cfRule>
  </conditionalFormatting>
  <conditionalFormatting sqref="AE62">
    <cfRule type="expression" dxfId="2755" priority="13395">
      <formula>IF(RIGHT(TEXT(AE62,"0.#"),1)=".",FALSE,TRUE)</formula>
    </cfRule>
    <cfRule type="expression" dxfId="2754" priority="13396">
      <formula>IF(RIGHT(TEXT(AE62,"0.#"),1)=".",TRUE,FALSE)</formula>
    </cfRule>
  </conditionalFormatting>
  <conditionalFormatting sqref="AI62">
    <cfRule type="expression" dxfId="2753" priority="13393">
      <formula>IF(RIGHT(TEXT(AI62,"0.#"),1)=".",FALSE,TRUE)</formula>
    </cfRule>
    <cfRule type="expression" dxfId="2752" priority="13394">
      <formula>IF(RIGHT(TEXT(AI62,"0.#"),1)=".",TRUE,FALSE)</formula>
    </cfRule>
  </conditionalFormatting>
  <conditionalFormatting sqref="AI61">
    <cfRule type="expression" dxfId="2751" priority="13391">
      <formula>IF(RIGHT(TEXT(AI61,"0.#"),1)=".",FALSE,TRUE)</formula>
    </cfRule>
    <cfRule type="expression" dxfId="2750" priority="13392">
      <formula>IF(RIGHT(TEXT(AI61,"0.#"),1)=".",TRUE,FALSE)</formula>
    </cfRule>
  </conditionalFormatting>
  <conditionalFormatting sqref="AI60">
    <cfRule type="expression" dxfId="2749" priority="13389">
      <formula>IF(RIGHT(TEXT(AI60,"0.#"),1)=".",FALSE,TRUE)</formula>
    </cfRule>
    <cfRule type="expression" dxfId="2748" priority="13390">
      <formula>IF(RIGHT(TEXT(AI60,"0.#"),1)=".",TRUE,FALSE)</formula>
    </cfRule>
  </conditionalFormatting>
  <conditionalFormatting sqref="AM60">
    <cfRule type="expression" dxfId="2747" priority="13387">
      <formula>IF(RIGHT(TEXT(AM60,"0.#"),1)=".",FALSE,TRUE)</formula>
    </cfRule>
    <cfRule type="expression" dxfId="2746" priority="13388">
      <formula>IF(RIGHT(TEXT(AM60,"0.#"),1)=".",TRUE,FALSE)</formula>
    </cfRule>
  </conditionalFormatting>
  <conditionalFormatting sqref="AM61">
    <cfRule type="expression" dxfId="2745" priority="13385">
      <formula>IF(RIGHT(TEXT(AM61,"0.#"),1)=".",FALSE,TRUE)</formula>
    </cfRule>
    <cfRule type="expression" dxfId="2744" priority="13386">
      <formula>IF(RIGHT(TEXT(AM61,"0.#"),1)=".",TRUE,FALSE)</formula>
    </cfRule>
  </conditionalFormatting>
  <conditionalFormatting sqref="AM62">
    <cfRule type="expression" dxfId="2743" priority="13383">
      <formula>IF(RIGHT(TEXT(AM62,"0.#"),1)=".",FALSE,TRUE)</formula>
    </cfRule>
    <cfRule type="expression" dxfId="2742" priority="13384">
      <formula>IF(RIGHT(TEXT(AM62,"0.#"),1)=".",TRUE,FALSE)</formula>
    </cfRule>
  </conditionalFormatting>
  <conditionalFormatting sqref="AE87">
    <cfRule type="expression" dxfId="2741" priority="13369">
      <formula>IF(RIGHT(TEXT(AE87,"0.#"),1)=".",FALSE,TRUE)</formula>
    </cfRule>
    <cfRule type="expression" dxfId="2740" priority="13370">
      <formula>IF(RIGHT(TEXT(AE87,"0.#"),1)=".",TRUE,FALSE)</formula>
    </cfRule>
  </conditionalFormatting>
  <conditionalFormatting sqref="AE88">
    <cfRule type="expression" dxfId="2739" priority="13367">
      <formula>IF(RIGHT(TEXT(AE88,"0.#"),1)=".",FALSE,TRUE)</formula>
    </cfRule>
    <cfRule type="expression" dxfId="2738" priority="13368">
      <formula>IF(RIGHT(TEXT(AE88,"0.#"),1)=".",TRUE,FALSE)</formula>
    </cfRule>
  </conditionalFormatting>
  <conditionalFormatting sqref="AE89">
    <cfRule type="expression" dxfId="2737" priority="13365">
      <formula>IF(RIGHT(TEXT(AE89,"0.#"),1)=".",FALSE,TRUE)</formula>
    </cfRule>
    <cfRule type="expression" dxfId="2736" priority="13366">
      <formula>IF(RIGHT(TEXT(AE89,"0.#"),1)=".",TRUE,FALSE)</formula>
    </cfRule>
  </conditionalFormatting>
  <conditionalFormatting sqref="AI89">
    <cfRule type="expression" dxfId="2735" priority="13363">
      <formula>IF(RIGHT(TEXT(AI89,"0.#"),1)=".",FALSE,TRUE)</formula>
    </cfRule>
    <cfRule type="expression" dxfId="2734" priority="13364">
      <formula>IF(RIGHT(TEXT(AI89,"0.#"),1)=".",TRUE,FALSE)</formula>
    </cfRule>
  </conditionalFormatting>
  <conditionalFormatting sqref="AI88">
    <cfRule type="expression" dxfId="2733" priority="13361">
      <formula>IF(RIGHT(TEXT(AI88,"0.#"),1)=".",FALSE,TRUE)</formula>
    </cfRule>
    <cfRule type="expression" dxfId="2732" priority="13362">
      <formula>IF(RIGHT(TEXT(AI88,"0.#"),1)=".",TRUE,FALSE)</formula>
    </cfRule>
  </conditionalFormatting>
  <conditionalFormatting sqref="AI87">
    <cfRule type="expression" dxfId="2731" priority="13359">
      <formula>IF(RIGHT(TEXT(AI87,"0.#"),1)=".",FALSE,TRUE)</formula>
    </cfRule>
    <cfRule type="expression" dxfId="2730" priority="13360">
      <formula>IF(RIGHT(TEXT(AI87,"0.#"),1)=".",TRUE,FALSE)</formula>
    </cfRule>
  </conditionalFormatting>
  <conditionalFormatting sqref="AM88">
    <cfRule type="expression" dxfId="2729" priority="13355">
      <formula>IF(RIGHT(TEXT(AM88,"0.#"),1)=".",FALSE,TRUE)</formula>
    </cfRule>
    <cfRule type="expression" dxfId="2728" priority="13356">
      <formula>IF(RIGHT(TEXT(AM88,"0.#"),1)=".",TRUE,FALSE)</formula>
    </cfRule>
  </conditionalFormatting>
  <conditionalFormatting sqref="AM89">
    <cfRule type="expression" dxfId="2727" priority="13353">
      <formula>IF(RIGHT(TEXT(AM89,"0.#"),1)=".",FALSE,TRUE)</formula>
    </cfRule>
    <cfRule type="expression" dxfId="2726" priority="13354">
      <formula>IF(RIGHT(TEXT(AM89,"0.#"),1)=".",TRUE,FALSE)</formula>
    </cfRule>
  </conditionalFormatting>
  <conditionalFormatting sqref="AE92">
    <cfRule type="expression" dxfId="2725" priority="13339">
      <formula>IF(RIGHT(TEXT(AE92,"0.#"),1)=".",FALSE,TRUE)</formula>
    </cfRule>
    <cfRule type="expression" dxfId="2724" priority="13340">
      <formula>IF(RIGHT(TEXT(AE92,"0.#"),1)=".",TRUE,FALSE)</formula>
    </cfRule>
  </conditionalFormatting>
  <conditionalFormatting sqref="AE93">
    <cfRule type="expression" dxfId="2723" priority="13337">
      <formula>IF(RIGHT(TEXT(AE93,"0.#"),1)=".",FALSE,TRUE)</formula>
    </cfRule>
    <cfRule type="expression" dxfId="2722" priority="13338">
      <formula>IF(RIGHT(TEXT(AE93,"0.#"),1)=".",TRUE,FALSE)</formula>
    </cfRule>
  </conditionalFormatting>
  <conditionalFormatting sqref="AE94">
    <cfRule type="expression" dxfId="2721" priority="13335">
      <formula>IF(RIGHT(TEXT(AE94,"0.#"),1)=".",FALSE,TRUE)</formula>
    </cfRule>
    <cfRule type="expression" dxfId="2720" priority="13336">
      <formula>IF(RIGHT(TEXT(AE94,"0.#"),1)=".",TRUE,FALSE)</formula>
    </cfRule>
  </conditionalFormatting>
  <conditionalFormatting sqref="AI94">
    <cfRule type="expression" dxfId="2719" priority="13333">
      <formula>IF(RIGHT(TEXT(AI94,"0.#"),1)=".",FALSE,TRUE)</formula>
    </cfRule>
    <cfRule type="expression" dxfId="2718" priority="13334">
      <formula>IF(RIGHT(TEXT(AI94,"0.#"),1)=".",TRUE,FALSE)</formula>
    </cfRule>
  </conditionalFormatting>
  <conditionalFormatting sqref="AI93">
    <cfRule type="expression" dxfId="2717" priority="13331">
      <formula>IF(RIGHT(TEXT(AI93,"0.#"),1)=".",FALSE,TRUE)</formula>
    </cfRule>
    <cfRule type="expression" dxfId="2716" priority="13332">
      <formula>IF(RIGHT(TEXT(AI93,"0.#"),1)=".",TRUE,FALSE)</formula>
    </cfRule>
  </conditionalFormatting>
  <conditionalFormatting sqref="AI92">
    <cfRule type="expression" dxfId="2715" priority="13329">
      <formula>IF(RIGHT(TEXT(AI92,"0.#"),1)=".",FALSE,TRUE)</formula>
    </cfRule>
    <cfRule type="expression" dxfId="2714" priority="13330">
      <formula>IF(RIGHT(TEXT(AI92,"0.#"),1)=".",TRUE,FALSE)</formula>
    </cfRule>
  </conditionalFormatting>
  <conditionalFormatting sqref="AM92">
    <cfRule type="expression" dxfId="2713" priority="13327">
      <formula>IF(RIGHT(TEXT(AM92,"0.#"),1)=".",FALSE,TRUE)</formula>
    </cfRule>
    <cfRule type="expression" dxfId="2712" priority="13328">
      <formula>IF(RIGHT(TEXT(AM92,"0.#"),1)=".",TRUE,FALSE)</formula>
    </cfRule>
  </conditionalFormatting>
  <conditionalFormatting sqref="AM93">
    <cfRule type="expression" dxfId="2711" priority="13325">
      <formula>IF(RIGHT(TEXT(AM93,"0.#"),1)=".",FALSE,TRUE)</formula>
    </cfRule>
    <cfRule type="expression" dxfId="2710" priority="13326">
      <formula>IF(RIGHT(TEXT(AM93,"0.#"),1)=".",TRUE,FALSE)</formula>
    </cfRule>
  </conditionalFormatting>
  <conditionalFormatting sqref="AM94">
    <cfRule type="expression" dxfId="2709" priority="13323">
      <formula>IF(RIGHT(TEXT(AM94,"0.#"),1)=".",FALSE,TRUE)</formula>
    </cfRule>
    <cfRule type="expression" dxfId="2708" priority="13324">
      <formula>IF(RIGHT(TEXT(AM94,"0.#"),1)=".",TRUE,FALSE)</formula>
    </cfRule>
  </conditionalFormatting>
  <conditionalFormatting sqref="AE97">
    <cfRule type="expression" dxfId="2707" priority="13309">
      <formula>IF(RIGHT(TEXT(AE97,"0.#"),1)=".",FALSE,TRUE)</formula>
    </cfRule>
    <cfRule type="expression" dxfId="2706" priority="13310">
      <formula>IF(RIGHT(TEXT(AE97,"0.#"),1)=".",TRUE,FALSE)</formula>
    </cfRule>
  </conditionalFormatting>
  <conditionalFormatting sqref="AE98">
    <cfRule type="expression" dxfId="2705" priority="13307">
      <formula>IF(RIGHT(TEXT(AE98,"0.#"),1)=".",FALSE,TRUE)</formula>
    </cfRule>
    <cfRule type="expression" dxfId="2704" priority="13308">
      <formula>IF(RIGHT(TEXT(AE98,"0.#"),1)=".",TRUE,FALSE)</formula>
    </cfRule>
  </conditionalFormatting>
  <conditionalFormatting sqref="AE99">
    <cfRule type="expression" dxfId="2703" priority="13305">
      <formula>IF(RIGHT(TEXT(AE99,"0.#"),1)=".",FALSE,TRUE)</formula>
    </cfRule>
    <cfRule type="expression" dxfId="2702" priority="13306">
      <formula>IF(RIGHT(TEXT(AE99,"0.#"),1)=".",TRUE,FALSE)</formula>
    </cfRule>
  </conditionalFormatting>
  <conditionalFormatting sqref="AI99">
    <cfRule type="expression" dxfId="2701" priority="13303">
      <formula>IF(RIGHT(TEXT(AI99,"0.#"),1)=".",FALSE,TRUE)</formula>
    </cfRule>
    <cfRule type="expression" dxfId="2700" priority="13304">
      <formula>IF(RIGHT(TEXT(AI99,"0.#"),1)=".",TRUE,FALSE)</formula>
    </cfRule>
  </conditionalFormatting>
  <conditionalFormatting sqref="AI98">
    <cfRule type="expression" dxfId="2699" priority="13301">
      <formula>IF(RIGHT(TEXT(AI98,"0.#"),1)=".",FALSE,TRUE)</formula>
    </cfRule>
    <cfRule type="expression" dxfId="2698" priority="13302">
      <formula>IF(RIGHT(TEXT(AI98,"0.#"),1)=".",TRUE,FALSE)</formula>
    </cfRule>
  </conditionalFormatting>
  <conditionalFormatting sqref="AI97">
    <cfRule type="expression" dxfId="2697" priority="13299">
      <formula>IF(RIGHT(TEXT(AI97,"0.#"),1)=".",FALSE,TRUE)</formula>
    </cfRule>
    <cfRule type="expression" dxfId="2696" priority="13300">
      <formula>IF(RIGHT(TEXT(AI97,"0.#"),1)=".",TRUE,FALSE)</formula>
    </cfRule>
  </conditionalFormatting>
  <conditionalFormatting sqref="AM97">
    <cfRule type="expression" dxfId="2695" priority="13297">
      <formula>IF(RIGHT(TEXT(AM97,"0.#"),1)=".",FALSE,TRUE)</formula>
    </cfRule>
    <cfRule type="expression" dxfId="2694" priority="13298">
      <formula>IF(RIGHT(TEXT(AM97,"0.#"),1)=".",TRUE,FALSE)</formula>
    </cfRule>
  </conditionalFormatting>
  <conditionalFormatting sqref="AM98">
    <cfRule type="expression" dxfId="2693" priority="13295">
      <formula>IF(RIGHT(TEXT(AM98,"0.#"),1)=".",FALSE,TRUE)</formula>
    </cfRule>
    <cfRule type="expression" dxfId="2692" priority="13296">
      <formula>IF(RIGHT(TEXT(AM98,"0.#"),1)=".",TRUE,FALSE)</formula>
    </cfRule>
  </conditionalFormatting>
  <conditionalFormatting sqref="AM99">
    <cfRule type="expression" dxfId="2691" priority="13293">
      <formula>IF(RIGHT(TEXT(AM99,"0.#"),1)=".",FALSE,TRUE)</formula>
    </cfRule>
    <cfRule type="expression" dxfId="2690" priority="13294">
      <formula>IF(RIGHT(TEXT(AM99,"0.#"),1)=".",TRUE,FALSE)</formula>
    </cfRule>
  </conditionalFormatting>
  <conditionalFormatting sqref="AM101">
    <cfRule type="expression" dxfId="2689" priority="13277">
      <formula>IF(RIGHT(TEXT(AM101,"0.#"),1)=".",FALSE,TRUE)</formula>
    </cfRule>
    <cfRule type="expression" dxfId="2688" priority="13278">
      <formula>IF(RIGHT(TEXT(AM101,"0.#"),1)=".",TRUE,FALSE)</formula>
    </cfRule>
  </conditionalFormatting>
  <conditionalFormatting sqref="AE102">
    <cfRule type="expression" dxfId="2687" priority="13275">
      <formula>IF(RIGHT(TEXT(AE102,"0.#"),1)=".",FALSE,TRUE)</formula>
    </cfRule>
    <cfRule type="expression" dxfId="2686" priority="13276">
      <formula>IF(RIGHT(TEXT(AE102,"0.#"),1)=".",TRUE,FALSE)</formula>
    </cfRule>
  </conditionalFormatting>
  <conditionalFormatting sqref="AI102">
    <cfRule type="expression" dxfId="2685" priority="13273">
      <formula>IF(RIGHT(TEXT(AI102,"0.#"),1)=".",FALSE,TRUE)</formula>
    </cfRule>
    <cfRule type="expression" dxfId="2684" priority="13274">
      <formula>IF(RIGHT(TEXT(AI102,"0.#"),1)=".",TRUE,FALSE)</formula>
    </cfRule>
  </conditionalFormatting>
  <conditionalFormatting sqref="AQ102">
    <cfRule type="expression" dxfId="2683" priority="13269">
      <formula>IF(RIGHT(TEXT(AQ102,"0.#"),1)=".",FALSE,TRUE)</formula>
    </cfRule>
    <cfRule type="expression" dxfId="2682" priority="13270">
      <formula>IF(RIGHT(TEXT(AQ102,"0.#"),1)=".",TRUE,FALSE)</formula>
    </cfRule>
  </conditionalFormatting>
  <conditionalFormatting sqref="AE104">
    <cfRule type="expression" dxfId="2681" priority="13267">
      <formula>IF(RIGHT(TEXT(AE104,"0.#"),1)=".",FALSE,TRUE)</formula>
    </cfRule>
    <cfRule type="expression" dxfId="2680" priority="13268">
      <formula>IF(RIGHT(TEXT(AE104,"0.#"),1)=".",TRUE,FALSE)</formula>
    </cfRule>
  </conditionalFormatting>
  <conditionalFormatting sqref="AM104">
    <cfRule type="expression" dxfId="2679" priority="13263">
      <formula>IF(RIGHT(TEXT(AM104,"0.#"),1)=".",FALSE,TRUE)</formula>
    </cfRule>
    <cfRule type="expression" dxfId="2678" priority="13264">
      <formula>IF(RIGHT(TEXT(AM104,"0.#"),1)=".",TRUE,FALSE)</formula>
    </cfRule>
  </conditionalFormatting>
  <conditionalFormatting sqref="AE105">
    <cfRule type="expression" dxfId="2677" priority="13261">
      <formula>IF(RIGHT(TEXT(AE105,"0.#"),1)=".",FALSE,TRUE)</formula>
    </cfRule>
    <cfRule type="expression" dxfId="2676" priority="13262">
      <formula>IF(RIGHT(TEXT(AE105,"0.#"),1)=".",TRUE,FALSE)</formula>
    </cfRule>
  </conditionalFormatting>
  <conditionalFormatting sqref="AI105">
    <cfRule type="expression" dxfId="2675" priority="13259">
      <formula>IF(RIGHT(TEXT(AI105,"0.#"),1)=".",FALSE,TRUE)</formula>
    </cfRule>
    <cfRule type="expression" dxfId="2674" priority="13260">
      <formula>IF(RIGHT(TEXT(AI105,"0.#"),1)=".",TRUE,FALSE)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08">
    <cfRule type="expression" dxfId="2669" priority="13247">
      <formula>IF(RIGHT(TEXT(AE108,"0.#"),1)=".",FALSE,TRUE)</formula>
    </cfRule>
    <cfRule type="expression" dxfId="2668" priority="13248">
      <formula>IF(RIGHT(TEXT(AE108,"0.#"),1)=".",TRUE,FALSE)</formula>
    </cfRule>
  </conditionalFormatting>
  <conditionalFormatting sqref="AI108">
    <cfRule type="expression" dxfId="2667" priority="13245">
      <formula>IF(RIGHT(TEXT(AI108,"0.#"),1)=".",FALSE,TRUE)</formula>
    </cfRule>
    <cfRule type="expression" dxfId="2666" priority="13246">
      <formula>IF(RIGHT(TEXT(AI108,"0.#"),1)=".",TRUE,FALSE)</formula>
    </cfRule>
  </conditionalFormatting>
  <conditionalFormatting sqref="AM108">
    <cfRule type="expression" dxfId="2665" priority="13243">
      <formula>IF(RIGHT(TEXT(AM108,"0.#"),1)=".",FALSE,TRUE)</formula>
    </cfRule>
    <cfRule type="expression" dxfId="2664" priority="13244">
      <formula>IF(RIGHT(TEXT(AM108,"0.#"),1)=".",TRUE,FALSE)</formula>
    </cfRule>
  </conditionalFormatting>
  <conditionalFormatting sqref="AE110">
    <cfRule type="expression" dxfId="2663" priority="13239">
      <formula>IF(RIGHT(TEXT(AE110,"0.#"),1)=".",FALSE,TRUE)</formula>
    </cfRule>
    <cfRule type="expression" dxfId="2662" priority="13240">
      <formula>IF(RIGHT(TEXT(AE110,"0.#"),1)=".",TRUE,FALSE)</formula>
    </cfRule>
  </conditionalFormatting>
  <conditionalFormatting sqref="AI110">
    <cfRule type="expression" dxfId="2661" priority="13237">
      <formula>IF(RIGHT(TEXT(AI110,"0.#"),1)=".",FALSE,TRUE)</formula>
    </cfRule>
    <cfRule type="expression" dxfId="2660" priority="13238">
      <formula>IF(RIGHT(TEXT(AI110,"0.#"),1)=".",TRUE,FALSE)</formula>
    </cfRule>
  </conditionalFormatting>
  <conditionalFormatting sqref="AM110">
    <cfRule type="expression" dxfId="2659" priority="13235">
      <formula>IF(RIGHT(TEXT(AM110,"0.#"),1)=".",FALSE,TRUE)</formula>
    </cfRule>
    <cfRule type="expression" dxfId="2658" priority="13236">
      <formula>IF(RIGHT(TEXT(AM110,"0.#"),1)=".",TRUE,FALSE)</formula>
    </cfRule>
  </conditionalFormatting>
  <conditionalFormatting sqref="AE111">
    <cfRule type="expression" dxfId="2657" priority="13233">
      <formula>IF(RIGHT(TEXT(AE111,"0.#"),1)=".",FALSE,TRUE)</formula>
    </cfRule>
    <cfRule type="expression" dxfId="2656" priority="13234">
      <formula>IF(RIGHT(TEXT(AE111,"0.#"),1)=".",TRUE,FALSE)</formula>
    </cfRule>
  </conditionalFormatting>
  <conditionalFormatting sqref="AI111">
    <cfRule type="expression" dxfId="2655" priority="13231">
      <formula>IF(RIGHT(TEXT(AI111,"0.#"),1)=".",FALSE,TRUE)</formula>
    </cfRule>
    <cfRule type="expression" dxfId="2654" priority="13232">
      <formula>IF(RIGHT(TEXT(AI111,"0.#"),1)=".",TRUE,FALSE)</formula>
    </cfRule>
  </conditionalFormatting>
  <conditionalFormatting sqref="AM111">
    <cfRule type="expression" dxfId="2653" priority="13229">
      <formula>IF(RIGHT(TEXT(AM111,"0.#"),1)=".",FALSE,TRUE)</formula>
    </cfRule>
    <cfRule type="expression" dxfId="2652" priority="13230">
      <formula>IF(RIGHT(TEXT(AM111,"0.#"),1)=".",TRUE,FALSE)</formula>
    </cfRule>
  </conditionalFormatting>
  <conditionalFormatting sqref="AE113">
    <cfRule type="expression" dxfId="2651" priority="13225">
      <formula>IF(RIGHT(TEXT(AE113,"0.#"),1)=".",FALSE,TRUE)</formula>
    </cfRule>
    <cfRule type="expression" dxfId="2650" priority="13226">
      <formula>IF(RIGHT(TEXT(AE113,"0.#"),1)=".",TRUE,FALSE)</formula>
    </cfRule>
  </conditionalFormatting>
  <conditionalFormatting sqref="AI113">
    <cfRule type="expression" dxfId="2649" priority="13223">
      <formula>IF(RIGHT(TEXT(AI113,"0.#"),1)=".",FALSE,TRUE)</formula>
    </cfRule>
    <cfRule type="expression" dxfId="2648" priority="13224">
      <formula>IF(RIGHT(TEXT(AI113,"0.#"),1)=".",TRUE,FALSE)</formula>
    </cfRule>
  </conditionalFormatting>
  <conditionalFormatting sqref="AM113">
    <cfRule type="expression" dxfId="2647" priority="13221">
      <formula>IF(RIGHT(TEXT(AM113,"0.#"),1)=".",FALSE,TRUE)</formula>
    </cfRule>
    <cfRule type="expression" dxfId="2646" priority="13222">
      <formula>IF(RIGHT(TEXT(AM113,"0.#"),1)=".",TRUE,FALSE)</formula>
    </cfRule>
  </conditionalFormatting>
  <conditionalFormatting sqref="AE114">
    <cfRule type="expression" dxfId="2645" priority="13219">
      <formula>IF(RIGHT(TEXT(AE114,"0.#"),1)=".",FALSE,TRUE)</formula>
    </cfRule>
    <cfRule type="expression" dxfId="2644" priority="13220">
      <formula>IF(RIGHT(TEXT(AE114,"0.#"),1)=".",TRUE,FALSE)</formula>
    </cfRule>
  </conditionalFormatting>
  <conditionalFormatting sqref="AI114">
    <cfRule type="expression" dxfId="2643" priority="13217">
      <formula>IF(RIGHT(TEXT(AI114,"0.#"),1)=".",FALSE,TRUE)</formula>
    </cfRule>
    <cfRule type="expression" dxfId="2642" priority="13218">
      <formula>IF(RIGHT(TEXT(AI114,"0.#"),1)=".",TRUE,FALSE)</formula>
    </cfRule>
  </conditionalFormatting>
  <conditionalFormatting sqref="AM114">
    <cfRule type="expression" dxfId="2641" priority="13215">
      <formula>IF(RIGHT(TEXT(AM114,"0.#"),1)=".",FALSE,TRUE)</formula>
    </cfRule>
    <cfRule type="expression" dxfId="2640" priority="13216">
      <formula>IF(RIGHT(TEXT(AM114,"0.#"),1)=".",TRUE,FALSE)</formula>
    </cfRule>
  </conditionalFormatting>
  <conditionalFormatting sqref="AQ116">
    <cfRule type="expression" dxfId="2639" priority="13211">
      <formula>IF(RIGHT(TEXT(AQ116,"0.#"),1)=".",FALSE,TRUE)</formula>
    </cfRule>
    <cfRule type="expression" dxfId="2638" priority="13212">
      <formula>IF(RIGHT(TEXT(AQ116,"0.#"),1)=".",TRUE,FALSE)</formula>
    </cfRule>
  </conditionalFormatting>
  <conditionalFormatting sqref="AM116">
    <cfRule type="expression" dxfId="2637" priority="13207">
      <formula>IF(RIGHT(TEXT(AM116,"0.#"),1)=".",FALSE,TRUE)</formula>
    </cfRule>
    <cfRule type="expression" dxfId="2636" priority="13208">
      <formula>IF(RIGHT(TEXT(AM116,"0.#"),1)=".",TRUE,FALSE)</formula>
    </cfRule>
  </conditionalFormatting>
  <conditionalFormatting sqref="AM117">
    <cfRule type="expression" dxfId="2635" priority="13205">
      <formula>IF(RIGHT(TEXT(AM117,"0.#"),1)=".",FALSE,TRUE)</formula>
    </cfRule>
    <cfRule type="expression" dxfId="2634" priority="13206">
      <formula>IF(RIGHT(TEXT(AM117,"0.#"),1)=".",TRUE,FALSE)</formula>
    </cfRule>
  </conditionalFormatting>
  <conditionalFormatting sqref="AQ117">
    <cfRule type="expression" dxfId="2633" priority="13199">
      <formula>IF(RIGHT(TEXT(AQ117,"0.#"),1)=".",FALSE,TRUE)</formula>
    </cfRule>
    <cfRule type="expression" dxfId="2632" priority="13200">
      <formula>IF(RIGHT(TEXT(AQ117,"0.#"),1)=".",TRUE,FALSE)</formula>
    </cfRule>
  </conditionalFormatting>
  <conditionalFormatting sqref="AQ119">
    <cfRule type="expression" dxfId="2631" priority="13197">
      <formula>IF(RIGHT(TEXT(AQ119,"0.#"),1)=".",FALSE,TRUE)</formula>
    </cfRule>
    <cfRule type="expression" dxfId="2630" priority="13198">
      <formula>IF(RIGHT(TEXT(AQ119,"0.#"),1)=".",TRUE,FALSE)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47:AO849 AL855:AO874">
    <cfRule type="expression" dxfId="2551" priority="6681">
      <formula>IF(AND(AL847&gt;=0, RIGHT(TEXT(AL847,"0.#"),1)&lt;&gt;"."),TRUE,FALSE)</formula>
    </cfRule>
    <cfRule type="expression" dxfId="2550" priority="6682">
      <formula>IF(AND(AL847&gt;=0, RIGHT(TEXT(AL847,"0.#"),1)="."),TRUE,FALSE)</formula>
    </cfRule>
    <cfRule type="expression" dxfId="2549" priority="6683">
      <formula>IF(AND(AL847&lt;0, RIGHT(TEXT(AL847,"0.#"),1)&lt;&gt;"."),TRUE,FALSE)</formula>
    </cfRule>
    <cfRule type="expression" dxfId="2548" priority="6684">
      <formula>IF(AND(AL847&lt;0, RIGHT(TEXT(AL847,"0.#"),1)="."),TRUE,FALSE)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M120">
    <cfRule type="expression" dxfId="2493" priority="3025">
      <formula>IF(RIGHT(TEXT(AM120,"0.#"),1)=".",FALSE,TRUE)</formula>
    </cfRule>
    <cfRule type="expression" dxfId="2492" priority="3026">
      <formula>IF(RIGHT(TEXT(AM120,"0.#"),1)=".",TRUE,FALSE)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47:Y849 Y855:Y874">
    <cfRule type="expression" dxfId="2479" priority="3009">
      <formula>IF(RIGHT(TEXT(Y847,"0.#"),1)=".",FALSE,TRUE)</formula>
    </cfRule>
    <cfRule type="expression" dxfId="2478" priority="3010">
      <formula>IF(RIGHT(TEXT(Y847,"0.#"),1)=".",TRUE,FALSE)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10:AO1139">
    <cfRule type="expression" dxfId="2449" priority="2915">
      <formula>IF(AND(AL1110&gt;=0, RIGHT(TEXT(AL1110,"0.#"),1)&lt;&gt;"."),TRUE,FALSE)</formula>
    </cfRule>
    <cfRule type="expression" dxfId="2448" priority="2916">
      <formula>IF(AND(AL1110&gt;=0, RIGHT(TEXT(AL1110,"0.#"),1)="."),TRUE,FALSE)</formula>
    </cfRule>
    <cfRule type="expression" dxfId="2447" priority="2917">
      <formula>IF(AND(AL1110&lt;0, RIGHT(TEXT(AL1110,"0.#"),1)&lt;&gt;"."),TRUE,FALSE)</formula>
    </cfRule>
    <cfRule type="expression" dxfId="2446" priority="2918">
      <formula>IF(AND(AL1110&lt;0, RIGHT(TEXT(AL1110,"0.#"),1)="."),TRUE,FALSE)</formula>
    </cfRule>
  </conditionalFormatting>
  <conditionalFormatting sqref="Y1110:Y1139">
    <cfRule type="expression" dxfId="2445" priority="2913">
      <formula>IF(RIGHT(TEXT(Y1110,"0.#"),1)=".",FALSE,TRUE)</formula>
    </cfRule>
    <cfRule type="expression" dxfId="2444" priority="2914">
      <formula>IF(RIGHT(TEXT(Y1110,"0.#"),1)=".",TRUE,FALSE)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45:AO846">
    <cfRule type="expression" dxfId="2435" priority="2867">
      <formula>IF(AND(AL845&gt;=0, RIGHT(TEXT(AL845,"0.#"),1)&lt;&gt;"."),TRUE,FALSE)</formula>
    </cfRule>
    <cfRule type="expression" dxfId="2434" priority="2868">
      <formula>IF(AND(AL845&gt;=0, RIGHT(TEXT(AL845,"0.#"),1)="."),TRUE,FALSE)</formula>
    </cfRule>
    <cfRule type="expression" dxfId="2433" priority="2869">
      <formula>IF(AND(AL845&lt;0, RIGHT(TEXT(AL845,"0.#"),1)&lt;&gt;"."),TRUE,FALSE)</formula>
    </cfRule>
    <cfRule type="expression" dxfId="2432" priority="2870">
      <formula>IF(AND(AL845&lt;0, RIGHT(TEXT(AL845,"0.#"),1)="."),TRUE,FALSE)</formula>
    </cfRule>
  </conditionalFormatting>
  <conditionalFormatting sqref="Y845:Y846">
    <cfRule type="expression" dxfId="2431" priority="2865">
      <formula>IF(RIGHT(TEXT(Y845,"0.#"),1)=".",FALSE,TRUE)</formula>
    </cfRule>
    <cfRule type="expression" dxfId="2430" priority="2866">
      <formula>IF(RIGHT(TEXT(Y845,"0.#"),1)=".",TRUE,FALSE)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80:Y907">
    <cfRule type="expression" dxfId="2113" priority="2125">
      <formula>IF(RIGHT(TEXT(Y880,"0.#"),1)=".",FALSE,TRUE)</formula>
    </cfRule>
    <cfRule type="expression" dxfId="2112" priority="2126">
      <formula>IF(RIGHT(TEXT(Y880,"0.#"),1)=".",TRUE,FALSE)</formula>
    </cfRule>
  </conditionalFormatting>
  <conditionalFormatting sqref="Y878:Y879">
    <cfRule type="expression" dxfId="2111" priority="2119">
      <formula>IF(RIGHT(TEXT(Y878,"0.#"),1)=".",FALSE,TRUE)</formula>
    </cfRule>
    <cfRule type="expression" dxfId="2110" priority="2120">
      <formula>IF(RIGHT(TEXT(Y878,"0.#"),1)=".",TRUE,FALSE)</formula>
    </cfRule>
  </conditionalFormatting>
  <conditionalFormatting sqref="Y913:Y940">
    <cfRule type="expression" dxfId="2109" priority="2113">
      <formula>IF(RIGHT(TEXT(Y913,"0.#"),1)=".",FALSE,TRUE)</formula>
    </cfRule>
    <cfRule type="expression" dxfId="2108" priority="2114">
      <formula>IF(RIGHT(TEXT(Y913,"0.#"),1)=".",TRUE,FALSE)</formula>
    </cfRule>
  </conditionalFormatting>
  <conditionalFormatting sqref="Y911:Y912">
    <cfRule type="expression" dxfId="2107" priority="2107">
      <formula>IF(RIGHT(TEXT(Y911,"0.#"),1)=".",FALSE,TRUE)</formula>
    </cfRule>
    <cfRule type="expression" dxfId="2106" priority="2108">
      <formula>IF(RIGHT(TEXT(Y911,"0.#"),1)=".",TRUE,FALSE)</formula>
    </cfRule>
  </conditionalFormatting>
  <conditionalFormatting sqref="Y946:Y973">
    <cfRule type="expression" dxfId="2105" priority="2101">
      <formula>IF(RIGHT(TEXT(Y946,"0.#"),1)=".",FALSE,TRUE)</formula>
    </cfRule>
    <cfRule type="expression" dxfId="2104" priority="2102">
      <formula>IF(RIGHT(TEXT(Y946,"0.#"),1)=".",TRUE,FALSE)</formula>
    </cfRule>
  </conditionalFormatting>
  <conditionalFormatting sqref="Y944:Y945">
    <cfRule type="expression" dxfId="2103" priority="2095">
      <formula>IF(RIGHT(TEXT(Y944,"0.#"),1)=".",FALSE,TRUE)</formula>
    </cfRule>
    <cfRule type="expression" dxfId="2102" priority="2096">
      <formula>IF(RIGHT(TEXT(Y944,"0.#"),1)=".",TRUE,FALSE)</formula>
    </cfRule>
  </conditionalFormatting>
  <conditionalFormatting sqref="Y979:Y1006">
    <cfRule type="expression" dxfId="2101" priority="2089">
      <formula>IF(RIGHT(TEXT(Y979,"0.#"),1)=".",FALSE,TRUE)</formula>
    </cfRule>
    <cfRule type="expression" dxfId="2100" priority="2090">
      <formula>IF(RIGHT(TEXT(Y979,"0.#"),1)=".",TRUE,FALSE)</formula>
    </cfRule>
  </conditionalFormatting>
  <conditionalFormatting sqref="Y977:Y978">
    <cfRule type="expression" dxfId="2099" priority="2083">
      <formula>IF(RIGHT(TEXT(Y977,"0.#"),1)=".",FALSE,TRUE)</formula>
    </cfRule>
    <cfRule type="expression" dxfId="2098" priority="2084">
      <formula>IF(RIGHT(TEXT(Y977,"0.#"),1)=".",TRUE,FALSE)</formula>
    </cfRule>
  </conditionalFormatting>
  <conditionalFormatting sqref="Y1012:Y1039">
    <cfRule type="expression" dxfId="2097" priority="2077">
      <formula>IF(RIGHT(TEXT(Y1012,"0.#"),1)=".",FALSE,TRUE)</formula>
    </cfRule>
    <cfRule type="expression" dxfId="2096" priority="2078">
      <formula>IF(RIGHT(TEXT(Y1012,"0.#"),1)=".",TRUE,FALSE)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80:AO907">
    <cfRule type="expression" dxfId="2015" priority="2127">
      <formula>IF(AND(AL880&gt;=0, RIGHT(TEXT(AL880,"0.#"),1)&lt;&gt;"."),TRUE,FALSE)</formula>
    </cfRule>
    <cfRule type="expression" dxfId="2014" priority="2128">
      <formula>IF(AND(AL880&gt;=0, RIGHT(TEXT(AL880,"0.#"),1)="."),TRUE,FALSE)</formula>
    </cfRule>
    <cfRule type="expression" dxfId="2013" priority="2129">
      <formula>IF(AND(AL880&lt;0, RIGHT(TEXT(AL880,"0.#"),1)&lt;&gt;"."),TRUE,FALSE)</formula>
    </cfRule>
    <cfRule type="expression" dxfId="2012" priority="2130">
      <formula>IF(AND(AL880&lt;0, RIGHT(TEXT(AL880,"0.#"),1)="."),TRUE,FALSE)</formula>
    </cfRule>
  </conditionalFormatting>
  <conditionalFormatting sqref="AL878:AO879">
    <cfRule type="expression" dxfId="2011" priority="2121">
      <formula>IF(AND(AL878&gt;=0, RIGHT(TEXT(AL878,"0.#"),1)&lt;&gt;"."),TRUE,FALSE)</formula>
    </cfRule>
    <cfRule type="expression" dxfId="2010" priority="2122">
      <formula>IF(AND(AL878&gt;=0, RIGHT(TEXT(AL878,"0.#"),1)="."),TRUE,FALSE)</formula>
    </cfRule>
    <cfRule type="expression" dxfId="2009" priority="2123">
      <formula>IF(AND(AL878&lt;0, RIGHT(TEXT(AL878,"0.#"),1)&lt;&gt;"."),TRUE,FALSE)</formula>
    </cfRule>
    <cfRule type="expression" dxfId="2008" priority="2124">
      <formula>IF(AND(AL878&lt;0, RIGHT(TEXT(AL878,"0.#"),1)="."),TRUE,FALSE)</formula>
    </cfRule>
  </conditionalFormatting>
  <conditionalFormatting sqref="AL913:AO940">
    <cfRule type="expression" dxfId="2007" priority="2115">
      <formula>IF(AND(AL913&gt;=0, RIGHT(TEXT(AL913,"0.#"),1)&lt;&gt;"."),TRUE,FALSE)</formula>
    </cfRule>
    <cfRule type="expression" dxfId="2006" priority="2116">
      <formula>IF(AND(AL913&gt;=0, RIGHT(TEXT(AL913,"0.#"),1)="."),TRUE,FALSE)</formula>
    </cfRule>
    <cfRule type="expression" dxfId="2005" priority="2117">
      <formula>IF(AND(AL913&lt;0, RIGHT(TEXT(AL913,"0.#"),1)&lt;&gt;"."),TRUE,FALSE)</formula>
    </cfRule>
    <cfRule type="expression" dxfId="2004" priority="2118">
      <formula>IF(AND(AL913&lt;0, RIGHT(TEXT(AL913,"0.#"),1)="."),TRUE,FALSE)</formula>
    </cfRule>
  </conditionalFormatting>
  <conditionalFormatting sqref="AL911:AO912">
    <cfRule type="expression" dxfId="2003" priority="2109">
      <formula>IF(AND(AL911&gt;=0, RIGHT(TEXT(AL911,"0.#"),1)&lt;&gt;"."),TRUE,FALSE)</formula>
    </cfRule>
    <cfRule type="expression" dxfId="2002" priority="2110">
      <formula>IF(AND(AL911&gt;=0, RIGHT(TEXT(AL911,"0.#"),1)="."),TRUE,FALSE)</formula>
    </cfRule>
    <cfRule type="expression" dxfId="2001" priority="2111">
      <formula>IF(AND(AL911&lt;0, RIGHT(TEXT(AL911,"0.#"),1)&lt;&gt;"."),TRUE,FALSE)</formula>
    </cfRule>
    <cfRule type="expression" dxfId="2000" priority="2112">
      <formula>IF(AND(AL911&lt;0, RIGHT(TEXT(AL911,"0.#"),1)="."),TRUE,FALSE)</formula>
    </cfRule>
  </conditionalFormatting>
  <conditionalFormatting sqref="AL946:AO973">
    <cfRule type="expression" dxfId="1999" priority="2103">
      <formula>IF(AND(AL946&gt;=0, RIGHT(TEXT(AL946,"0.#"),1)&lt;&gt;"."),TRUE,FALSE)</formula>
    </cfRule>
    <cfRule type="expression" dxfId="1998" priority="2104">
      <formula>IF(AND(AL946&gt;=0, RIGHT(TEXT(AL946,"0.#"),1)="."),TRUE,FALSE)</formula>
    </cfRule>
    <cfRule type="expression" dxfId="1997" priority="2105">
      <formula>IF(AND(AL946&lt;0, RIGHT(TEXT(AL946,"0.#"),1)&lt;&gt;"."),TRUE,FALSE)</formula>
    </cfRule>
    <cfRule type="expression" dxfId="1996" priority="2106">
      <formula>IF(AND(AL946&lt;0, RIGHT(TEXT(AL946,"0.#"),1)="."),TRUE,FALSE)</formula>
    </cfRule>
  </conditionalFormatting>
  <conditionalFormatting sqref="AL944:AO945">
    <cfRule type="expression" dxfId="1995" priority="2097">
      <formula>IF(AND(AL944&gt;=0, RIGHT(TEXT(AL944,"0.#"),1)&lt;&gt;"."),TRUE,FALSE)</formula>
    </cfRule>
    <cfRule type="expression" dxfId="1994" priority="2098">
      <formula>IF(AND(AL944&gt;=0, RIGHT(TEXT(AL944,"0.#"),1)="."),TRUE,FALSE)</formula>
    </cfRule>
    <cfRule type="expression" dxfId="1993" priority="2099">
      <formula>IF(AND(AL944&lt;0, RIGHT(TEXT(AL944,"0.#"),1)&lt;&gt;"."),TRUE,FALSE)</formula>
    </cfRule>
    <cfRule type="expression" dxfId="1992" priority="2100">
      <formula>IF(AND(AL944&lt;0, RIGHT(TEXT(AL944,"0.#"),1)="."),TRUE,FALSE)</formula>
    </cfRule>
  </conditionalFormatting>
  <conditionalFormatting sqref="AL979:AO1006">
    <cfRule type="expression" dxfId="1991" priority="2091">
      <formula>IF(AND(AL979&gt;=0, RIGHT(TEXT(AL979,"0.#"),1)&lt;&gt;"."),TRUE,FALSE)</formula>
    </cfRule>
    <cfRule type="expression" dxfId="1990" priority="2092">
      <formula>IF(AND(AL979&gt;=0, RIGHT(TEXT(AL979,"0.#"),1)="."),TRUE,FALSE)</formula>
    </cfRule>
    <cfRule type="expression" dxfId="1989" priority="2093">
      <formula>IF(AND(AL979&lt;0, RIGHT(TEXT(AL979,"0.#"),1)&lt;&gt;"."),TRUE,FALSE)</formula>
    </cfRule>
    <cfRule type="expression" dxfId="1988" priority="2094">
      <formula>IF(AND(AL979&lt;0, RIGHT(TEXT(AL979,"0.#"),1)="."),TRUE,FALSE)</formula>
    </cfRule>
  </conditionalFormatting>
  <conditionalFormatting sqref="AL977:AO978">
    <cfRule type="expression" dxfId="1987" priority="2085">
      <formula>IF(AND(AL977&gt;=0, RIGHT(TEXT(AL977,"0.#"),1)&lt;&gt;"."),TRUE,FALSE)</formula>
    </cfRule>
    <cfRule type="expression" dxfId="1986" priority="2086">
      <formula>IF(AND(AL977&gt;=0, RIGHT(TEXT(AL977,"0.#"),1)="."),TRUE,FALSE)</formula>
    </cfRule>
    <cfRule type="expression" dxfId="1985" priority="2087">
      <formula>IF(AND(AL977&lt;0, RIGHT(TEXT(AL977,"0.#"),1)&lt;&gt;"."),TRUE,FALSE)</formula>
    </cfRule>
    <cfRule type="expression" dxfId="1984" priority="2088">
      <formula>IF(AND(AL977&lt;0, RIGHT(TEXT(AL977,"0.#"),1)="."),TRUE,FALSE)</formula>
    </cfRule>
  </conditionalFormatting>
  <conditionalFormatting sqref="AL1012:AO1039">
    <cfRule type="expression" dxfId="1983" priority="2079">
      <formula>IF(AND(AL1012&gt;=0, RIGHT(TEXT(AL1012,"0.#"),1)&lt;&gt;"."),TRUE,FALSE)</formula>
    </cfRule>
    <cfRule type="expression" dxfId="1982" priority="2080">
      <formula>IF(AND(AL1012&gt;=0, RIGHT(TEXT(AL1012,"0.#"),1)="."),TRUE,FALSE)</formula>
    </cfRule>
    <cfRule type="expression" dxfId="1981" priority="2081">
      <formula>IF(AND(AL1012&lt;0, RIGHT(TEXT(AL1012,"0.#"),1)&lt;&gt;"."),TRUE,FALSE)</formula>
    </cfRule>
    <cfRule type="expression" dxfId="1980" priority="2082">
      <formula>IF(AND(AL1012&lt;0, RIGHT(TEXT(AL1012,"0.#"),1)="."),TRUE,FALSE)</formula>
    </cfRule>
  </conditionalFormatting>
  <conditionalFormatting sqref="AL1010:AO1011">
    <cfRule type="expression" dxfId="1979" priority="2073">
      <formula>IF(AND(AL1010&gt;=0, RIGHT(TEXT(AL1010,"0.#"),1)&lt;&gt;"."),TRUE,FALSE)</formula>
    </cfRule>
    <cfRule type="expression" dxfId="1978" priority="2074">
      <formula>IF(AND(AL1010&gt;=0, RIGHT(TEXT(AL1010,"0.#"),1)="."),TRUE,FALSE)</formula>
    </cfRule>
    <cfRule type="expression" dxfId="1977" priority="2075">
      <formula>IF(AND(AL1010&lt;0, RIGHT(TEXT(AL1010,"0.#"),1)&lt;&gt;"."),TRUE,FALSE)</formula>
    </cfRule>
    <cfRule type="expression" dxfId="1976" priority="2076">
      <formula>IF(AND(AL1010&lt;0, RIGHT(TEXT(AL1010,"0.#"),1)="."),TRUE,FALSE)</formula>
    </cfRule>
  </conditionalFormatting>
  <conditionalFormatting sqref="Y1010:Y1011">
    <cfRule type="expression" dxfId="1975" priority="2071">
      <formula>IF(RIGHT(TEXT(Y1010,"0.#"),1)=".",FALSE,TRUE)</formula>
    </cfRule>
    <cfRule type="expression" dxfId="1974" priority="2072">
      <formula>IF(RIGHT(TEXT(Y1010,"0.#"),1)=".",TRUE,FALSE)</formula>
    </cfRule>
  </conditionalFormatting>
  <conditionalFormatting sqref="AL1045:AO1072">
    <cfRule type="expression" dxfId="1973" priority="2067">
      <formula>IF(AND(AL1045&gt;=0, RIGHT(TEXT(AL1045,"0.#"),1)&lt;&gt;"."),TRUE,FALSE)</formula>
    </cfRule>
    <cfRule type="expression" dxfId="1972" priority="2068">
      <formula>IF(AND(AL1045&gt;=0, RIGHT(TEXT(AL1045,"0.#"),1)="."),TRUE,FALSE)</formula>
    </cfRule>
    <cfRule type="expression" dxfId="1971" priority="2069">
      <formula>IF(AND(AL1045&lt;0, RIGHT(TEXT(AL1045,"0.#"),1)&lt;&gt;"."),TRUE,FALSE)</formula>
    </cfRule>
    <cfRule type="expression" dxfId="1970" priority="2070">
      <formula>IF(AND(AL1045&lt;0, RIGHT(TEXT(AL1045,"0.#"),1)="."),TRUE,FALSE)</formula>
    </cfRule>
  </conditionalFormatting>
  <conditionalFormatting sqref="Y1045:Y1072">
    <cfRule type="expression" dxfId="1969" priority="2065">
      <formula>IF(RIGHT(TEXT(Y1045,"0.#"),1)=".",FALSE,TRUE)</formula>
    </cfRule>
    <cfRule type="expression" dxfId="1968" priority="2066">
      <formula>IF(RIGHT(TEXT(Y1045,"0.#"),1)=".",TRUE,FALSE)</formula>
    </cfRule>
  </conditionalFormatting>
  <conditionalFormatting sqref="AL1043:AO1044">
    <cfRule type="expression" dxfId="1967" priority="2061">
      <formula>IF(AND(AL1043&gt;=0, RIGHT(TEXT(AL1043,"0.#"),1)&lt;&gt;"."),TRUE,FALSE)</formula>
    </cfRule>
    <cfRule type="expression" dxfId="1966" priority="2062">
      <formula>IF(AND(AL1043&gt;=0, RIGHT(TEXT(AL1043,"0.#"),1)="."),TRUE,FALSE)</formula>
    </cfRule>
    <cfRule type="expression" dxfId="1965" priority="2063">
      <formula>IF(AND(AL1043&lt;0, RIGHT(TEXT(AL1043,"0.#"),1)&lt;&gt;"."),TRUE,FALSE)</formula>
    </cfRule>
    <cfRule type="expression" dxfId="1964" priority="2064">
      <formula>IF(AND(AL1043&lt;0, RIGHT(TEXT(AL1043,"0.#"),1)="."),TRUE,FALSE)</formula>
    </cfRule>
  </conditionalFormatting>
  <conditionalFormatting sqref="Y1043:Y1044">
    <cfRule type="expression" dxfId="1963" priority="2059">
      <formula>IF(RIGHT(TEXT(Y1043,"0.#"),1)=".",FALSE,TRUE)</formula>
    </cfRule>
    <cfRule type="expression" dxfId="1962" priority="2060">
      <formula>IF(RIGHT(TEXT(Y1043,"0.#"),1)=".",TRUE,FALSE)</formula>
    </cfRule>
  </conditionalFormatting>
  <conditionalFormatting sqref="AL1078:AO1105">
    <cfRule type="expression" dxfId="1961" priority="2055">
      <formula>IF(AND(AL1078&gt;=0, RIGHT(TEXT(AL1078,"0.#"),1)&lt;&gt;"."),TRUE,FALSE)</formula>
    </cfRule>
    <cfRule type="expression" dxfId="1960" priority="2056">
      <formula>IF(AND(AL1078&gt;=0, RIGHT(TEXT(AL1078,"0.#"),1)="."),TRUE,FALSE)</formula>
    </cfRule>
    <cfRule type="expression" dxfId="1959" priority="2057">
      <formula>IF(AND(AL1078&lt;0, RIGHT(TEXT(AL1078,"0.#"),1)&lt;&gt;"."),TRUE,FALSE)</formula>
    </cfRule>
    <cfRule type="expression" dxfId="1958" priority="2058">
      <formula>IF(AND(AL1078&lt;0, RIGHT(TEXT(AL1078,"0.#"),1)="."),TRUE,FALSE)</formula>
    </cfRule>
  </conditionalFormatting>
  <conditionalFormatting sqref="Y1078:Y1105">
    <cfRule type="expression" dxfId="1957" priority="2053">
      <formula>IF(RIGHT(TEXT(Y1078,"0.#"),1)=".",FALSE,TRUE)</formula>
    </cfRule>
    <cfRule type="expression" dxfId="1956" priority="2054">
      <formula>IF(RIGHT(TEXT(Y1078,"0.#"),1)=".",TRUE,FALSE)</formula>
    </cfRule>
  </conditionalFormatting>
  <conditionalFormatting sqref="AL1076:AO1077">
    <cfRule type="expression" dxfId="1955" priority="2049">
      <formula>IF(AND(AL1076&gt;=0, RIGHT(TEXT(AL1076,"0.#"),1)&lt;&gt;"."),TRUE,FALSE)</formula>
    </cfRule>
    <cfRule type="expression" dxfId="1954" priority="2050">
      <formula>IF(AND(AL1076&gt;=0, RIGHT(TEXT(AL1076,"0.#"),1)="."),TRUE,FALSE)</formula>
    </cfRule>
    <cfRule type="expression" dxfId="1953" priority="2051">
      <formula>IF(AND(AL1076&lt;0, RIGHT(TEXT(AL1076,"0.#"),1)&lt;&gt;"."),TRUE,FALSE)</formula>
    </cfRule>
    <cfRule type="expression" dxfId="1952" priority="2052">
      <formula>IF(AND(AL1076&lt;0, RIGHT(TEXT(AL1076,"0.#"),1)="."),TRUE,FALSE)</formula>
    </cfRule>
  </conditionalFormatting>
  <conditionalFormatting sqref="Y1076:Y1077">
    <cfRule type="expression" dxfId="1951" priority="2047">
      <formula>IF(RIGHT(TEXT(Y1076,"0.#"),1)=".",FALSE,TRUE)</formula>
    </cfRule>
    <cfRule type="expression" dxfId="1950" priority="2048">
      <formula>IF(RIGHT(TEXT(Y1076,"0.#"),1)=".",TRUE,FALSE)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4">
    <cfRule type="expression" dxfId="751" priority="51">
      <formula>IF(RIGHT(TEXT(AI104,"0.#"),1)=".",FALSE,TRUE)</formula>
    </cfRule>
    <cfRule type="expression" dxfId="750" priority="52">
      <formula>IF(RIGHT(TEXT(AI104,"0.#"),1)=".",TRUE,FALSE)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I120">
    <cfRule type="expression" dxfId="733" priority="33">
      <formula>IF(RIGHT(TEXT(AI120,"0.#"),1)=".",FALSE,TRUE)</formula>
    </cfRule>
    <cfRule type="expression" dxfId="732" priority="34">
      <formula>IF(RIGHT(TEXT(AI120,"0.#"),1)=".",TRUE,FALSE)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L854:AO854">
    <cfRule type="expression" dxfId="729" priority="27">
      <formula>IF(AND(AL854&gt;=0, RIGHT(TEXT(AL854,"0.#"),1)&lt;&gt;"."),TRUE,FALSE)</formula>
    </cfRule>
    <cfRule type="expression" dxfId="728" priority="28">
      <formula>IF(AND(AL854&gt;=0, RIGHT(TEXT(AL854,"0.#"),1)="."),TRUE,FALSE)</formula>
    </cfRule>
    <cfRule type="expression" dxfId="727" priority="29">
      <formula>IF(AND(AL854&lt;0, RIGHT(TEXT(AL854,"0.#"),1)&lt;&gt;"."),TRUE,FALSE)</formula>
    </cfRule>
    <cfRule type="expression" dxfId="726" priority="30">
      <formula>IF(AND(AL854&lt;0, RIGHT(TEXT(AL854,"0.#"),1)="."),TRUE,FALSE)</formula>
    </cfRule>
  </conditionalFormatting>
  <conditionalFormatting sqref="Y854">
    <cfRule type="expression" dxfId="725" priority="25">
      <formula>IF(RIGHT(TEXT(Y854,"0.#"),1)=".",FALSE,TRUE)</formula>
    </cfRule>
    <cfRule type="expression" dxfId="724" priority="26">
      <formula>IF(RIGHT(TEXT(Y854,"0.#"),1)=".",TRUE,FALSE)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Y853">
    <cfRule type="expression" dxfId="719" priority="19">
      <formula>IF(RIGHT(TEXT(Y853,"0.#"),1)=".",FALSE,TRUE)</formula>
    </cfRule>
    <cfRule type="expression" dxfId="718" priority="20">
      <formula>IF(RIGHT(TEXT(Y853,"0.#"),1)=".",TRUE,FALSE)</formula>
    </cfRule>
  </conditionalFormatting>
  <conditionalFormatting sqref="AL852:AO852">
    <cfRule type="expression" dxfId="717" priority="15">
      <formula>IF(AND(AL852&gt;=0, RIGHT(TEXT(AL852,"0.#"),1)&lt;&gt;"."),TRUE,FALSE)</formula>
    </cfRule>
    <cfRule type="expression" dxfId="716" priority="16">
      <formula>IF(AND(AL852&gt;=0, RIGHT(TEXT(AL852,"0.#"),1)="."),TRUE,FALSE)</formula>
    </cfRule>
    <cfRule type="expression" dxfId="715" priority="17">
      <formula>IF(AND(AL852&lt;0, RIGHT(TEXT(AL852,"0.#"),1)&lt;&gt;"."),TRUE,FALSE)</formula>
    </cfRule>
    <cfRule type="expression" dxfId="714" priority="18">
      <formula>IF(AND(AL852&lt;0, RIGHT(TEXT(AL852,"0.#"),1)="."),TRUE,FALSE)</formula>
    </cfRule>
  </conditionalFormatting>
  <conditionalFormatting sqref="Y852">
    <cfRule type="expression" dxfId="713" priority="13">
      <formula>IF(RIGHT(TEXT(Y852,"0.#"),1)=".",FALSE,TRUE)</formula>
    </cfRule>
    <cfRule type="expression" dxfId="712" priority="14">
      <formula>IF(RIGHT(TEXT(Y852,"0.#"),1)=".",TRUE,FALSE)</formula>
    </cfRule>
  </conditionalFormatting>
  <conditionalFormatting sqref="AL851:AO851">
    <cfRule type="expression" dxfId="711" priority="9">
      <formula>IF(AND(AL851&gt;=0, RIGHT(TEXT(AL851,"0.#"),1)&lt;&gt;"."),TRUE,FALSE)</formula>
    </cfRule>
    <cfRule type="expression" dxfId="710" priority="10">
      <formula>IF(AND(AL851&gt;=0, RIGHT(TEXT(AL851,"0.#"),1)="."),TRUE,FALSE)</formula>
    </cfRule>
    <cfRule type="expression" dxfId="709" priority="11">
      <formula>IF(AND(AL851&lt;0, RIGHT(TEXT(AL851,"0.#"),1)&lt;&gt;"."),TRUE,FALSE)</formula>
    </cfRule>
    <cfRule type="expression" dxfId="708" priority="12">
      <formula>IF(AND(AL851&lt;0, RIGHT(TEXT(AL851,"0.#"),1)="."),TRUE,FALSE)</formula>
    </cfRule>
  </conditionalFormatting>
  <conditionalFormatting sqref="Y851">
    <cfRule type="expression" dxfId="707" priority="7">
      <formula>IF(RIGHT(TEXT(Y851,"0.#"),1)=".",FALSE,TRUE)</formula>
    </cfRule>
    <cfRule type="expression" dxfId="706" priority="8">
      <formula>IF(RIGHT(TEXT(Y851,"0.#"),1)=".",TRUE,FALSE)</formula>
    </cfRule>
  </conditionalFormatting>
  <conditionalFormatting sqref="AL850:AO850">
    <cfRule type="expression" dxfId="705" priority="3">
      <formula>IF(AND(AL850&gt;=0, RIGHT(TEXT(AL850,"0.#"),1)&lt;&gt;"."),TRUE,FALSE)</formula>
    </cfRule>
    <cfRule type="expression" dxfId="704" priority="4">
      <formula>IF(AND(AL850&gt;=0, RIGHT(TEXT(AL850,"0.#"),1)="."),TRUE,FALSE)</formula>
    </cfRule>
    <cfRule type="expression" dxfId="703" priority="5">
      <formula>IF(AND(AL850&lt;0, RIGHT(TEXT(AL850,"0.#"),1)&lt;&gt;"."),TRUE,FALSE)</formula>
    </cfRule>
    <cfRule type="expression" dxfId="702" priority="6">
      <formula>IF(AND(AL850&lt;0, RIGHT(TEXT(AL850,"0.#"),1)="."),TRUE,FALSE)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2"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4" sqref="F2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c r="A18" s="14" t="s">
        <v>100</v>
      </c>
      <c r="B18" s="15" t="s">
        <v>717</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c r="A20" s="14" t="s">
        <v>311</v>
      </c>
      <c r="B20" s="15"/>
      <c r="C20" s="13" t="str">
        <f t="shared" si="9"/>
        <v/>
      </c>
      <c r="D20" s="13" t="str">
        <f t="shared" si="8"/>
        <v>ＩＴ戦略</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c r="A21" s="14" t="s">
        <v>312</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c r="A22" s="14" t="s">
        <v>313</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c r="A23" s="14" t="s">
        <v>314</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c r="A24" s="88" t="s">
        <v>403</v>
      </c>
      <c r="B24" s="15"/>
      <c r="C24" s="13" t="str">
        <f t="shared" si="9"/>
        <v/>
      </c>
      <c r="D24" s="13" t="str">
        <f>IF(C24="",D23,IF(D23&lt;&gt;"",CONCATENATE(D23,"、",C24),C24))</f>
        <v>ＩＴ戦略</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c r="A27" s="13" t="str">
        <f>IF(D24="", "-", D24)</f>
        <v>ＩＴ戦略</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c r="A38" s="13"/>
      <c r="B38" s="13"/>
      <c r="F38" s="13"/>
      <c r="G38" s="19"/>
      <c r="K38" s="13"/>
      <c r="L38" s="13"/>
      <c r="O38" s="13"/>
      <c r="P38" s="13"/>
      <c r="Q38" s="19"/>
      <c r="T38" s="13"/>
      <c r="U38" s="32" t="s">
        <v>387</v>
      </c>
      <c r="Y38" s="32" t="s">
        <v>451</v>
      </c>
      <c r="Z38" s="32" t="s">
        <v>584</v>
      </c>
      <c r="AF38" s="30"/>
      <c r="AK38" s="51" t="str">
        <f t="shared" si="7"/>
        <v>k</v>
      </c>
    </row>
    <row r="39" spans="1:37">
      <c r="A39" s="13"/>
      <c r="B39" s="13"/>
      <c r="F39" s="13" t="str">
        <f>I37</f>
        <v>一般会計</v>
      </c>
      <c r="G39" s="19"/>
      <c r="K39" s="13"/>
      <c r="L39" s="13"/>
      <c r="O39" s="13"/>
      <c r="P39" s="13"/>
      <c r="Q39" s="19"/>
      <c r="T39" s="13"/>
      <c r="U39" s="32" t="s">
        <v>397</v>
      </c>
      <c r="Y39" s="32" t="s">
        <v>452</v>
      </c>
      <c r="Z39" s="32" t="s">
        <v>585</v>
      </c>
      <c r="AF39" s="30"/>
      <c r="AK39" s="51" t="str">
        <f t="shared" si="7"/>
        <v>l</v>
      </c>
    </row>
    <row r="40" spans="1:37">
      <c r="A40" s="13"/>
      <c r="B40" s="13"/>
      <c r="F40" s="13"/>
      <c r="G40" s="19"/>
      <c r="K40" s="13"/>
      <c r="L40" s="13"/>
      <c r="O40" s="13"/>
      <c r="P40" s="13"/>
      <c r="Q40" s="19"/>
      <c r="T40" s="13"/>
      <c r="Y40" s="32" t="s">
        <v>453</v>
      </c>
      <c r="Z40" s="32" t="s">
        <v>586</v>
      </c>
      <c r="AF40" s="30"/>
      <c r="AK40" s="51" t="str">
        <f t="shared" si="7"/>
        <v>m</v>
      </c>
    </row>
    <row r="41" spans="1:37">
      <c r="A41" s="13"/>
      <c r="B41" s="13"/>
      <c r="F41" s="13"/>
      <c r="G41" s="19"/>
      <c r="K41" s="13"/>
      <c r="L41" s="13"/>
      <c r="O41" s="13"/>
      <c r="P41" s="13"/>
      <c r="Q41" s="19"/>
      <c r="T41" s="13"/>
      <c r="Y41" s="32" t="s">
        <v>454</v>
      </c>
      <c r="Z41" s="32" t="s">
        <v>587</v>
      </c>
      <c r="AF41" s="30"/>
      <c r="AK41" s="51" t="str">
        <f t="shared" si="7"/>
        <v>n</v>
      </c>
    </row>
    <row r="42" spans="1:37">
      <c r="A42" s="13"/>
      <c r="B42" s="13"/>
      <c r="F42" s="13"/>
      <c r="G42" s="19"/>
      <c r="K42" s="13"/>
      <c r="L42" s="13"/>
      <c r="O42" s="13"/>
      <c r="P42" s="13"/>
      <c r="Q42" s="19"/>
      <c r="T42" s="13"/>
      <c r="Y42" s="32" t="s">
        <v>455</v>
      </c>
      <c r="Z42" s="32" t="s">
        <v>588</v>
      </c>
      <c r="AF42" s="30"/>
      <c r="AK42" s="51" t="str">
        <f t="shared" si="7"/>
        <v>o</v>
      </c>
    </row>
    <row r="43" spans="1:37">
      <c r="A43" s="13"/>
      <c r="B43" s="13"/>
      <c r="F43" s="13"/>
      <c r="G43" s="19"/>
      <c r="K43" s="13"/>
      <c r="L43" s="13"/>
      <c r="O43" s="13"/>
      <c r="P43" s="13"/>
      <c r="Q43" s="19"/>
      <c r="T43" s="13"/>
      <c r="Y43" s="32" t="s">
        <v>456</v>
      </c>
      <c r="Z43" s="32" t="s">
        <v>589</v>
      </c>
      <c r="AF43" s="30"/>
      <c r="AK43" s="51" t="str">
        <f t="shared" si="7"/>
        <v>p</v>
      </c>
    </row>
    <row r="44" spans="1:37">
      <c r="A44" s="13"/>
      <c r="B44" s="13"/>
      <c r="F44" s="13"/>
      <c r="G44" s="19"/>
      <c r="K44" s="13"/>
      <c r="L44" s="13"/>
      <c r="O44" s="13"/>
      <c r="P44" s="13"/>
      <c r="Q44" s="19"/>
      <c r="T44" s="13"/>
      <c r="Y44" s="32" t="s">
        <v>457</v>
      </c>
      <c r="Z44" s="32" t="s">
        <v>590</v>
      </c>
      <c r="AF44" s="30"/>
      <c r="AK44" s="51" t="str">
        <f t="shared" si="7"/>
        <v>q</v>
      </c>
    </row>
    <row r="45" spans="1:37">
      <c r="A45" s="13"/>
      <c r="B45" s="13"/>
      <c r="F45" s="13"/>
      <c r="G45" s="19"/>
      <c r="K45" s="13"/>
      <c r="L45" s="13"/>
      <c r="O45" s="13"/>
      <c r="P45" s="13"/>
      <c r="Q45" s="19"/>
      <c r="T45" s="13"/>
      <c r="Y45" s="32" t="s">
        <v>458</v>
      </c>
      <c r="Z45" s="32" t="s">
        <v>591</v>
      </c>
      <c r="AF45" s="30"/>
      <c r="AK45" s="51" t="str">
        <f t="shared" si="7"/>
        <v>r</v>
      </c>
    </row>
    <row r="46" spans="1:37">
      <c r="A46" s="13"/>
      <c r="B46" s="13"/>
      <c r="F46" s="13"/>
      <c r="G46" s="19"/>
      <c r="K46" s="13"/>
      <c r="L46" s="13"/>
      <c r="O46" s="13"/>
      <c r="P46" s="13"/>
      <c r="Q46" s="19"/>
      <c r="T46" s="13"/>
      <c r="Y46" s="32" t="s">
        <v>459</v>
      </c>
      <c r="Z46" s="32" t="s">
        <v>592</v>
      </c>
      <c r="AF46" s="30"/>
      <c r="AK46" s="51" t="str">
        <f t="shared" si="7"/>
        <v>s</v>
      </c>
    </row>
    <row r="47" spans="1:37">
      <c r="A47" s="13"/>
      <c r="B47" s="13"/>
      <c r="F47" s="13"/>
      <c r="G47" s="19"/>
      <c r="K47" s="13"/>
      <c r="L47" s="13"/>
      <c r="O47" s="13"/>
      <c r="P47" s="13"/>
      <c r="Q47" s="19"/>
      <c r="T47" s="13"/>
      <c r="Y47" s="32" t="s">
        <v>460</v>
      </c>
      <c r="Z47" s="32" t="s">
        <v>593</v>
      </c>
      <c r="AF47" s="30"/>
      <c r="AK47" s="51" t="str">
        <f t="shared" si="7"/>
        <v>t</v>
      </c>
    </row>
    <row r="48" spans="1:37">
      <c r="A48" s="13"/>
      <c r="B48" s="13"/>
      <c r="F48" s="13"/>
      <c r="G48" s="19"/>
      <c r="K48" s="13"/>
      <c r="L48" s="13"/>
      <c r="O48" s="13"/>
      <c r="P48" s="13"/>
      <c r="Q48" s="19"/>
      <c r="T48" s="13"/>
      <c r="Y48" s="32" t="s">
        <v>461</v>
      </c>
      <c r="Z48" s="32" t="s">
        <v>594</v>
      </c>
      <c r="AF48" s="30"/>
      <c r="AK48" s="51" t="str">
        <f t="shared" si="7"/>
        <v>u</v>
      </c>
    </row>
    <row r="49" spans="1:37">
      <c r="A49" s="13"/>
      <c r="B49" s="13"/>
      <c r="F49" s="13"/>
      <c r="G49" s="19"/>
      <c r="K49" s="13"/>
      <c r="L49" s="13"/>
      <c r="O49" s="13"/>
      <c r="P49" s="13"/>
      <c r="Q49" s="19"/>
      <c r="T49" s="13"/>
      <c r="Y49" s="32" t="s">
        <v>462</v>
      </c>
      <c r="Z49" s="32" t="s">
        <v>595</v>
      </c>
      <c r="AF49" s="30"/>
      <c r="AK49" s="51" t="str">
        <f t="shared" si="7"/>
        <v>v</v>
      </c>
    </row>
    <row r="50" spans="1:37">
      <c r="A50" s="13"/>
      <c r="B50" s="13"/>
      <c r="F50" s="13"/>
      <c r="G50" s="19"/>
      <c r="K50" s="13"/>
      <c r="L50" s="13"/>
      <c r="O50" s="13"/>
      <c r="P50" s="13"/>
      <c r="Q50" s="19"/>
      <c r="T50" s="13"/>
      <c r="Y50" s="32" t="s">
        <v>463</v>
      </c>
      <c r="Z50" s="32" t="s">
        <v>596</v>
      </c>
      <c r="AF50" s="30"/>
    </row>
    <row r="51" spans="1:37">
      <c r="A51" s="13"/>
      <c r="B51" s="13"/>
      <c r="F51" s="13"/>
      <c r="G51" s="19"/>
      <c r="K51" s="13"/>
      <c r="L51" s="13"/>
      <c r="O51" s="13"/>
      <c r="P51" s="13"/>
      <c r="Q51" s="19"/>
      <c r="T51" s="13"/>
      <c r="Y51" s="32" t="s">
        <v>464</v>
      </c>
      <c r="Z51" s="32" t="s">
        <v>597</v>
      </c>
      <c r="AF51" s="30"/>
    </row>
    <row r="52" spans="1:37">
      <c r="A52" s="13"/>
      <c r="B52" s="13"/>
      <c r="F52" s="13"/>
      <c r="G52" s="19"/>
      <c r="K52" s="13"/>
      <c r="L52" s="13"/>
      <c r="O52" s="13"/>
      <c r="P52" s="13"/>
      <c r="Q52" s="19"/>
      <c r="T52" s="13"/>
      <c r="Y52" s="32" t="s">
        <v>465</v>
      </c>
      <c r="Z52" s="32" t="s">
        <v>598</v>
      </c>
      <c r="AF52" s="30"/>
    </row>
    <row r="53" spans="1:37">
      <c r="A53" s="13"/>
      <c r="B53" s="13"/>
      <c r="F53" s="13"/>
      <c r="G53" s="19"/>
      <c r="K53" s="13"/>
      <c r="L53" s="13"/>
      <c r="O53" s="13"/>
      <c r="P53" s="13"/>
      <c r="Q53" s="19"/>
      <c r="T53" s="13"/>
      <c r="Y53" s="32" t="s">
        <v>466</v>
      </c>
      <c r="Z53" s="32" t="s">
        <v>599</v>
      </c>
      <c r="AF53" s="30"/>
    </row>
    <row r="54" spans="1:37">
      <c r="A54" s="13"/>
      <c r="B54" s="13"/>
      <c r="F54" s="13"/>
      <c r="G54" s="19"/>
      <c r="K54" s="13"/>
      <c r="L54" s="13"/>
      <c r="O54" s="13"/>
      <c r="P54" s="20"/>
      <c r="Q54" s="19"/>
      <c r="T54" s="13"/>
      <c r="Y54" s="32" t="s">
        <v>467</v>
      </c>
      <c r="Z54" s="32" t="s">
        <v>600</v>
      </c>
      <c r="AF54" s="30"/>
    </row>
    <row r="55" spans="1:37">
      <c r="A55" s="13"/>
      <c r="B55" s="13"/>
      <c r="F55" s="13"/>
      <c r="G55" s="19"/>
      <c r="K55" s="13"/>
      <c r="L55" s="13"/>
      <c r="O55" s="13"/>
      <c r="P55" s="13"/>
      <c r="Q55" s="19"/>
      <c r="T55" s="13"/>
      <c r="Y55" s="32" t="s">
        <v>468</v>
      </c>
      <c r="Z55" s="32" t="s">
        <v>601</v>
      </c>
      <c r="AF55" s="30"/>
    </row>
    <row r="56" spans="1:37">
      <c r="A56" s="13"/>
      <c r="B56" s="13"/>
      <c r="F56" s="13"/>
      <c r="G56" s="19"/>
      <c r="K56" s="13"/>
      <c r="L56" s="13"/>
      <c r="O56" s="13"/>
      <c r="P56" s="13"/>
      <c r="Q56" s="19"/>
      <c r="T56" s="13"/>
      <c r="Y56" s="32" t="s">
        <v>469</v>
      </c>
      <c r="Z56" s="32" t="s">
        <v>602</v>
      </c>
      <c r="AF56" s="30"/>
    </row>
    <row r="57" spans="1:37">
      <c r="A57" s="13"/>
      <c r="B57" s="13"/>
      <c r="F57" s="13"/>
      <c r="G57" s="19"/>
      <c r="K57" s="13"/>
      <c r="L57" s="13"/>
      <c r="O57" s="13"/>
      <c r="P57" s="13"/>
      <c r="Q57" s="19"/>
      <c r="T57" s="13"/>
      <c r="Y57" s="32" t="s">
        <v>470</v>
      </c>
      <c r="Z57" s="32" t="s">
        <v>603</v>
      </c>
      <c r="AF57" s="30"/>
    </row>
    <row r="58" spans="1:37">
      <c r="A58" s="13"/>
      <c r="B58" s="13"/>
      <c r="F58" s="13"/>
      <c r="G58" s="19"/>
      <c r="K58" s="13"/>
      <c r="L58" s="13"/>
      <c r="O58" s="13"/>
      <c r="P58" s="13"/>
      <c r="Q58" s="19"/>
      <c r="T58" s="13"/>
      <c r="Y58" s="32" t="s">
        <v>471</v>
      </c>
      <c r="Z58" s="32" t="s">
        <v>604</v>
      </c>
      <c r="AF58" s="30"/>
    </row>
    <row r="59" spans="1:37">
      <c r="A59" s="13"/>
      <c r="B59" s="13"/>
      <c r="F59" s="13"/>
      <c r="G59" s="19"/>
      <c r="K59" s="13"/>
      <c r="L59" s="13"/>
      <c r="O59" s="13"/>
      <c r="P59" s="13"/>
      <c r="Q59" s="19"/>
      <c r="T59" s="13"/>
      <c r="Y59" s="32" t="s">
        <v>472</v>
      </c>
      <c r="Z59" s="32" t="s">
        <v>605</v>
      </c>
      <c r="AF59" s="30"/>
    </row>
    <row r="60" spans="1:37">
      <c r="A60" s="13"/>
      <c r="B60" s="13"/>
      <c r="F60" s="13"/>
      <c r="G60" s="19"/>
      <c r="K60" s="13"/>
      <c r="L60" s="13"/>
      <c r="O60" s="13"/>
      <c r="P60" s="13"/>
      <c r="Q60" s="19"/>
      <c r="T60" s="13"/>
      <c r="Y60" s="32" t="s">
        <v>473</v>
      </c>
      <c r="Z60" s="32" t="s">
        <v>606</v>
      </c>
      <c r="AF60" s="30"/>
    </row>
    <row r="61" spans="1:37">
      <c r="A61" s="13"/>
      <c r="B61" s="13"/>
      <c r="F61" s="13"/>
      <c r="G61" s="19"/>
      <c r="K61" s="13"/>
      <c r="L61" s="13"/>
      <c r="O61" s="13"/>
      <c r="P61" s="13"/>
      <c r="Q61" s="19"/>
      <c r="T61" s="13"/>
      <c r="Y61" s="32" t="s">
        <v>474</v>
      </c>
      <c r="Z61" s="32" t="s">
        <v>607</v>
      </c>
      <c r="AF61" s="30"/>
    </row>
    <row r="62" spans="1:37">
      <c r="A62" s="13"/>
      <c r="B62" s="13"/>
      <c r="F62" s="13"/>
      <c r="G62" s="19"/>
      <c r="K62" s="13"/>
      <c r="L62" s="13"/>
      <c r="O62" s="13"/>
      <c r="P62" s="13"/>
      <c r="Q62" s="19"/>
      <c r="T62" s="13"/>
      <c r="Y62" s="32" t="s">
        <v>475</v>
      </c>
      <c r="Z62" s="32" t="s">
        <v>608</v>
      </c>
      <c r="AF62" s="30"/>
    </row>
    <row r="63" spans="1:37">
      <c r="A63" s="13"/>
      <c r="B63" s="13"/>
      <c r="F63" s="13"/>
      <c r="G63" s="19"/>
      <c r="K63" s="13"/>
      <c r="L63" s="13"/>
      <c r="O63" s="13"/>
      <c r="P63" s="13"/>
      <c r="Q63" s="19"/>
      <c r="T63" s="13"/>
      <c r="Y63" s="32" t="s">
        <v>476</v>
      </c>
      <c r="Z63" s="32" t="s">
        <v>609</v>
      </c>
      <c r="AF63" s="30"/>
    </row>
    <row r="64" spans="1:37">
      <c r="A64" s="13"/>
      <c r="B64" s="13"/>
      <c r="F64" s="13"/>
      <c r="G64" s="19"/>
      <c r="K64" s="13"/>
      <c r="L64" s="13"/>
      <c r="O64" s="13"/>
      <c r="P64" s="13"/>
      <c r="Q64" s="19"/>
      <c r="T64" s="13"/>
      <c r="Y64" s="32" t="s">
        <v>477</v>
      </c>
      <c r="Z64" s="32" t="s">
        <v>610</v>
      </c>
      <c r="AF64" s="30"/>
    </row>
    <row r="65" spans="1:32">
      <c r="A65" s="13"/>
      <c r="B65" s="13"/>
      <c r="F65" s="13"/>
      <c r="G65" s="19"/>
      <c r="K65" s="13"/>
      <c r="L65" s="13"/>
      <c r="O65" s="13"/>
      <c r="P65" s="13"/>
      <c r="Q65" s="19"/>
      <c r="T65" s="13"/>
      <c r="Y65" s="32" t="s">
        <v>478</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479</v>
      </c>
      <c r="Z67" s="32" t="s">
        <v>613</v>
      </c>
      <c r="AF67" s="30"/>
    </row>
    <row r="68" spans="1:32">
      <c r="A68" s="13"/>
      <c r="B68" s="13"/>
      <c r="F68" s="13"/>
      <c r="G68" s="19"/>
      <c r="K68" s="13"/>
      <c r="L68" s="13"/>
      <c r="O68" s="13"/>
      <c r="P68" s="13"/>
      <c r="Q68" s="19"/>
      <c r="T68" s="13"/>
      <c r="Y68" s="32" t="s">
        <v>480</v>
      </c>
      <c r="Z68" s="32" t="s">
        <v>614</v>
      </c>
      <c r="AF68" s="30"/>
    </row>
    <row r="69" spans="1:32">
      <c r="A69" s="13"/>
      <c r="B69" s="13"/>
      <c r="F69" s="13"/>
      <c r="G69" s="19"/>
      <c r="K69" s="13"/>
      <c r="L69" s="13"/>
      <c r="O69" s="13"/>
      <c r="P69" s="13"/>
      <c r="Q69" s="19"/>
      <c r="T69" s="13"/>
      <c r="Y69" s="32" t="s">
        <v>481</v>
      </c>
      <c r="Z69" s="32" t="s">
        <v>615</v>
      </c>
      <c r="AF69" s="30"/>
    </row>
    <row r="70" spans="1:32">
      <c r="A70" s="13"/>
      <c r="B70" s="13"/>
      <c r="Y70" s="32" t="s">
        <v>482</v>
      </c>
      <c r="Z70" s="32" t="s">
        <v>616</v>
      </c>
    </row>
    <row r="71" spans="1:32">
      <c r="Y71" s="32" t="s">
        <v>483</v>
      </c>
      <c r="Z71" s="32" t="s">
        <v>617</v>
      </c>
    </row>
    <row r="72" spans="1:32">
      <c r="Y72" s="32" t="s">
        <v>484</v>
      </c>
      <c r="Z72" s="32" t="s">
        <v>618</v>
      </c>
    </row>
    <row r="73" spans="1:32">
      <c r="Y73" s="32" t="s">
        <v>485</v>
      </c>
      <c r="Z73" s="32" t="s">
        <v>619</v>
      </c>
    </row>
    <row r="74" spans="1:32">
      <c r="Y74" s="32" t="s">
        <v>486</v>
      </c>
      <c r="Z74" s="32" t="s">
        <v>620</v>
      </c>
    </row>
    <row r="75" spans="1:32">
      <c r="Y75" s="32" t="s">
        <v>487</v>
      </c>
      <c r="Z75" s="32" t="s">
        <v>621</v>
      </c>
    </row>
    <row r="76" spans="1:32">
      <c r="Y76" s="32" t="s">
        <v>488</v>
      </c>
      <c r="Z76" s="32" t="s">
        <v>622</v>
      </c>
    </row>
    <row r="77" spans="1:32">
      <c r="Y77" s="32" t="s">
        <v>489</v>
      </c>
      <c r="Z77" s="32" t="s">
        <v>623</v>
      </c>
    </row>
    <row r="78" spans="1:32">
      <c r="Y78" s="32" t="s">
        <v>490</v>
      </c>
      <c r="Z78" s="32" t="s">
        <v>624</v>
      </c>
    </row>
    <row r="79" spans="1:32">
      <c r="Y79" s="32" t="s">
        <v>491</v>
      </c>
      <c r="Z79" s="32" t="s">
        <v>625</v>
      </c>
    </row>
    <row r="80" spans="1:32">
      <c r="Y80" s="32" t="s">
        <v>492</v>
      </c>
      <c r="Z80" s="32" t="s">
        <v>626</v>
      </c>
    </row>
    <row r="81" spans="25:26">
      <c r="Y81" s="32" t="s">
        <v>493</v>
      </c>
      <c r="Z81" s="32" t="s">
        <v>627</v>
      </c>
    </row>
    <row r="82" spans="25:26">
      <c r="Y82" s="32" t="s">
        <v>494</v>
      </c>
      <c r="Z82" s="32" t="s">
        <v>628</v>
      </c>
    </row>
    <row r="83" spans="25:26">
      <c r="Y83" s="32" t="s">
        <v>495</v>
      </c>
      <c r="Z83" s="32" t="s">
        <v>629</v>
      </c>
    </row>
    <row r="84" spans="25:26">
      <c r="Y84" s="32" t="s">
        <v>496</v>
      </c>
      <c r="Z84" s="32" t="s">
        <v>630</v>
      </c>
    </row>
    <row r="85" spans="25:26">
      <c r="Y85" s="32" t="s">
        <v>497</v>
      </c>
      <c r="Z85" s="32" t="s">
        <v>631</v>
      </c>
    </row>
    <row r="86" spans="25:26">
      <c r="Y86" s="32" t="s">
        <v>498</v>
      </c>
      <c r="Z86" s="32" t="s">
        <v>632</v>
      </c>
    </row>
    <row r="87" spans="25:26">
      <c r="Y87" s="32" t="s">
        <v>499</v>
      </c>
      <c r="Z87" s="32" t="s">
        <v>633</v>
      </c>
    </row>
    <row r="88" spans="25:26">
      <c r="Y88" s="32" t="s">
        <v>500</v>
      </c>
      <c r="Z88" s="32" t="s">
        <v>634</v>
      </c>
    </row>
    <row r="89" spans="25:26">
      <c r="Y89" s="32" t="s">
        <v>501</v>
      </c>
      <c r="Z89" s="32" t="s">
        <v>635</v>
      </c>
    </row>
    <row r="90" spans="25:26">
      <c r="Y90" s="32" t="s">
        <v>502</v>
      </c>
      <c r="Z90" s="32" t="s">
        <v>636</v>
      </c>
    </row>
    <row r="91" spans="25:26">
      <c r="Y91" s="32" t="s">
        <v>503</v>
      </c>
      <c r="Z91" s="32" t="s">
        <v>637</v>
      </c>
    </row>
    <row r="92" spans="25:26">
      <c r="Y92" s="32" t="s">
        <v>504</v>
      </c>
      <c r="Z92" s="32" t="s">
        <v>638</v>
      </c>
    </row>
    <row r="93" spans="25:26">
      <c r="Y93" s="32" t="s">
        <v>505</v>
      </c>
      <c r="Z93" s="32" t="s">
        <v>639</v>
      </c>
    </row>
    <row r="94" spans="25:26">
      <c r="Y94" s="32" t="s">
        <v>506</v>
      </c>
      <c r="Z94" s="32" t="s">
        <v>640</v>
      </c>
    </row>
    <row r="95" spans="25:26">
      <c r="Y95" s="32" t="s">
        <v>507</v>
      </c>
      <c r="Z95" s="32" t="s">
        <v>641</v>
      </c>
    </row>
    <row r="96" spans="25:26">
      <c r="Y96" s="32" t="s">
        <v>409</v>
      </c>
      <c r="Z96" s="32" t="s">
        <v>642</v>
      </c>
    </row>
    <row r="97" spans="25:26">
      <c r="Y97" s="32" t="s">
        <v>508</v>
      </c>
      <c r="Z97" s="32" t="s">
        <v>643</v>
      </c>
    </row>
    <row r="98" spans="25:26">
      <c r="Y98" s="32" t="s">
        <v>509</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1"/>
      <c r="Z2" s="827"/>
      <c r="AA2" s="828"/>
      <c r="AB2" s="1035" t="s">
        <v>11</v>
      </c>
      <c r="AC2" s="1036"/>
      <c r="AD2" s="1037"/>
      <c r="AE2" s="1041" t="s">
        <v>389</v>
      </c>
      <c r="AF2" s="1041"/>
      <c r="AG2" s="1041"/>
      <c r="AH2" s="1041"/>
      <c r="AI2" s="1041" t="s">
        <v>411</v>
      </c>
      <c r="AJ2" s="1041"/>
      <c r="AK2" s="1041"/>
      <c r="AL2" s="559"/>
      <c r="AM2" s="1041" t="s">
        <v>508</v>
      </c>
      <c r="AN2" s="1041"/>
      <c r="AO2" s="1041"/>
      <c r="AP2" s="559"/>
      <c r="AQ2" s="158" t="s">
        <v>232</v>
      </c>
      <c r="AR2" s="133"/>
      <c r="AS2" s="133"/>
      <c r="AT2" s="134"/>
      <c r="AU2" s="535" t="s">
        <v>134</v>
      </c>
      <c r="AV2" s="535"/>
      <c r="AW2" s="535"/>
      <c r="AX2" s="536"/>
      <c r="AY2" s="34">
        <f>COUNTA($G$4)</f>
        <v>0</v>
      </c>
    </row>
    <row r="3" spans="1:51" ht="18.75" customHeight="1">
      <c r="A3" s="397"/>
      <c r="B3" s="398"/>
      <c r="C3" s="398"/>
      <c r="D3" s="398"/>
      <c r="E3" s="398"/>
      <c r="F3" s="399"/>
      <c r="G3" s="416"/>
      <c r="H3" s="395"/>
      <c r="I3" s="395"/>
      <c r="J3" s="395"/>
      <c r="K3" s="395"/>
      <c r="L3" s="395"/>
      <c r="M3" s="395"/>
      <c r="N3" s="395"/>
      <c r="O3" s="417"/>
      <c r="P3" s="434"/>
      <c r="Q3" s="395"/>
      <c r="R3" s="395"/>
      <c r="S3" s="395"/>
      <c r="T3" s="395"/>
      <c r="U3" s="395"/>
      <c r="V3" s="395"/>
      <c r="W3" s="395"/>
      <c r="X3" s="417"/>
      <c r="Y3" s="1032"/>
      <c r="Z3" s="1033"/>
      <c r="AA3" s="1034"/>
      <c r="AB3" s="1038"/>
      <c r="AC3" s="1039"/>
      <c r="AD3" s="1040"/>
      <c r="AE3" s="923"/>
      <c r="AF3" s="923"/>
      <c r="AG3" s="923"/>
      <c r="AH3" s="923"/>
      <c r="AI3" s="923"/>
      <c r="AJ3" s="923"/>
      <c r="AK3" s="923"/>
      <c r="AL3" s="410"/>
      <c r="AM3" s="923"/>
      <c r="AN3" s="923"/>
      <c r="AO3" s="923"/>
      <c r="AP3" s="410"/>
      <c r="AQ3" s="199"/>
      <c r="AR3" s="200"/>
      <c r="AS3" s="136" t="s">
        <v>233</v>
      </c>
      <c r="AT3" s="137"/>
      <c r="AU3" s="200"/>
      <c r="AV3" s="200"/>
      <c r="AW3" s="395" t="s">
        <v>179</v>
      </c>
      <c r="AX3" s="396"/>
      <c r="AY3" s="34">
        <f>$AY$2</f>
        <v>0</v>
      </c>
    </row>
    <row r="4" spans="1:51" ht="22.5" customHeight="1">
      <c r="A4" s="400"/>
      <c r="B4" s="398"/>
      <c r="C4" s="398"/>
      <c r="D4" s="398"/>
      <c r="E4" s="398"/>
      <c r="F4" s="399"/>
      <c r="G4" s="566"/>
      <c r="H4" s="1008"/>
      <c r="I4" s="1008"/>
      <c r="J4" s="1008"/>
      <c r="K4" s="1008"/>
      <c r="L4" s="1008"/>
      <c r="M4" s="1008"/>
      <c r="N4" s="1008"/>
      <c r="O4" s="1009"/>
      <c r="P4" s="108"/>
      <c r="Q4" s="1016"/>
      <c r="R4" s="1016"/>
      <c r="S4" s="1016"/>
      <c r="T4" s="1016"/>
      <c r="U4" s="1016"/>
      <c r="V4" s="1016"/>
      <c r="W4" s="1016"/>
      <c r="X4" s="1017"/>
      <c r="Y4" s="1026" t="s">
        <v>12</v>
      </c>
      <c r="Z4" s="1027"/>
      <c r="AA4" s="1028"/>
      <c r="AB4" s="463"/>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49" t="s">
        <v>54</v>
      </c>
      <c r="Z5" s="1023"/>
      <c r="AA5" s="1024"/>
      <c r="AB5" s="525"/>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1"/>
      <c r="Z9" s="827"/>
      <c r="AA9" s="828"/>
      <c r="AB9" s="1035" t="s">
        <v>11</v>
      </c>
      <c r="AC9" s="1036"/>
      <c r="AD9" s="1037"/>
      <c r="AE9" s="1041" t="s">
        <v>389</v>
      </c>
      <c r="AF9" s="1041"/>
      <c r="AG9" s="1041"/>
      <c r="AH9" s="1041"/>
      <c r="AI9" s="1041" t="s">
        <v>411</v>
      </c>
      <c r="AJ9" s="1041"/>
      <c r="AK9" s="1041"/>
      <c r="AL9" s="559"/>
      <c r="AM9" s="1041" t="s">
        <v>508</v>
      </c>
      <c r="AN9" s="1041"/>
      <c r="AO9" s="1041"/>
      <c r="AP9" s="559"/>
      <c r="AQ9" s="158" t="s">
        <v>232</v>
      </c>
      <c r="AR9" s="133"/>
      <c r="AS9" s="133"/>
      <c r="AT9" s="134"/>
      <c r="AU9" s="535" t="s">
        <v>134</v>
      </c>
      <c r="AV9" s="535"/>
      <c r="AW9" s="535"/>
      <c r="AX9" s="536"/>
      <c r="AY9" s="34">
        <f>COUNTA($G$11)</f>
        <v>0</v>
      </c>
    </row>
    <row r="10" spans="1:51" ht="18.75" customHeight="1">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2"/>
      <c r="Z10" s="1033"/>
      <c r="AA10" s="1034"/>
      <c r="AB10" s="1038"/>
      <c r="AC10" s="1039"/>
      <c r="AD10" s="1040"/>
      <c r="AE10" s="923"/>
      <c r="AF10" s="923"/>
      <c r="AG10" s="923"/>
      <c r="AH10" s="923"/>
      <c r="AI10" s="923"/>
      <c r="AJ10" s="923"/>
      <c r="AK10" s="923"/>
      <c r="AL10" s="410"/>
      <c r="AM10" s="923"/>
      <c r="AN10" s="923"/>
      <c r="AO10" s="923"/>
      <c r="AP10" s="410"/>
      <c r="AQ10" s="199"/>
      <c r="AR10" s="200"/>
      <c r="AS10" s="136" t="s">
        <v>233</v>
      </c>
      <c r="AT10" s="137"/>
      <c r="AU10" s="200"/>
      <c r="AV10" s="200"/>
      <c r="AW10" s="395" t="s">
        <v>179</v>
      </c>
      <c r="AX10" s="396"/>
      <c r="AY10" s="34">
        <f>$AY$9</f>
        <v>0</v>
      </c>
    </row>
    <row r="11" spans="1:51" ht="22.5" customHeight="1">
      <c r="A11" s="400"/>
      <c r="B11" s="398"/>
      <c r="C11" s="398"/>
      <c r="D11" s="398"/>
      <c r="E11" s="398"/>
      <c r="F11" s="399"/>
      <c r="G11" s="566"/>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3"/>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49" t="s">
        <v>54</v>
      </c>
      <c r="Z12" s="1023"/>
      <c r="AA12" s="1024"/>
      <c r="AB12" s="525"/>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1"/>
      <c r="Z16" s="827"/>
      <c r="AA16" s="828"/>
      <c r="AB16" s="1035" t="s">
        <v>11</v>
      </c>
      <c r="AC16" s="1036"/>
      <c r="AD16" s="1037"/>
      <c r="AE16" s="1041" t="s">
        <v>389</v>
      </c>
      <c r="AF16" s="1041"/>
      <c r="AG16" s="1041"/>
      <c r="AH16" s="1041"/>
      <c r="AI16" s="1041" t="s">
        <v>411</v>
      </c>
      <c r="AJ16" s="1041"/>
      <c r="AK16" s="1041"/>
      <c r="AL16" s="559"/>
      <c r="AM16" s="1041" t="s">
        <v>508</v>
      </c>
      <c r="AN16" s="1041"/>
      <c r="AO16" s="1041"/>
      <c r="AP16" s="559"/>
      <c r="AQ16" s="158" t="s">
        <v>232</v>
      </c>
      <c r="AR16" s="133"/>
      <c r="AS16" s="133"/>
      <c r="AT16" s="134"/>
      <c r="AU16" s="535" t="s">
        <v>134</v>
      </c>
      <c r="AV16" s="535"/>
      <c r="AW16" s="535"/>
      <c r="AX16" s="536"/>
      <c r="AY16" s="34">
        <f>COUNTA($G$18)</f>
        <v>0</v>
      </c>
    </row>
    <row r="17" spans="1:51" ht="18.75" customHeight="1">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2"/>
      <c r="Z17" s="1033"/>
      <c r="AA17" s="1034"/>
      <c r="AB17" s="1038"/>
      <c r="AC17" s="1039"/>
      <c r="AD17" s="1040"/>
      <c r="AE17" s="923"/>
      <c r="AF17" s="923"/>
      <c r="AG17" s="923"/>
      <c r="AH17" s="923"/>
      <c r="AI17" s="923"/>
      <c r="AJ17" s="923"/>
      <c r="AK17" s="923"/>
      <c r="AL17" s="410"/>
      <c r="AM17" s="923"/>
      <c r="AN17" s="923"/>
      <c r="AO17" s="923"/>
      <c r="AP17" s="410"/>
      <c r="AQ17" s="199"/>
      <c r="AR17" s="200"/>
      <c r="AS17" s="136" t="s">
        <v>233</v>
      </c>
      <c r="AT17" s="137"/>
      <c r="AU17" s="200"/>
      <c r="AV17" s="200"/>
      <c r="AW17" s="395" t="s">
        <v>179</v>
      </c>
      <c r="AX17" s="396"/>
      <c r="AY17" s="34">
        <f>$AY$16</f>
        <v>0</v>
      </c>
    </row>
    <row r="18" spans="1:51" ht="22.5" customHeight="1">
      <c r="A18" s="400"/>
      <c r="B18" s="398"/>
      <c r="C18" s="398"/>
      <c r="D18" s="398"/>
      <c r="E18" s="398"/>
      <c r="F18" s="399"/>
      <c r="G18" s="566"/>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3"/>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49" t="s">
        <v>54</v>
      </c>
      <c r="Z19" s="1023"/>
      <c r="AA19" s="1024"/>
      <c r="AB19" s="525"/>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1"/>
      <c r="Z23" s="827"/>
      <c r="AA23" s="828"/>
      <c r="AB23" s="1035" t="s">
        <v>11</v>
      </c>
      <c r="AC23" s="1036"/>
      <c r="AD23" s="1037"/>
      <c r="AE23" s="1041" t="s">
        <v>389</v>
      </c>
      <c r="AF23" s="1041"/>
      <c r="AG23" s="1041"/>
      <c r="AH23" s="1041"/>
      <c r="AI23" s="1041" t="s">
        <v>411</v>
      </c>
      <c r="AJ23" s="1041"/>
      <c r="AK23" s="1041"/>
      <c r="AL23" s="559"/>
      <c r="AM23" s="1041" t="s">
        <v>508</v>
      </c>
      <c r="AN23" s="1041"/>
      <c r="AO23" s="1041"/>
      <c r="AP23" s="559"/>
      <c r="AQ23" s="158" t="s">
        <v>232</v>
      </c>
      <c r="AR23" s="133"/>
      <c r="AS23" s="133"/>
      <c r="AT23" s="134"/>
      <c r="AU23" s="535" t="s">
        <v>134</v>
      </c>
      <c r="AV23" s="535"/>
      <c r="AW23" s="535"/>
      <c r="AX23" s="536"/>
      <c r="AY23" s="34">
        <f>COUNTA($G$25)</f>
        <v>0</v>
      </c>
    </row>
    <row r="24" spans="1:51" ht="18.75" customHeight="1">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2"/>
      <c r="Z24" s="1033"/>
      <c r="AA24" s="1034"/>
      <c r="AB24" s="1038"/>
      <c r="AC24" s="1039"/>
      <c r="AD24" s="1040"/>
      <c r="AE24" s="923"/>
      <c r="AF24" s="923"/>
      <c r="AG24" s="923"/>
      <c r="AH24" s="923"/>
      <c r="AI24" s="923"/>
      <c r="AJ24" s="923"/>
      <c r="AK24" s="923"/>
      <c r="AL24" s="410"/>
      <c r="AM24" s="923"/>
      <c r="AN24" s="923"/>
      <c r="AO24" s="923"/>
      <c r="AP24" s="410"/>
      <c r="AQ24" s="199"/>
      <c r="AR24" s="200"/>
      <c r="AS24" s="136" t="s">
        <v>233</v>
      </c>
      <c r="AT24" s="137"/>
      <c r="AU24" s="200"/>
      <c r="AV24" s="200"/>
      <c r="AW24" s="395" t="s">
        <v>179</v>
      </c>
      <c r="AX24" s="396"/>
      <c r="AY24" s="34">
        <f>$AY$23</f>
        <v>0</v>
      </c>
    </row>
    <row r="25" spans="1:51" ht="22.5" customHeight="1">
      <c r="A25" s="400"/>
      <c r="B25" s="398"/>
      <c r="C25" s="398"/>
      <c r="D25" s="398"/>
      <c r="E25" s="398"/>
      <c r="F25" s="399"/>
      <c r="G25" s="566"/>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3"/>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49" t="s">
        <v>54</v>
      </c>
      <c r="Z26" s="1023"/>
      <c r="AA26" s="1024"/>
      <c r="AB26" s="525"/>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1"/>
      <c r="Z30" s="827"/>
      <c r="AA30" s="828"/>
      <c r="AB30" s="1035" t="s">
        <v>11</v>
      </c>
      <c r="AC30" s="1036"/>
      <c r="AD30" s="1037"/>
      <c r="AE30" s="1041" t="s">
        <v>389</v>
      </c>
      <c r="AF30" s="1041"/>
      <c r="AG30" s="1041"/>
      <c r="AH30" s="1041"/>
      <c r="AI30" s="1041" t="s">
        <v>411</v>
      </c>
      <c r="AJ30" s="1041"/>
      <c r="AK30" s="1041"/>
      <c r="AL30" s="559"/>
      <c r="AM30" s="1041" t="s">
        <v>508</v>
      </c>
      <c r="AN30" s="1041"/>
      <c r="AO30" s="1041"/>
      <c r="AP30" s="559"/>
      <c r="AQ30" s="158" t="s">
        <v>232</v>
      </c>
      <c r="AR30" s="133"/>
      <c r="AS30" s="133"/>
      <c r="AT30" s="134"/>
      <c r="AU30" s="535" t="s">
        <v>134</v>
      </c>
      <c r="AV30" s="535"/>
      <c r="AW30" s="535"/>
      <c r="AX30" s="536"/>
      <c r="AY30" s="34">
        <f>COUNTA($G$32)</f>
        <v>0</v>
      </c>
    </row>
    <row r="31" spans="1:51" ht="18.75" customHeight="1">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2"/>
      <c r="Z31" s="1033"/>
      <c r="AA31" s="1034"/>
      <c r="AB31" s="1038"/>
      <c r="AC31" s="1039"/>
      <c r="AD31" s="1040"/>
      <c r="AE31" s="923"/>
      <c r="AF31" s="923"/>
      <c r="AG31" s="923"/>
      <c r="AH31" s="923"/>
      <c r="AI31" s="923"/>
      <c r="AJ31" s="923"/>
      <c r="AK31" s="923"/>
      <c r="AL31" s="410"/>
      <c r="AM31" s="923"/>
      <c r="AN31" s="923"/>
      <c r="AO31" s="923"/>
      <c r="AP31" s="410"/>
      <c r="AQ31" s="199"/>
      <c r="AR31" s="200"/>
      <c r="AS31" s="136" t="s">
        <v>233</v>
      </c>
      <c r="AT31" s="137"/>
      <c r="AU31" s="200"/>
      <c r="AV31" s="200"/>
      <c r="AW31" s="395" t="s">
        <v>179</v>
      </c>
      <c r="AX31" s="396"/>
      <c r="AY31" s="34">
        <f>$AY$30</f>
        <v>0</v>
      </c>
    </row>
    <row r="32" spans="1:51" ht="22.5" customHeight="1">
      <c r="A32" s="400"/>
      <c r="B32" s="398"/>
      <c r="C32" s="398"/>
      <c r="D32" s="398"/>
      <c r="E32" s="398"/>
      <c r="F32" s="399"/>
      <c r="G32" s="566"/>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3"/>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49" t="s">
        <v>54</v>
      </c>
      <c r="Z33" s="1023"/>
      <c r="AA33" s="1024"/>
      <c r="AB33" s="525"/>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1"/>
      <c r="Z37" s="827"/>
      <c r="AA37" s="828"/>
      <c r="AB37" s="1035" t="s">
        <v>11</v>
      </c>
      <c r="AC37" s="1036"/>
      <c r="AD37" s="1037"/>
      <c r="AE37" s="1041" t="s">
        <v>389</v>
      </c>
      <c r="AF37" s="1041"/>
      <c r="AG37" s="1041"/>
      <c r="AH37" s="1041"/>
      <c r="AI37" s="1041" t="s">
        <v>411</v>
      </c>
      <c r="AJ37" s="1041"/>
      <c r="AK37" s="1041"/>
      <c r="AL37" s="559"/>
      <c r="AM37" s="1041" t="s">
        <v>508</v>
      </c>
      <c r="AN37" s="1041"/>
      <c r="AO37" s="1041"/>
      <c r="AP37" s="559"/>
      <c r="AQ37" s="158" t="s">
        <v>232</v>
      </c>
      <c r="AR37" s="133"/>
      <c r="AS37" s="133"/>
      <c r="AT37" s="134"/>
      <c r="AU37" s="535" t="s">
        <v>134</v>
      </c>
      <c r="AV37" s="535"/>
      <c r="AW37" s="535"/>
      <c r="AX37" s="536"/>
      <c r="AY37" s="34">
        <f>COUNTA($G$39)</f>
        <v>0</v>
      </c>
    </row>
    <row r="38" spans="1:51" ht="18.75" customHeight="1">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2"/>
      <c r="Z38" s="1033"/>
      <c r="AA38" s="1034"/>
      <c r="AB38" s="1038"/>
      <c r="AC38" s="1039"/>
      <c r="AD38" s="1040"/>
      <c r="AE38" s="923"/>
      <c r="AF38" s="923"/>
      <c r="AG38" s="923"/>
      <c r="AH38" s="923"/>
      <c r="AI38" s="923"/>
      <c r="AJ38" s="923"/>
      <c r="AK38" s="923"/>
      <c r="AL38" s="410"/>
      <c r="AM38" s="923"/>
      <c r="AN38" s="923"/>
      <c r="AO38" s="923"/>
      <c r="AP38" s="410"/>
      <c r="AQ38" s="199"/>
      <c r="AR38" s="200"/>
      <c r="AS38" s="136" t="s">
        <v>233</v>
      </c>
      <c r="AT38" s="137"/>
      <c r="AU38" s="200"/>
      <c r="AV38" s="200"/>
      <c r="AW38" s="395" t="s">
        <v>179</v>
      </c>
      <c r="AX38" s="396"/>
      <c r="AY38" s="34">
        <f>$AY$37</f>
        <v>0</v>
      </c>
    </row>
    <row r="39" spans="1:51" ht="22.5" customHeight="1">
      <c r="A39" s="400"/>
      <c r="B39" s="398"/>
      <c r="C39" s="398"/>
      <c r="D39" s="398"/>
      <c r="E39" s="398"/>
      <c r="F39" s="399"/>
      <c r="G39" s="566"/>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3"/>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49" t="s">
        <v>54</v>
      </c>
      <c r="Z40" s="1023"/>
      <c r="AA40" s="1024"/>
      <c r="AB40" s="525"/>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1"/>
      <c r="Z44" s="827"/>
      <c r="AA44" s="828"/>
      <c r="AB44" s="1035" t="s">
        <v>11</v>
      </c>
      <c r="AC44" s="1036"/>
      <c r="AD44" s="1037"/>
      <c r="AE44" s="1041" t="s">
        <v>389</v>
      </c>
      <c r="AF44" s="1041"/>
      <c r="AG44" s="1041"/>
      <c r="AH44" s="1041"/>
      <c r="AI44" s="1041" t="s">
        <v>411</v>
      </c>
      <c r="AJ44" s="1041"/>
      <c r="AK44" s="1041"/>
      <c r="AL44" s="559"/>
      <c r="AM44" s="1041" t="s">
        <v>508</v>
      </c>
      <c r="AN44" s="1041"/>
      <c r="AO44" s="1041"/>
      <c r="AP44" s="559"/>
      <c r="AQ44" s="158" t="s">
        <v>232</v>
      </c>
      <c r="AR44" s="133"/>
      <c r="AS44" s="133"/>
      <c r="AT44" s="134"/>
      <c r="AU44" s="535" t="s">
        <v>134</v>
      </c>
      <c r="AV44" s="535"/>
      <c r="AW44" s="535"/>
      <c r="AX44" s="536"/>
      <c r="AY44" s="34">
        <f>COUNTA($G$46)</f>
        <v>0</v>
      </c>
    </row>
    <row r="45" spans="1:51" ht="18.75" customHeight="1">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2"/>
      <c r="Z45" s="1033"/>
      <c r="AA45" s="1034"/>
      <c r="AB45" s="1038"/>
      <c r="AC45" s="1039"/>
      <c r="AD45" s="1040"/>
      <c r="AE45" s="923"/>
      <c r="AF45" s="923"/>
      <c r="AG45" s="923"/>
      <c r="AH45" s="923"/>
      <c r="AI45" s="923"/>
      <c r="AJ45" s="923"/>
      <c r="AK45" s="923"/>
      <c r="AL45" s="410"/>
      <c r="AM45" s="923"/>
      <c r="AN45" s="923"/>
      <c r="AO45" s="923"/>
      <c r="AP45" s="410"/>
      <c r="AQ45" s="199"/>
      <c r="AR45" s="200"/>
      <c r="AS45" s="136" t="s">
        <v>233</v>
      </c>
      <c r="AT45" s="137"/>
      <c r="AU45" s="200"/>
      <c r="AV45" s="200"/>
      <c r="AW45" s="395" t="s">
        <v>179</v>
      </c>
      <c r="AX45" s="396"/>
      <c r="AY45" s="34">
        <f>$AY$44</f>
        <v>0</v>
      </c>
    </row>
    <row r="46" spans="1:51" ht="22.5" customHeight="1">
      <c r="A46" s="400"/>
      <c r="B46" s="398"/>
      <c r="C46" s="398"/>
      <c r="D46" s="398"/>
      <c r="E46" s="398"/>
      <c r="F46" s="399"/>
      <c r="G46" s="566"/>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3"/>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49" t="s">
        <v>54</v>
      </c>
      <c r="Z47" s="1023"/>
      <c r="AA47" s="1024"/>
      <c r="AB47" s="525"/>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1"/>
      <c r="Z51" s="827"/>
      <c r="AA51" s="828"/>
      <c r="AB51" s="559" t="s">
        <v>11</v>
      </c>
      <c r="AC51" s="1036"/>
      <c r="AD51" s="1037"/>
      <c r="AE51" s="1041" t="s">
        <v>389</v>
      </c>
      <c r="AF51" s="1041"/>
      <c r="AG51" s="1041"/>
      <c r="AH51" s="1041"/>
      <c r="AI51" s="1041" t="s">
        <v>411</v>
      </c>
      <c r="AJ51" s="1041"/>
      <c r="AK51" s="1041"/>
      <c r="AL51" s="559"/>
      <c r="AM51" s="1041" t="s">
        <v>508</v>
      </c>
      <c r="AN51" s="1041"/>
      <c r="AO51" s="1041"/>
      <c r="AP51" s="559"/>
      <c r="AQ51" s="158" t="s">
        <v>232</v>
      </c>
      <c r="AR51" s="133"/>
      <c r="AS51" s="133"/>
      <c r="AT51" s="134"/>
      <c r="AU51" s="535" t="s">
        <v>134</v>
      </c>
      <c r="AV51" s="535"/>
      <c r="AW51" s="535"/>
      <c r="AX51" s="536"/>
      <c r="AY51" s="34">
        <f>COUNTA($G$53)</f>
        <v>0</v>
      </c>
    </row>
    <row r="52" spans="1:51" ht="18.75" customHeight="1">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2"/>
      <c r="Z52" s="1033"/>
      <c r="AA52" s="1034"/>
      <c r="AB52" s="1038"/>
      <c r="AC52" s="1039"/>
      <c r="AD52" s="1040"/>
      <c r="AE52" s="923"/>
      <c r="AF52" s="923"/>
      <c r="AG52" s="923"/>
      <c r="AH52" s="923"/>
      <c r="AI52" s="923"/>
      <c r="AJ52" s="923"/>
      <c r="AK52" s="923"/>
      <c r="AL52" s="410"/>
      <c r="AM52" s="923"/>
      <c r="AN52" s="923"/>
      <c r="AO52" s="923"/>
      <c r="AP52" s="410"/>
      <c r="AQ52" s="199"/>
      <c r="AR52" s="200"/>
      <c r="AS52" s="136" t="s">
        <v>233</v>
      </c>
      <c r="AT52" s="137"/>
      <c r="AU52" s="200"/>
      <c r="AV52" s="200"/>
      <c r="AW52" s="395" t="s">
        <v>179</v>
      </c>
      <c r="AX52" s="396"/>
      <c r="AY52" s="34">
        <f>$AY$51</f>
        <v>0</v>
      </c>
    </row>
    <row r="53" spans="1:51" ht="22.5" customHeight="1">
      <c r="A53" s="400"/>
      <c r="B53" s="398"/>
      <c r="C53" s="398"/>
      <c r="D53" s="398"/>
      <c r="E53" s="398"/>
      <c r="F53" s="399"/>
      <c r="G53" s="566"/>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3"/>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49" t="s">
        <v>54</v>
      </c>
      <c r="Z54" s="1023"/>
      <c r="AA54" s="1024"/>
      <c r="AB54" s="525"/>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1"/>
      <c r="Z58" s="827"/>
      <c r="AA58" s="828"/>
      <c r="AB58" s="1035" t="s">
        <v>11</v>
      </c>
      <c r="AC58" s="1036"/>
      <c r="AD58" s="1037"/>
      <c r="AE58" s="1041" t="s">
        <v>389</v>
      </c>
      <c r="AF58" s="1041"/>
      <c r="AG58" s="1041"/>
      <c r="AH58" s="1041"/>
      <c r="AI58" s="1041" t="s">
        <v>411</v>
      </c>
      <c r="AJ58" s="1041"/>
      <c r="AK58" s="1041"/>
      <c r="AL58" s="559"/>
      <c r="AM58" s="1041" t="s">
        <v>508</v>
      </c>
      <c r="AN58" s="1041"/>
      <c r="AO58" s="1041"/>
      <c r="AP58" s="559"/>
      <c r="AQ58" s="158" t="s">
        <v>232</v>
      </c>
      <c r="AR58" s="133"/>
      <c r="AS58" s="133"/>
      <c r="AT58" s="134"/>
      <c r="AU58" s="535" t="s">
        <v>134</v>
      </c>
      <c r="AV58" s="535"/>
      <c r="AW58" s="535"/>
      <c r="AX58" s="536"/>
      <c r="AY58" s="34">
        <f>COUNTA($G$60)</f>
        <v>0</v>
      </c>
    </row>
    <row r="59" spans="1:51" ht="18.75" customHeight="1">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2"/>
      <c r="Z59" s="1033"/>
      <c r="AA59" s="1034"/>
      <c r="AB59" s="1038"/>
      <c r="AC59" s="1039"/>
      <c r="AD59" s="1040"/>
      <c r="AE59" s="923"/>
      <c r="AF59" s="923"/>
      <c r="AG59" s="923"/>
      <c r="AH59" s="923"/>
      <c r="AI59" s="923"/>
      <c r="AJ59" s="923"/>
      <c r="AK59" s="923"/>
      <c r="AL59" s="410"/>
      <c r="AM59" s="923"/>
      <c r="AN59" s="923"/>
      <c r="AO59" s="923"/>
      <c r="AP59" s="410"/>
      <c r="AQ59" s="199"/>
      <c r="AR59" s="200"/>
      <c r="AS59" s="136" t="s">
        <v>233</v>
      </c>
      <c r="AT59" s="137"/>
      <c r="AU59" s="200"/>
      <c r="AV59" s="200"/>
      <c r="AW59" s="395" t="s">
        <v>179</v>
      </c>
      <c r="AX59" s="396"/>
      <c r="AY59" s="34">
        <f>$AY$58</f>
        <v>0</v>
      </c>
    </row>
    <row r="60" spans="1:51" ht="22.5" customHeight="1">
      <c r="A60" s="400"/>
      <c r="B60" s="398"/>
      <c r="C60" s="398"/>
      <c r="D60" s="398"/>
      <c r="E60" s="398"/>
      <c r="F60" s="399"/>
      <c r="G60" s="566"/>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3"/>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49" t="s">
        <v>54</v>
      </c>
      <c r="Z61" s="1023"/>
      <c r="AA61" s="1024"/>
      <c r="AB61" s="525"/>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1"/>
      <c r="Z65" s="827"/>
      <c r="AA65" s="828"/>
      <c r="AB65" s="1035" t="s">
        <v>11</v>
      </c>
      <c r="AC65" s="1036"/>
      <c r="AD65" s="1037"/>
      <c r="AE65" s="1041" t="s">
        <v>389</v>
      </c>
      <c r="AF65" s="1041"/>
      <c r="AG65" s="1041"/>
      <c r="AH65" s="1041"/>
      <c r="AI65" s="1041" t="s">
        <v>411</v>
      </c>
      <c r="AJ65" s="1041"/>
      <c r="AK65" s="1041"/>
      <c r="AL65" s="559"/>
      <c r="AM65" s="1041" t="s">
        <v>508</v>
      </c>
      <c r="AN65" s="1041"/>
      <c r="AO65" s="1041"/>
      <c r="AP65" s="559"/>
      <c r="AQ65" s="158" t="s">
        <v>232</v>
      </c>
      <c r="AR65" s="133"/>
      <c r="AS65" s="133"/>
      <c r="AT65" s="134"/>
      <c r="AU65" s="535" t="s">
        <v>134</v>
      </c>
      <c r="AV65" s="535"/>
      <c r="AW65" s="535"/>
      <c r="AX65" s="536"/>
      <c r="AY65" s="34">
        <f>COUNTA($G$67)</f>
        <v>0</v>
      </c>
    </row>
    <row r="66" spans="1:51" ht="18.75" customHeight="1">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2"/>
      <c r="Z66" s="1033"/>
      <c r="AA66" s="1034"/>
      <c r="AB66" s="1038"/>
      <c r="AC66" s="1039"/>
      <c r="AD66" s="1040"/>
      <c r="AE66" s="923"/>
      <c r="AF66" s="923"/>
      <c r="AG66" s="923"/>
      <c r="AH66" s="923"/>
      <c r="AI66" s="923"/>
      <c r="AJ66" s="923"/>
      <c r="AK66" s="923"/>
      <c r="AL66" s="410"/>
      <c r="AM66" s="923"/>
      <c r="AN66" s="923"/>
      <c r="AO66" s="923"/>
      <c r="AP66" s="410"/>
      <c r="AQ66" s="199"/>
      <c r="AR66" s="200"/>
      <c r="AS66" s="136" t="s">
        <v>233</v>
      </c>
      <c r="AT66" s="137"/>
      <c r="AU66" s="200"/>
      <c r="AV66" s="200"/>
      <c r="AW66" s="395" t="s">
        <v>179</v>
      </c>
      <c r="AX66" s="396"/>
      <c r="AY66" s="34">
        <f>$AY$65</f>
        <v>0</v>
      </c>
    </row>
    <row r="67" spans="1:51" ht="22.5" customHeight="1">
      <c r="A67" s="400"/>
      <c r="B67" s="398"/>
      <c r="C67" s="398"/>
      <c r="D67" s="398"/>
      <c r="E67" s="398"/>
      <c r="F67" s="399"/>
      <c r="G67" s="566"/>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3"/>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49" t="s">
        <v>54</v>
      </c>
      <c r="Z68" s="1023"/>
      <c r="AA68" s="1024"/>
      <c r="AB68" s="525"/>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49" t="s">
        <v>13</v>
      </c>
      <c r="Z69" s="1023"/>
      <c r="AA69" s="102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60" t="s">
        <v>28</v>
      </c>
      <c r="B2" s="1061"/>
      <c r="C2" s="1061"/>
      <c r="D2" s="1061"/>
      <c r="E2" s="1061"/>
      <c r="F2" s="1062"/>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c r="A3" s="1054"/>
      <c r="B3" s="1055"/>
      <c r="C3" s="1055"/>
      <c r="D3" s="1055"/>
      <c r="E3" s="1055"/>
      <c r="F3" s="105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c r="A14" s="1054"/>
      <c r="B14" s="1055"/>
      <c r="C14" s="1055"/>
      <c r="D14" s="1055"/>
      <c r="E14" s="1055"/>
      <c r="F14" s="105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c r="A15" s="1054"/>
      <c r="B15" s="1055"/>
      <c r="C15" s="1055"/>
      <c r="D15" s="1055"/>
      <c r="E15" s="1055"/>
      <c r="F15" s="105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c r="A16" s="1054"/>
      <c r="B16" s="1055"/>
      <c r="C16" s="1055"/>
      <c r="D16" s="1055"/>
      <c r="E16" s="1055"/>
      <c r="F16" s="105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c r="A27" s="1054"/>
      <c r="B27" s="1055"/>
      <c r="C27" s="1055"/>
      <c r="D27" s="1055"/>
      <c r="E27" s="1055"/>
      <c r="F27" s="105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c r="A28" s="1054"/>
      <c r="B28" s="1055"/>
      <c r="C28" s="1055"/>
      <c r="D28" s="1055"/>
      <c r="E28" s="1055"/>
      <c r="F28" s="105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c r="A29" s="1054"/>
      <c r="B29" s="1055"/>
      <c r="C29" s="1055"/>
      <c r="D29" s="1055"/>
      <c r="E29" s="1055"/>
      <c r="F29" s="105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c r="A40" s="1054"/>
      <c r="B40" s="1055"/>
      <c r="C40" s="1055"/>
      <c r="D40" s="1055"/>
      <c r="E40" s="1055"/>
      <c r="F40" s="105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c r="A41" s="1054"/>
      <c r="B41" s="1055"/>
      <c r="C41" s="1055"/>
      <c r="D41" s="1055"/>
      <c r="E41" s="1055"/>
      <c r="F41" s="105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c r="A42" s="1054"/>
      <c r="B42" s="1055"/>
      <c r="C42" s="1055"/>
      <c r="D42" s="1055"/>
      <c r="E42" s="1055"/>
      <c r="F42" s="105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row r="55" spans="1:51" ht="30" customHeight="1">
      <c r="A55" s="1060" t="s">
        <v>28</v>
      </c>
      <c r="B55" s="1061"/>
      <c r="C55" s="1061"/>
      <c r="D55" s="1061"/>
      <c r="E55" s="1061"/>
      <c r="F55" s="106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c r="A56" s="1054"/>
      <c r="B56" s="1055"/>
      <c r="C56" s="1055"/>
      <c r="D56" s="1055"/>
      <c r="E56" s="1055"/>
      <c r="F56" s="105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c r="A67" s="1054"/>
      <c r="B67" s="1055"/>
      <c r="C67" s="1055"/>
      <c r="D67" s="1055"/>
      <c r="E67" s="1055"/>
      <c r="F67" s="105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c r="A68" s="1054"/>
      <c r="B68" s="1055"/>
      <c r="C68" s="1055"/>
      <c r="D68" s="1055"/>
      <c r="E68" s="1055"/>
      <c r="F68" s="105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c r="A69" s="1054"/>
      <c r="B69" s="1055"/>
      <c r="C69" s="1055"/>
      <c r="D69" s="1055"/>
      <c r="E69" s="1055"/>
      <c r="F69" s="105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c r="A80" s="1054"/>
      <c r="B80" s="1055"/>
      <c r="C80" s="1055"/>
      <c r="D80" s="1055"/>
      <c r="E80" s="1055"/>
      <c r="F80" s="105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c r="A81" s="1054"/>
      <c r="B81" s="1055"/>
      <c r="C81" s="1055"/>
      <c r="D81" s="1055"/>
      <c r="E81" s="1055"/>
      <c r="F81" s="105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c r="A82" s="1054"/>
      <c r="B82" s="1055"/>
      <c r="C82" s="1055"/>
      <c r="D82" s="1055"/>
      <c r="E82" s="1055"/>
      <c r="F82" s="105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c r="A93" s="1054"/>
      <c r="B93" s="1055"/>
      <c r="C93" s="1055"/>
      <c r="D93" s="1055"/>
      <c r="E93" s="1055"/>
      <c r="F93" s="105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c r="A94" s="1054"/>
      <c r="B94" s="1055"/>
      <c r="C94" s="1055"/>
      <c r="D94" s="1055"/>
      <c r="E94" s="1055"/>
      <c r="F94" s="105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c r="A95" s="1054"/>
      <c r="B95" s="1055"/>
      <c r="C95" s="1055"/>
      <c r="D95" s="1055"/>
      <c r="E95" s="1055"/>
      <c r="F95" s="105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row r="108" spans="1:51" ht="30" customHeight="1">
      <c r="A108" s="1060" t="s">
        <v>28</v>
      </c>
      <c r="B108" s="1061"/>
      <c r="C108" s="1061"/>
      <c r="D108" s="1061"/>
      <c r="E108" s="1061"/>
      <c r="F108" s="106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c r="A109" s="1054"/>
      <c r="B109" s="1055"/>
      <c r="C109" s="1055"/>
      <c r="D109" s="1055"/>
      <c r="E109" s="1055"/>
      <c r="F109" s="105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c r="A120" s="1054"/>
      <c r="B120" s="1055"/>
      <c r="C120" s="1055"/>
      <c r="D120" s="1055"/>
      <c r="E120" s="1055"/>
      <c r="F120" s="105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c r="A121" s="1054"/>
      <c r="B121" s="1055"/>
      <c r="C121" s="1055"/>
      <c r="D121" s="1055"/>
      <c r="E121" s="1055"/>
      <c r="F121" s="105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c r="A122" s="1054"/>
      <c r="B122" s="1055"/>
      <c r="C122" s="1055"/>
      <c r="D122" s="1055"/>
      <c r="E122" s="1055"/>
      <c r="F122" s="105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c r="A133" s="1054"/>
      <c r="B133" s="1055"/>
      <c r="C133" s="1055"/>
      <c r="D133" s="1055"/>
      <c r="E133" s="1055"/>
      <c r="F133" s="105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c r="A134" s="1054"/>
      <c r="B134" s="1055"/>
      <c r="C134" s="1055"/>
      <c r="D134" s="1055"/>
      <c r="E134" s="1055"/>
      <c r="F134" s="105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c r="A135" s="1054"/>
      <c r="B135" s="1055"/>
      <c r="C135" s="1055"/>
      <c r="D135" s="1055"/>
      <c r="E135" s="1055"/>
      <c r="F135" s="105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c r="A146" s="1054"/>
      <c r="B146" s="1055"/>
      <c r="C146" s="1055"/>
      <c r="D146" s="1055"/>
      <c r="E146" s="1055"/>
      <c r="F146" s="105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c r="A147" s="1054"/>
      <c r="B147" s="1055"/>
      <c r="C147" s="1055"/>
      <c r="D147" s="1055"/>
      <c r="E147" s="1055"/>
      <c r="F147" s="105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c r="A148" s="1054"/>
      <c r="B148" s="1055"/>
      <c r="C148" s="1055"/>
      <c r="D148" s="1055"/>
      <c r="E148" s="1055"/>
      <c r="F148" s="105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row r="161" spans="1:51" ht="30" customHeight="1">
      <c r="A161" s="1060" t="s">
        <v>28</v>
      </c>
      <c r="B161" s="1061"/>
      <c r="C161" s="1061"/>
      <c r="D161" s="1061"/>
      <c r="E161" s="1061"/>
      <c r="F161" s="106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c r="A162" s="1054"/>
      <c r="B162" s="1055"/>
      <c r="C162" s="1055"/>
      <c r="D162" s="1055"/>
      <c r="E162" s="1055"/>
      <c r="F162" s="105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c r="A173" s="1054"/>
      <c r="B173" s="1055"/>
      <c r="C173" s="1055"/>
      <c r="D173" s="1055"/>
      <c r="E173" s="1055"/>
      <c r="F173" s="105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c r="A174" s="1054"/>
      <c r="B174" s="1055"/>
      <c r="C174" s="1055"/>
      <c r="D174" s="1055"/>
      <c r="E174" s="1055"/>
      <c r="F174" s="105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c r="A175" s="1054"/>
      <c r="B175" s="1055"/>
      <c r="C175" s="1055"/>
      <c r="D175" s="1055"/>
      <c r="E175" s="1055"/>
      <c r="F175" s="105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c r="A186" s="1054"/>
      <c r="B186" s="1055"/>
      <c r="C186" s="1055"/>
      <c r="D186" s="1055"/>
      <c r="E186" s="1055"/>
      <c r="F186" s="105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c r="A187" s="1054"/>
      <c r="B187" s="1055"/>
      <c r="C187" s="1055"/>
      <c r="D187" s="1055"/>
      <c r="E187" s="1055"/>
      <c r="F187" s="105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c r="A188" s="1054"/>
      <c r="B188" s="1055"/>
      <c r="C188" s="1055"/>
      <c r="D188" s="1055"/>
      <c r="E188" s="1055"/>
      <c r="F188" s="105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c r="A199" s="1054"/>
      <c r="B199" s="1055"/>
      <c r="C199" s="1055"/>
      <c r="D199" s="1055"/>
      <c r="E199" s="1055"/>
      <c r="F199" s="105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c r="A200" s="1054"/>
      <c r="B200" s="1055"/>
      <c r="C200" s="1055"/>
      <c r="D200" s="1055"/>
      <c r="E200" s="1055"/>
      <c r="F200" s="105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c r="A201" s="1054"/>
      <c r="B201" s="1055"/>
      <c r="C201" s="1055"/>
      <c r="D201" s="1055"/>
      <c r="E201" s="1055"/>
      <c r="F201" s="105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row r="214" spans="1:51" ht="30" customHeight="1">
      <c r="A214" s="1051" t="s">
        <v>28</v>
      </c>
      <c r="B214" s="1052"/>
      <c r="C214" s="1052"/>
      <c r="D214" s="1052"/>
      <c r="E214" s="1052"/>
      <c r="F214" s="105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c r="A215" s="1054"/>
      <c r="B215" s="1055"/>
      <c r="C215" s="1055"/>
      <c r="D215" s="1055"/>
      <c r="E215" s="1055"/>
      <c r="F215" s="105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c r="A226" s="1054"/>
      <c r="B226" s="1055"/>
      <c r="C226" s="1055"/>
      <c r="D226" s="1055"/>
      <c r="E226" s="1055"/>
      <c r="F226" s="105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c r="A227" s="1054"/>
      <c r="B227" s="1055"/>
      <c r="C227" s="1055"/>
      <c r="D227" s="1055"/>
      <c r="E227" s="1055"/>
      <c r="F227" s="105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c r="A228" s="1054"/>
      <c r="B228" s="1055"/>
      <c r="C228" s="1055"/>
      <c r="D228" s="1055"/>
      <c r="E228" s="1055"/>
      <c r="F228" s="105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c r="A239" s="1054"/>
      <c r="B239" s="1055"/>
      <c r="C239" s="1055"/>
      <c r="D239" s="1055"/>
      <c r="E239" s="1055"/>
      <c r="F239" s="105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c r="A240" s="1054"/>
      <c r="B240" s="1055"/>
      <c r="C240" s="1055"/>
      <c r="D240" s="1055"/>
      <c r="E240" s="1055"/>
      <c r="F240" s="105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c r="A241" s="1054"/>
      <c r="B241" s="1055"/>
      <c r="C241" s="1055"/>
      <c r="D241" s="1055"/>
      <c r="E241" s="1055"/>
      <c r="F241" s="105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c r="A252" s="1054"/>
      <c r="B252" s="1055"/>
      <c r="C252" s="1055"/>
      <c r="D252" s="1055"/>
      <c r="E252" s="1055"/>
      <c r="F252" s="105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c r="A253" s="1054"/>
      <c r="B253" s="1055"/>
      <c r="C253" s="1055"/>
      <c r="D253" s="1055"/>
      <c r="E253" s="1055"/>
      <c r="F253" s="105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c r="A254" s="1054"/>
      <c r="B254" s="1055"/>
      <c r="C254" s="1055"/>
      <c r="D254" s="1055"/>
      <c r="E254" s="1055"/>
      <c r="F254" s="105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6"/>
      <c r="AD4" s="1066"/>
      <c r="AE4" s="1066"/>
      <c r="AF4" s="1066"/>
      <c r="AG4" s="1066"/>
      <c r="AH4" s="352"/>
      <c r="AI4" s="353"/>
      <c r="AJ4" s="353"/>
      <c r="AK4" s="353"/>
      <c r="AL4" s="354"/>
      <c r="AM4" s="355"/>
      <c r="AN4" s="355"/>
      <c r="AO4" s="356"/>
      <c r="AP4" s="357"/>
      <c r="AQ4" s="357"/>
      <c r="AR4" s="357"/>
      <c r="AS4" s="357"/>
      <c r="AT4" s="357"/>
      <c r="AU4" s="357"/>
      <c r="AV4" s="357"/>
      <c r="AW4" s="357"/>
      <c r="AX4" s="357"/>
      <c r="AY4">
        <f>$AY$2</f>
        <v>0</v>
      </c>
    </row>
    <row r="5" spans="1:51" ht="26.25" customHeight="1">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customHeight="1">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customHeight="1">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customHeight="1">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customHeight="1">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65">
        <v>1</v>
      </c>
      <c r="B37" s="106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6"/>
      <c r="AD37" s="1066"/>
      <c r="AE37" s="1066"/>
      <c r="AF37" s="1066"/>
      <c r="AG37" s="106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6"/>
      <c r="AD70" s="1066"/>
      <c r="AE70" s="1066"/>
      <c r="AF70" s="1066"/>
      <c r="AG70" s="106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6"/>
      <c r="AD103" s="1066"/>
      <c r="AE103" s="1066"/>
      <c r="AF103" s="1066"/>
      <c r="AG103" s="106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6"/>
      <c r="AD136" s="1066"/>
      <c r="AE136" s="1066"/>
      <c r="AF136" s="1066"/>
      <c r="AG136" s="10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6"/>
      <c r="AD169" s="1066"/>
      <c r="AE169" s="1066"/>
      <c r="AF169" s="1066"/>
      <c r="AG169" s="10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65">
        <v>1</v>
      </c>
      <c r="B202" s="106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6"/>
      <c r="AD202" s="1066"/>
      <c r="AE202" s="1066"/>
      <c r="AF202" s="1066"/>
      <c r="AG202" s="10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6"/>
      <c r="AD235" s="1066"/>
      <c r="AE235" s="1066"/>
      <c r="AF235" s="1066"/>
      <c r="AG235" s="10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6"/>
      <c r="AD268" s="1066"/>
      <c r="AE268" s="1066"/>
      <c r="AF268" s="1066"/>
      <c r="AG268" s="10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2021-05-25T02:27:55Z</cp:lastPrinted>
  <dcterms:created xsi:type="dcterms:W3CDTF">2012-03-13T00:50:25Z</dcterms:created>
  <dcterms:modified xsi:type="dcterms:W3CDTF">2021-05-25T02:30:46Z</dcterms:modified>
</cp:coreProperties>
</file>