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22 統情\"/>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645" i="3"/>
  <c r="AY459" i="3"/>
  <c r="AY25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<sst xmlns="http://schemas.openxmlformats.org/spreadsheetml/2006/main" count="3054" uniqueCount="763">
  <si>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</si>
  <si>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</si>
  <si>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</si>
  <si>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</si>
  <si>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</si>
  <si>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</si>
  <si>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</si>
  <si>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</si>
  <si>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</si>
  <si>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</si>
  <si>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</si>
  <si>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</si>
  <si>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</si>
  <si>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</si>
  <si>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</si>
  <si>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</si>
  <si>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</si>
  <si>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</si>
  <si>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</si>
  <si>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</si>
  <si>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</si>
  <si>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</si>
  <si>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</si>
  <si>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</si>
  <si>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</si>
  <si>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</si>
  <si>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</si>
  <si>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</si>
  <si>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</si>
  <si>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</si>
  <si>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</si>
  <si>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</si>
  <si>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</si>
  <si>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</si>
  <si>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</si>
  <si>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</si>
  <si>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</si>
  <si>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</si>
  <si>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</si>
  <si>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</si>
  <si>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</si>
  <si>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</si>
  <si>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</si>
  <si>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</si>
  <si>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</si>
  <si>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</si>
  <si>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</si>
  <si>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</si>
  <si>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</si>
  <si>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</si>
  <si>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</si>
  <si>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</si>
  <si>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</si>
  <si>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</si>
  <si>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</si>
  <si>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</si>
  <si>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</si>
  <si>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</si>
  <si>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</si>
  <si>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</si>
  <si>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</si>
  <si>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</si>
  <si>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</si>
  <si>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</si>
  <si>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</si>
  <si>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</si>
  <si>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</si>
  <si>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</si>
  <si>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</si>
  <si>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</si>
  <si>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</si>
  <si>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</si>
  <si>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</si>
  <si>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</si>
  <si>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</si>
  <si>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</si>
  <si>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</si>
  <si>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</si>
  <si>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</si>
  <si>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</si>
  <si>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</si>
  <si>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</si>
  <si>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</si>
  <si>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</si>
  <si>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</si>
  <si>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</si>
  <si>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</si>
  <si>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</si>
  <si>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</si>
  <si>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</si>
  <si>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</si>
  <si>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</si>
  <si>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</si>
  <si>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</si>
  <si>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</si>
  <si>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</si>
  <si>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</si>
  <si>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</si>
  <si>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</si>
  <si>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</si>
  <si>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</si>
  <si>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</si>
  <si>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</si>
  <si>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</si>
  <si>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</si>
  <si>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</si>
  <si>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</si>
  <si>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</si>
  <si>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</si>
  <si>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</si>
  <si>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</si>
  <si>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</si>
  <si>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</si>
  <si>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</si>
  <si>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</si>
  <si>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</si>
  <si>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</si>
  <si>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</si>
  <si>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</si>
  <si>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</si>
  <si>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</si>
  <si>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</si>
  <si>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</si>
  <si>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</si>
  <si>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</si>
  <si>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</si>
  <si>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</si>
  <si>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</si>
  <si>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</si>
  <si>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</si>
  <si>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</si>
  <si>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</si>
  <si>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</si>
  <si>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</si>
  <si>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</si>
  <si>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</si>
  <si>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</si>
  <si>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</si>
  <si>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</si>
  <si>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</si>
  <si>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</si>
  <si>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</si>
  <si>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</si>
  <si>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</si>
  <si>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</si>
  <si>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</si>
  <si>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</si>
  <si>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</si>
  <si>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</si>
  <si>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</si>
  <si>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</si>
  <si>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</si>
  <si>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</si>
  <si>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</si>
  <si>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</si>
  <si>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</si>
  <si>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</si>
  <si>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</si>
  <si>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</si>
  <si>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</si>
  <si>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</si>
  <si>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</si>
  <si>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</si>
  <si>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</si>
  <si>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</si>
  <si>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</si>
  <si>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</si>
  <si>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</si>
  <si>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</si>
  <si>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</si>
  <si>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</si>
  <si>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</si>
  <si>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</si>
  <si>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</si>
  <si>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</si>
  <si>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</si>
  <si>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</si>
  <si>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</si>
  <si>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</si>
  <si>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</si>
  <si>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</si>
  <si>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</si>
  <si>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</si>
  <si>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</si>
  <si>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</si>
  <si>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</si>
  <si>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</si>
  <si>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</si>
  <si>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</si>
  <si>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</si>
  <si>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</si>
  <si>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</si>
  <si>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</si>
  <si>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</si>
  <si>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</si>
  <si>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</si>
  <si>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</si>
  <si>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</si>
  <si>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</si>
  <si>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</si>
  <si>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</si>
  <si>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</si>
  <si>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</si>
  <si>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</si>
  <si>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</si>
  <si>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</si>
  <si>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</si>
  <si>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</si>
  <si>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</si>
  <si>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</si>
  <si>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</si>
  <si>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</si>
  <si>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</si>
  <si>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</si>
  <si>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</si>
  <si>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</si>
  <si>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</si>
  <si>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</si>
  <si>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</si>
  <si>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</si>
  <si>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</si>
  <si>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</si>
  <si>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</si>
  <si>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</si>
  <si>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</si>
  <si>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</si>
  <si>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</si>
  <si>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</si>
  <si>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</si>
  <si>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</si>
  <si>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</si>
  <si>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</si>
  <si>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</si>
  <si>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</si>
  <si>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</si>
  <si>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</si>
  <si>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</si>
  <si>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</si>
  <si>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</si>
  <si>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</si>
  <si>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</si>
  <si>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</si>
  <si>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</si>
  <si>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</si>
  <si>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</si>
  <si>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</si>
  <si>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</si>
  <si>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</si>
  <si>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</si>
  <si>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</si>
  <si>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</si>
  <si>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</si>
  <si>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</si>
  <si>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</si>
  <si>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</si>
  <si>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</si>
  <si>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</si>
  <si>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</si>
  <si>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</si>
  <si>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</si>
  <si>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</si>
  <si>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</si>
  <si>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</si>
  <si>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</si>
  <si>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</si>
  <si>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</si>
  <si>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</si>
  <si>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</si>
  <si>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</si>
  <si>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</si>
  <si>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</si>
  <si>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</si>
  <si>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</si>
  <si>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</si>
  <si>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</si>
  <si>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</si>
  <si>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</si>
  <si>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</si>
  <si>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</si>
  <si>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</si>
  <si>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</si>
  <si>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</si>
  <si>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</si>
  <si>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</si>
  <si>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</si>
  <si>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</si>
  <si>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</si>
  <si>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</si>
  <si>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</si>
  <si>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</si>
  <si>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</si>
  <si>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</si>
  <si>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</si>
  <si>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</si>
  <si>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</si>
  <si>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</si>
  <si>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</si>
  <si>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</si>
  <si>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</si>
  <si>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</si>
  <si>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</si>
  <si>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</si>
  <si>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</si>
  <si>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</si>
  <si>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</si>
  <si>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</si>
  <si>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</si>
  <si>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</si>
  <si>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</si>
  <si>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</si>
  <si>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</si>
  <si>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</si>
  <si>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</si>
  <si>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</si>
  <si>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</si>
  <si>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</si>
  <si>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</si>
  <si>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</si>
  <si>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</si>
  <si>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</si>
  <si>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</si>
  <si>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</si>
  <si>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</si>
  <si>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</si>
  <si>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</si>
  <si>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</si>
  <si>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</si>
  <si>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</si>
  <si>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</si>
  <si>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</si>
  <si>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</si>
  <si>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</si>
  <si>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</si>
  <si>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</si>
  <si>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</si>
  <si>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</si>
  <si>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</si>
  <si>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</si>
  <si>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</si>
  <si>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</si>
  <si>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</si>
  <si>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</si>
  <si>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</si>
  <si>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</si>
  <si>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</si>
  <si>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</si>
  <si>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</si>
  <si>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</si>
  <si>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</si>
  <si>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</si>
  <si>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</si>
  <si>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</si>
  <si>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</si>
  <si>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</si>
  <si>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</si>
  <si>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</si>
  <si>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</si>
  <si>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</si>
  <si>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</si>
  <si>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</si>
  <si>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</si>
  <si>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</si>
  <si>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</si>
  <si>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</si>
  <si>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</si>
  <si>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</si>
  <si>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</si>
  <si>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</si>
  <si>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</si>
  <si>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</si>
  <si>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</si>
  <si>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</si>
  <si>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</si>
  <si>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</si>
  <si>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</si>
  <si>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</si>
  <si>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</si>
  <si>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</si>
  <si>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</si>
  <si>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</si>
  <si>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</si>
  <si>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</si>
  <si>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</si>
  <si>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</si>
  <si>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</si>
  <si>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</si>
  <si>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</si>
  <si>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</si>
  <si>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</si>
  <si>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</si>
  <si>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</si>
  <si>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</si>
  <si>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</si>
  <si>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</si>
  <si>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</si>
  <si>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</si>
  <si>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</si>
  <si>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</si>
  <si>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</si>
  <si>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</si>
  <si>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</si>
  <si>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</si>
  <si>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</si>
  <si>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</si>
  <si>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</si>
  <si>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</si>
  <si>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</si>
  <si>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</si>
  <si>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</si>
  <si>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</si>
  <si>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</si>
  <si>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</si>
  <si>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</si>
  <si>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</si>
  <si>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</si>
  <si>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</si>
  <si>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</si>
  <si>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</si>
  <si>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</si>
  <si>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</si>
  <si>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</si>
  <si>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</si>
  <si>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</si>
  <si>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</si>
  <si>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</si>
  <si>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</si>
  <si>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</si>
  <si>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</si>
  <si>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</si>
  <si>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</si>
  <si>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</si>
  <si>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</si>
  <si>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</si>
  <si>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</si>
  <si>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</si>
  <si>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</si>
  <si>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</si>
  <si>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</si>
  <si>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</si>
  <si>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</si>
  <si>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</si>
  <si>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</si>
  <si>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</si>
  <si>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</si>
  <si>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</si>
  <si>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</si>
  <si>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</si>
  <si>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</si>
  <si>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</si>
  <si>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</si>
  <si>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</si>
  <si>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</si>
  <si>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</si>
  <si>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</si>
  <si>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</si>
  <si>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</si>
  <si>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</si>
  <si>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</si>
  <si>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</si>
  <si>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</si>
  <si>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</si>
  <si>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</si>
  <si>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</si>
  <si>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</si>
  <si>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</si>
  <si>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</si>
  <si>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</si>
  <si>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</si>
  <si>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</si>
  <si>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</si>
  <si>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</si>
  <si>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</si>
  <si>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</si>
  <si>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</si>
  <si>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</si>
  <si>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</si>
  <si>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</si>
  <si>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</si>
  <si>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</si>
  <si>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</si>
  <si>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</si>
  <si>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</si>
  <si>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</si>
  <si>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</si>
  <si>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</si>
  <si>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</si>
  <si>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</si>
  <si>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</si>
  <si>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</si>
  <si>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</si>
  <si>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</si>
  <si>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</si>
  <si>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</si>
  <si>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</si>
  <si>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</si>
  <si>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</si>
  <si>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</si>
  <si>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</si>
  <si>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</si>
  <si>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</si>
  <si>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</si>
  <si>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</si>
  <si>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</si>
  <si>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</si>
  <si>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</si>
  <si>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</si>
  <si>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</si>
  <si>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</si>
  <si>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</si>
  <si>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</si>
  <si>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</si>
  <si>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</si>
  <si>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</si>
  <si>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</si>
  <si>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</si>
  <si>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</si>
  <si>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</si>
  <si>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</si>
  <si>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</si>
  <si>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</si>
  <si>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</si>
  <si>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</si>
  <si>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</si>
  <si>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</si>
  <si>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</si>
  <si>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</si>
  <si>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</si>
  <si>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</si>
  <si>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</si>
  <si>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</si>
  <si>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</si>
  <si>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</si>
  <si>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</si>
  <si>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</si>
  <si>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</si>
  <si>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</si>
  <si>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</si>
  <si>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</si>
  <si>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</si>
  <si>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</si>
  <si>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</si>
  <si>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</si>
  <si>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</si>
  <si>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</si>
  <si>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</si>
  <si>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</si>
  <si>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</si>
  <si>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</si>
  <si>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</si>
  <si>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</si>
  <si>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</si>
  <si>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</si>
  <si>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</si>
  <si>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</si>
  <si>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</si>
  <si>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</si>
  <si>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</si>
  <si>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</si>
  <si>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</si>
  <si>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</si>
  <si>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</si>
  <si>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</si>
  <si>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</si>
  <si>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</si>
  <si>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</si>
  <si>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</si>
  <si>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</si>
  <si>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</si>
  <si>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</si>
  <si>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</si>
  <si>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</si>
  <si>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</si>
  <si>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</si>
  <si>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</si>
  <si>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</si>
  <si>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</si>
  <si>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</si>
  <si>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</si>
  <si>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</si>
  <si>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</si>
  <si>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</si>
  <si>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</si>
  <si>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</si>
  <si>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</si>
  <si>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</si>
  <si>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</si>
  <si>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</si>
  <si>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</si>
  <si>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</si>
  <si>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</si>
  <si>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</si>
  <si>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</si>
  <si>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</si>
  <si>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</si>
  <si>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</si>
  <si>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</si>
  <si>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</si>
  <si>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</si>
  <si>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</si>
  <si>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</si>
  <si>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</si>
  <si>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</si>
  <si>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</si>
  <si>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</si>
  <si>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</si>
  <si>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</si>
  <si>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</si>
  <si>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</si>
  <si>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</si>
  <si>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</si>
  <si>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</si>
  <si>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</si>
  <si>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</si>
  <si>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</si>
  <si>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</si>
  <si>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</si>
  <si>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</si>
  <si>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</si>
  <si>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</si>
  <si>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</si>
  <si>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</si>
  <si>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</si>
  <si>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</si>
  <si>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</si>
  <si>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</si>
  <si>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</si>
  <si>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</si>
  <si>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</si>
  <si>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</si>
  <si>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</si>
  <si>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</si>
  <si>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</si>
  <si>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</si>
  <si>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</si>
  <si>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</si>
  <si>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</si>
  <si>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</si>
  <si>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</si>
  <si>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</si>
  <si>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</si>
  <si>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</si>
  <si>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</si>
  <si>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</si>
  <si>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</si>
  <si>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</si>
  <si>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</si>
  <si>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</si>
  <si>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</si>
  <si>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</si>
  <si>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</si>
  <si>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</si>
  <si>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</si>
  <si>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</si>
  <si>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</si>
  <si>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</si>
  <si>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</si>
  <si>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</si>
  <si>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</si>
  <si>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</si>
  <si>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</si>
  <si>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</si>
  <si>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</si>
  <si>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</si>
  <si>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</si>
  <si>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</si>
  <si>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</si>
  <si>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</si>
  <si>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</si>
  <si>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</si>
  <si>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</si>
  <si>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</si>
  <si>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</si>
  <si>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</si>
  <si>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</si>
  <si>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</si>
  <si>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</si>
  <si>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</si>
  <si>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</si>
  <si>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</si>
  <si>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</si>
  <si>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</si>
  <si>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</si>
  <si>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</si>
  <si>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</si>
  <si>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</si>
  <si>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</si>
  <si>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</si>
  <si>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</si>
  <si>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</si>
  <si>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</si>
  <si>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</si>
  <si>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</si>
  <si>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</si>
  <si>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</si>
  <si>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</si>
  <si>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</si>
  <si>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</si>
  <si>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</si>
  <si>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</si>
  <si>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</si>
  <si>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</si>
  <si>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</si>
  <si>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</si>
  <si>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</si>
  <si>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</si>
  <si>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</si>
  <si>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</si>
  <si>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</si>
  <si>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</si>
  <si>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</si>
  <si>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</si>
  <si>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</si>
  <si>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</si>
  <si>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</si>
  <si>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ICT利活用推進本部関連事業</t>
    <phoneticPr fontId="5"/>
  </si>
  <si>
    <t>政策統括官（統計・情報政策担当）</t>
    <phoneticPr fontId="5"/>
  </si>
  <si>
    <t>令和元年度</t>
    <rPh sb="0" eb="2">
      <t>レイワ</t>
    </rPh>
    <rPh sb="2" eb="4">
      <t>ガンネン</t>
    </rPh>
    <rPh sb="4" eb="5">
      <t>ド</t>
    </rPh>
    <phoneticPr fontId="5"/>
  </si>
  <si>
    <t>情報化担当参事官室</t>
    <phoneticPr fontId="5"/>
  </si>
  <si>
    <t>大臣官房参事官（情報化担当）　山内　孝一郎</t>
    <rPh sb="10" eb="11">
      <t>カ</t>
    </rPh>
    <rPh sb="15" eb="17">
      <t>ヤマウチ</t>
    </rPh>
    <rPh sb="18" eb="21">
      <t>コウイチロウ</t>
    </rPh>
    <phoneticPr fontId="5"/>
  </si>
  <si>
    <t>○</t>
  </si>
  <si>
    <t>○</t>
    <phoneticPr fontId="5"/>
  </si>
  <si>
    <t>厚生労働行政の各分野において、ICTをフル活用する事により、（１）正確かつ効率的な社会保障給付の実現、（２）分野横断的な業務プロセスの効率化、（３）国民の利便性向上、（４）関連データの積極的な有効活用、などを図り、ICTを活用した効率的な業務プロセスを構築し、業務手法の標準化・コスト削減を図る。</t>
    <phoneticPr fontId="5"/>
  </si>
  <si>
    <t>地方公共団体が処理する事務に関する施策を推進するに当たり、厚生労働省と地方公共団体との間の連携が効率的に進められるよう、共同プロジェクト環境を整備する。また、RPA(Robotic Process Automation)導入による作業の自動化・効率化を実現する。</t>
    <phoneticPr fontId="5"/>
  </si>
  <si>
    <t>-</t>
    <phoneticPr fontId="5"/>
  </si>
  <si>
    <t>医療情報化基盤整備等委託費</t>
    <phoneticPr fontId="5"/>
  </si>
  <si>
    <t>共同プロジェクト環境を整備及びRPAの導入</t>
    <phoneticPr fontId="5"/>
  </si>
  <si>
    <t>厚生労働省と地方公共団体との間の連携が効率的に進められるようにする。また、RPA導入による作業の自動化・効率化を実現する。</t>
    <phoneticPr fontId="5"/>
  </si>
  <si>
    <t>ICTを活用した効率的な業務プロセスの構築</t>
    <phoneticPr fontId="5"/>
  </si>
  <si>
    <t>ICT利活用推進本部関連事業決定額／件数　　</t>
    <phoneticPr fontId="5"/>
  </si>
  <si>
    <t>百万円</t>
    <rPh sb="0" eb="3">
      <t>ヒャクマンエン</t>
    </rPh>
    <phoneticPr fontId="5"/>
  </si>
  <si>
    <t>百万円/件</t>
    <rPh sb="0" eb="3">
      <t>ヒャクマンエン</t>
    </rPh>
    <rPh sb="4" eb="5">
      <t>ケン</t>
    </rPh>
    <phoneticPr fontId="5"/>
  </si>
  <si>
    <t>115百万円/2件</t>
    <rPh sb="3" eb="4">
      <t>ヒャク</t>
    </rPh>
    <rPh sb="4" eb="6">
      <t>マンエン</t>
    </rPh>
    <rPh sb="8" eb="9">
      <t>ケン</t>
    </rPh>
    <phoneticPr fontId="5"/>
  </si>
  <si>
    <t>いずれの政策にも該当しない事業</t>
    <rPh sb="4" eb="6">
      <t>セイサク</t>
    </rPh>
    <rPh sb="8" eb="10">
      <t>ガイトウ</t>
    </rPh>
    <rPh sb="13" eb="15">
      <t>ジギョウ</t>
    </rPh>
    <phoneticPr fontId="5"/>
  </si>
  <si>
    <t>厚生労働行政の各分野において、ICTをフル活用する事により、効率的な業務プロセスを構築し、業務手法の標準化・コスト削減をする。</t>
    <phoneticPr fontId="5"/>
  </si>
  <si>
    <t>ICTを活用した効率的な業務プロセスを構築し、最適な行政サービスを提供可能となるため、国民や社会のニーズを反映している事業である。</t>
    <phoneticPr fontId="5"/>
  </si>
  <si>
    <t>厚生労働行政における業務プロセスの効率化等を図るものであり、国で実施すべき事業である。</t>
    <phoneticPr fontId="5"/>
  </si>
  <si>
    <t>「経済財政運営の改革の基本方針2019」において、地方自治体及び関係府省庁が連携して、ICTやAI等の活用、業務プロセスやシステムの標準化等による業務効率化を進めることとなっており、それを確実に実施するためには必要かつ優先度の高い事業となっている。</t>
    <phoneticPr fontId="5"/>
  </si>
  <si>
    <t>有</t>
  </si>
  <si>
    <t>当省の公共調達委員会(外部委員含む)の審査を経て、一般競争入札を実施している。提案書の作成に必要な期間を十分に確保するため、公示期間を長く設定する等、引き続き改善を図る。</t>
    <phoneticPr fontId="5"/>
  </si>
  <si>
    <t>‐</t>
  </si>
  <si>
    <t>ICT利活用推進本部関連事業に必要なコスト水準であり、妥当である。</t>
    <phoneticPr fontId="5"/>
  </si>
  <si>
    <t>業務着手時には業務計画書の提出を求めるとともに、打合せや完了時に行う検査により業務の実施状況及び成果を把握している。</t>
    <phoneticPr fontId="5"/>
  </si>
  <si>
    <t>当該事業の中で開催される定例会等の会議体に職員も参加し、検討方針を適宜修正する等、成果物（報告書）にかかる質の担保を図っている。</t>
    <phoneticPr fontId="5"/>
  </si>
  <si>
    <t>見合ったものとなっている。</t>
    <phoneticPr fontId="5"/>
  </si>
  <si>
    <t>当該事業の成果物については、厚生労働行政の各分野において、ICTをフル活用する事により、効率的な業務プロセスを構築の実現に寄与している。</t>
    <phoneticPr fontId="5"/>
  </si>
  <si>
    <t>国民の利便性の更なる向上及び行政の効率化に資するため、特定の者の利益とならないよう留意しつつ、一般競争入札により競争性を確保するように努め、また、評価者においても当該事業の知識のある第三者に依頼し、適正な評価・選定を行っている。今後は、引き続き効率的な予算執行に努めるとともに実績等を踏まえ、必要に応じて見直しを行う。</t>
    <phoneticPr fontId="5"/>
  </si>
  <si>
    <t>委託事業については、可能な限り提案書の作成に必要な期間を十分に確保するため、公示期間を長く設定し、さらに競争性を高めてまいりたい。引き続き、効率的な予算執行に努めるとともに実績等を踏まえ、効率化を図っていく。</t>
    <phoneticPr fontId="5"/>
  </si>
  <si>
    <t>厚生労働省</t>
    <rPh sb="0" eb="2">
      <t>コウセイ</t>
    </rPh>
    <rPh sb="2" eb="5">
      <t>ロウドウショウ</t>
    </rPh>
    <phoneticPr fontId="5"/>
  </si>
  <si>
    <t>A.SBテクノロジー株式会社</t>
    <phoneticPr fontId="5"/>
  </si>
  <si>
    <t>B.アビームコンサルティング株式会社</t>
    <phoneticPr fontId="5"/>
  </si>
  <si>
    <t>OnePublicの環境構築・運用等に係る経費</t>
    <rPh sb="10" eb="12">
      <t>カンキョウ</t>
    </rPh>
    <rPh sb="12" eb="14">
      <t>コウチク</t>
    </rPh>
    <rPh sb="15" eb="17">
      <t>ウンヨウ</t>
    </rPh>
    <rPh sb="17" eb="18">
      <t>トウ</t>
    </rPh>
    <rPh sb="19" eb="20">
      <t>カカ</t>
    </rPh>
    <rPh sb="21" eb="23">
      <t>ケイヒ</t>
    </rPh>
    <phoneticPr fontId="5"/>
  </si>
  <si>
    <t>RPAの導入・運用等に係る経費</t>
    <rPh sb="4" eb="6">
      <t>ドウニュウ</t>
    </rPh>
    <rPh sb="7" eb="9">
      <t>ウンヨウ</t>
    </rPh>
    <rPh sb="9" eb="10">
      <t>トウ</t>
    </rPh>
    <rPh sb="11" eb="12">
      <t>カカ</t>
    </rPh>
    <rPh sb="13" eb="15">
      <t>ケイヒ</t>
    </rPh>
    <phoneticPr fontId="5"/>
  </si>
  <si>
    <t>SBテクノロジー株式会社</t>
    <phoneticPr fontId="5"/>
  </si>
  <si>
    <t>アビームコンサルティング株式会社</t>
    <phoneticPr fontId="5"/>
  </si>
  <si>
    <t>RPA対象業務の選定・実装等</t>
    <phoneticPr fontId="5"/>
  </si>
  <si>
    <t>RPAライセンスの購入等</t>
    <rPh sb="9" eb="11">
      <t>コウニュウ</t>
    </rPh>
    <rPh sb="11" eb="12">
      <t>トウ</t>
    </rPh>
    <phoneticPr fontId="5"/>
  </si>
  <si>
    <t>厚労</t>
  </si>
  <si>
    <t>195百万円/2件</t>
    <rPh sb="3" eb="6">
      <t>ヒャクマンエン</t>
    </rPh>
    <rPh sb="8" eb="9">
      <t>ケン</t>
    </rPh>
    <phoneticPr fontId="5"/>
  </si>
  <si>
    <t>OnePublicのネットワーク改修等</t>
    <phoneticPr fontId="5"/>
  </si>
  <si>
    <t>OnePublicの運用等</t>
    <phoneticPr fontId="5"/>
  </si>
  <si>
    <t>293百万円/2件</t>
    <rPh sb="3" eb="4">
      <t>ヒャク</t>
    </rPh>
    <rPh sb="4" eb="6">
      <t>マンエン</t>
    </rPh>
    <rPh sb="8" eb="9">
      <t>ケン</t>
    </rPh>
    <phoneticPr fontId="5"/>
  </si>
  <si>
    <t>経済財政運営の改革の基本方針2019（令和元年6月21日）
厚生労働省改革行程表（令和元3年3月11日更新）</t>
    <rPh sb="30" eb="32">
      <t>コウセイ</t>
    </rPh>
    <rPh sb="32" eb="35">
      <t>ロウドウショウ</t>
    </rPh>
    <rPh sb="35" eb="37">
      <t>カイカク</t>
    </rPh>
    <rPh sb="37" eb="40">
      <t>コウテイヒョウ</t>
    </rPh>
    <rPh sb="41" eb="43">
      <t>レイワ</t>
    </rPh>
    <rPh sb="43" eb="44">
      <t>ガン</t>
    </rPh>
    <rPh sb="45" eb="46">
      <t>ネン</t>
    </rPh>
    <rPh sb="47" eb="48">
      <t>ガツ</t>
    </rPh>
    <rPh sb="50" eb="51">
      <t>ニチ</t>
    </rPh>
    <rPh sb="51" eb="53">
      <t>コウシン</t>
    </rPh>
    <phoneticPr fontId="5"/>
  </si>
  <si>
    <t>人件費等</t>
    <rPh sb="0" eb="3">
      <t>ジンケンヒ</t>
    </rPh>
    <rPh sb="3" eb="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</si>
</sst>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41413</xdr:colOff>
      <xdr:row>748</xdr:row>
      <xdr:rowOff>0</xdr:rowOff>
    </xdr:from>
    <xdr:to>
      <xdr:col>48</xdr:col>
      <xdr:colOff>120972</xdr:colOff>
      <xdr:row>760</xdr:row>
      <xdr:rowOff>167331</xdr:rowOff>
    </xdr:to>
    <xdr:grpSp>
      <xdr:nvGrpSpPr>
        <xdr:cNvPr id="2" name="グループ化 1"/>
        <xdr:cNvGrpSpPr/>
      </xdr:nvGrpSpPr>
      <xdr:grpSpPr>
        <a:xfrm>
          <a:off x="1641613" y="43243500"/>
          <a:ext cx="8080559" cy="4396431"/>
          <a:chOff x="1455835" y="42067370"/>
          <a:chExt cx="8030863" cy="4441157"/>
        </a:xfrm>
        <a:solidFill>
          <a:schemeClr val="bg1"/>
        </a:solidFill>
      </xdr:grpSpPr>
      <xdr:sp macro="" textlink="">
        <xdr:nvSpPr>
          <xdr:cNvPr id="3" name="テキスト ボックス 2"/>
          <xdr:cNvSpPr txBox="1"/>
        </xdr:nvSpPr>
        <xdr:spPr>
          <a:xfrm>
            <a:off x="4341767" y="42067370"/>
            <a:ext cx="1997040" cy="526750"/>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latin typeface="+mn-ea"/>
                <a:ea typeface="+mn-ea"/>
              </a:rPr>
              <a:t>293</a:t>
            </a:r>
            <a:r>
              <a:rPr kumimoji="1" lang="ja-JP" altLang="en-US" sz="1100">
                <a:latin typeface="+mn-ea"/>
                <a:ea typeface="+mn-ea"/>
              </a:rPr>
              <a:t>百万円</a:t>
            </a:r>
          </a:p>
        </xdr:txBody>
      </xdr:sp>
      <xdr:sp macro="" textlink="">
        <xdr:nvSpPr>
          <xdr:cNvPr id="4" name="テキスト ボックス 3"/>
          <xdr:cNvSpPr txBox="1"/>
        </xdr:nvSpPr>
        <xdr:spPr>
          <a:xfrm>
            <a:off x="4969564" y="42655211"/>
            <a:ext cx="721086" cy="343346"/>
          </a:xfrm>
          <a:prstGeom prst="rect">
            <a:avLst/>
          </a:prstGeom>
          <a:grp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endParaRPr kumimoji="1" lang="en-US" altLang="ja-JP" sz="1100"/>
          </a:p>
        </xdr:txBody>
      </xdr:sp>
      <xdr:cxnSp macro="">
        <xdr:nvCxnSpPr>
          <xdr:cNvPr id="5" name="カギ線コネクタ 4"/>
          <xdr:cNvCxnSpPr/>
        </xdr:nvCxnSpPr>
        <xdr:spPr>
          <a:xfrm rot="5400000" flipH="1" flipV="1">
            <a:off x="5448103" y="41311700"/>
            <a:ext cx="2381" cy="5203957"/>
          </a:xfrm>
          <a:prstGeom prst="bentConnector3">
            <a:avLst>
              <a:gd name="adj1" fmla="val 13701428"/>
            </a:avLst>
          </a:prstGeom>
          <a:grpFill/>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6925939" y="44002589"/>
            <a:ext cx="2277600" cy="239936"/>
          </a:xfrm>
          <a:prstGeom prst="rect">
            <a:avLst/>
          </a:prstGeom>
          <a:grp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テキスト ボックス 6"/>
          <xdr:cNvSpPr txBox="1"/>
        </xdr:nvSpPr>
        <xdr:spPr>
          <a:xfrm>
            <a:off x="1729788" y="44000530"/>
            <a:ext cx="2277601" cy="239936"/>
          </a:xfrm>
          <a:prstGeom prst="rect">
            <a:avLst/>
          </a:prstGeom>
          <a:grp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テキスト ボックス 7"/>
          <xdr:cNvSpPr txBox="1"/>
        </xdr:nvSpPr>
        <xdr:spPr>
          <a:xfrm>
            <a:off x="1558809" y="44358743"/>
            <a:ext cx="2622764" cy="699433"/>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a:t>
            </a:r>
            <a:r>
              <a:rPr kumimoji="1" lang="en-US" altLang="ja-JP" sz="1100">
                <a:latin typeface="+mn-ea"/>
                <a:ea typeface="+mn-ea"/>
              </a:rPr>
              <a:t>SB</a:t>
            </a:r>
            <a:r>
              <a:rPr kumimoji="1" lang="ja-JP" altLang="en-US" sz="1100">
                <a:latin typeface="+mn-ea"/>
                <a:ea typeface="+mn-ea"/>
              </a:rPr>
              <a:t>テクノロジー株式会社</a:t>
            </a:r>
            <a:endParaRPr kumimoji="1" lang="en-US" altLang="ja-JP" sz="1100">
              <a:latin typeface="+mn-ea"/>
              <a:ea typeface="+mn-ea"/>
            </a:endParaRPr>
          </a:p>
          <a:p>
            <a:pPr algn="ctr"/>
            <a:r>
              <a:rPr kumimoji="1" lang="en-US" altLang="ja-JP" sz="1100">
                <a:latin typeface="+mn-ea"/>
                <a:ea typeface="+mn-ea"/>
              </a:rPr>
              <a:t>219</a:t>
            </a:r>
            <a:r>
              <a:rPr kumimoji="1" lang="ja-JP" altLang="en-US" sz="1100">
                <a:latin typeface="+mn-ea"/>
                <a:ea typeface="+mn-ea"/>
              </a:rPr>
              <a:t>百万円</a:t>
            </a:r>
          </a:p>
        </xdr:txBody>
      </xdr:sp>
      <xdr:sp macro="" textlink="">
        <xdr:nvSpPr>
          <xdr:cNvPr id="9" name="テキスト ボックス 8"/>
          <xdr:cNvSpPr txBox="1"/>
        </xdr:nvSpPr>
        <xdr:spPr>
          <a:xfrm>
            <a:off x="6740029" y="44358742"/>
            <a:ext cx="2662900" cy="715929"/>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．アビームコンサルティング株式会社</a:t>
            </a:r>
            <a:endParaRPr kumimoji="1" lang="en-US" altLang="ja-JP" sz="1100">
              <a:latin typeface="+mn-ea"/>
              <a:ea typeface="+mn-ea"/>
            </a:endParaRPr>
          </a:p>
          <a:p>
            <a:pPr algn="ctr"/>
            <a:r>
              <a:rPr kumimoji="1" lang="en-US" altLang="ja-JP" sz="1100">
                <a:latin typeface="+mn-ea"/>
                <a:ea typeface="+mn-ea"/>
              </a:rPr>
              <a:t>74</a:t>
            </a:r>
            <a:r>
              <a:rPr kumimoji="1" lang="ja-JP" altLang="en-US" sz="1100">
                <a:latin typeface="+mn-ea"/>
                <a:ea typeface="+mn-ea"/>
              </a:rPr>
              <a:t>百万円</a:t>
            </a:r>
          </a:p>
        </xdr:txBody>
      </xdr:sp>
      <xdr:sp macro="" textlink="">
        <xdr:nvSpPr>
          <xdr:cNvPr id="17" name="大かっこ 16"/>
          <xdr:cNvSpPr/>
        </xdr:nvSpPr>
        <xdr:spPr>
          <a:xfrm>
            <a:off x="1455835" y="45251249"/>
            <a:ext cx="2860188" cy="1257278"/>
          </a:xfrm>
          <a:prstGeom prst="bracketPair">
            <a:avLst>
              <a:gd name="adj" fmla="val 315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　地方公共団体が処理する事務に関する施策を推進するに当たり、厚生労働省と地方公共団体との間の連携が効率的に進められるよう、共同プロジェクト環境を整備する。</a:t>
            </a:r>
            <a:r>
              <a:rPr kumimoji="1" lang="ja-JP" altLang="en-US" sz="1100"/>
              <a:t>　</a:t>
            </a:r>
            <a:endParaRPr kumimoji="1" lang="en-US" altLang="ja-JP" sz="1100"/>
          </a:p>
        </xdr:txBody>
      </xdr:sp>
      <xdr:sp macro="" textlink="">
        <xdr:nvSpPr>
          <xdr:cNvPr id="21" name="大かっこ 20"/>
          <xdr:cNvSpPr/>
        </xdr:nvSpPr>
        <xdr:spPr>
          <a:xfrm>
            <a:off x="6665797" y="45158323"/>
            <a:ext cx="2820901" cy="1017221"/>
          </a:xfrm>
          <a:prstGeom prst="bracketPair">
            <a:avLst>
              <a:gd name="adj" fmla="val 3154"/>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対象</a:t>
            </a:r>
            <a:r>
              <a:rPr lang="ja-JP" altLang="en-US" sz="1100">
                <a:solidFill>
                  <a:schemeClr val="tx1"/>
                </a:solidFill>
                <a:effectLst/>
                <a:latin typeface="+mn-lt"/>
                <a:ea typeface="+mn-ea"/>
                <a:cs typeface="+mn-cs"/>
              </a:rPr>
              <a:t>となった</a:t>
            </a:r>
            <a:r>
              <a:rPr lang="ja-JP" altLang="ja-JP" sz="1100">
                <a:solidFill>
                  <a:schemeClr val="tx1"/>
                </a:solidFill>
                <a:effectLst/>
                <a:latin typeface="+mn-lt"/>
                <a:ea typeface="+mn-ea"/>
                <a:cs typeface="+mn-cs"/>
              </a:rPr>
              <a:t>業務</a:t>
            </a:r>
            <a:r>
              <a:rPr lang="ja-JP" altLang="en-US" sz="1100">
                <a:solidFill>
                  <a:schemeClr val="tx1"/>
                </a:solidFill>
                <a:effectLst/>
                <a:latin typeface="+mn-lt"/>
                <a:ea typeface="+mn-ea"/>
                <a:cs typeface="+mn-cs"/>
              </a:rPr>
              <a:t>について、</a:t>
            </a:r>
            <a:r>
              <a:rPr lang="ja-JP" altLang="ja-JP" sz="1100">
                <a:solidFill>
                  <a:schemeClr val="tx1"/>
                </a:solidFill>
                <a:effectLst/>
                <a:latin typeface="+mn-lt"/>
                <a:ea typeface="+mn-ea"/>
                <a:cs typeface="+mn-cs"/>
              </a:rPr>
              <a:t>継続的に</a:t>
            </a:r>
            <a:r>
              <a:rPr lang="en-US" altLang="ja-JP" sz="1100">
                <a:solidFill>
                  <a:schemeClr val="tx1"/>
                </a:solidFill>
                <a:effectLst/>
                <a:latin typeface="+mn-lt"/>
                <a:ea typeface="+mn-ea"/>
                <a:cs typeface="+mn-cs"/>
              </a:rPr>
              <a:t>RPA</a:t>
            </a:r>
            <a:r>
              <a:rPr lang="ja-JP" altLang="ja-JP" sz="1100">
                <a:solidFill>
                  <a:schemeClr val="tx1"/>
                </a:solidFill>
                <a:effectLst/>
                <a:latin typeface="+mn-lt"/>
                <a:ea typeface="+mn-ea"/>
                <a:cs typeface="+mn-cs"/>
              </a:rPr>
              <a:t>の利用が行えるよう、</a:t>
            </a:r>
            <a:r>
              <a:rPr lang="en-US" altLang="ja-JP" sz="1100">
                <a:solidFill>
                  <a:schemeClr val="tx1"/>
                </a:solidFill>
                <a:effectLst/>
                <a:latin typeface="+mn-lt"/>
                <a:ea typeface="+mn-ea"/>
                <a:cs typeface="+mn-cs"/>
              </a:rPr>
              <a:t>RPA</a:t>
            </a:r>
            <a:r>
              <a:rPr lang="ja-JP" altLang="en-US" sz="1100">
                <a:solidFill>
                  <a:schemeClr val="tx1"/>
                </a:solidFill>
                <a:effectLst/>
                <a:latin typeface="+mn-lt"/>
                <a:ea typeface="+mn-ea"/>
                <a:cs typeface="+mn-cs"/>
              </a:rPr>
              <a:t>の開発、運用・保守、</a:t>
            </a:r>
            <a:r>
              <a:rPr lang="ja-JP" altLang="ja-JP" sz="1100">
                <a:solidFill>
                  <a:schemeClr val="tx1"/>
                </a:solidFill>
                <a:effectLst/>
                <a:latin typeface="+mn-lt"/>
                <a:ea typeface="+mn-ea"/>
                <a:cs typeface="+mn-cs"/>
              </a:rPr>
              <a:t>ライセンスの購入</a:t>
            </a:r>
            <a:r>
              <a:rPr lang="ja-JP" altLang="en-US" sz="1100">
                <a:solidFill>
                  <a:schemeClr val="tx1"/>
                </a:solidFill>
                <a:effectLst/>
                <a:latin typeface="+mn-lt"/>
                <a:ea typeface="+mn-ea"/>
                <a:cs typeface="+mn-cs"/>
              </a:rPr>
              <a:t>等</a:t>
            </a:r>
            <a:r>
              <a:rPr lang="ja-JP" altLang="ja-JP" sz="1100">
                <a:solidFill>
                  <a:schemeClr val="tx1"/>
                </a:solidFill>
                <a:effectLst/>
                <a:latin typeface="+mn-lt"/>
                <a:ea typeface="+mn-ea"/>
                <a:cs typeface="+mn-cs"/>
              </a:rPr>
              <a:t>を行うもの。</a:t>
            </a:r>
            <a:endParaRPr kumimoji="1" lang="en-US" altLang="ja-JP" sz="1100"/>
          </a:p>
        </xdr:txBody>
      </xdr:sp>
    </xdr:grpSp>
    <xdr:clientData/>
  </xdr:twoCellAnchor>
  <xdr:twoCellAnchor>
    <xdr:from>
      <xdr:col>27</xdr:col>
      <xdr:colOff>138816</xdr:colOff>
      <xdr:row>750</xdr:row>
      <xdr:rowOff>218883</xdr:rowOff>
    </xdr:from>
    <xdr:to>
      <xdr:col>27</xdr:col>
      <xdr:colOff>140805</xdr:colOff>
      <xdr:row>752</xdr:row>
      <xdr:rowOff>118579</xdr:rowOff>
    </xdr:to>
    <xdr:cxnSp macro="">
      <xdr:nvCxnSpPr>
        <xdr:cNvPr id="24" name="直線コネクタ 23"/>
        <xdr:cNvCxnSpPr>
          <a:stCxn id="4" idx="2"/>
        </xdr:cNvCxnSpPr>
      </xdr:nvCxnSpPr>
      <xdr:spPr>
        <a:xfrm>
          <a:off x="5505946" y="44688209"/>
          <a:ext cx="1989" cy="61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0"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756</v>
      </c>
      <c r="AK2" s="206"/>
      <c r="AL2" s="206"/>
      <c r="AM2" s="206"/>
      <c r="AN2" s="98" t="s">
        <v>407</v>
      </c>
      <c r="AO2" s="206">
        <v>20</v>
      </c>
      <c r="AP2" s="206"/>
      <c r="AQ2" s="206"/>
      <c r="AR2" s="99" t="s">
        <v>712</v>
      </c>
      <c r="AS2" s="207">
        <v>1052</v>
      </c>
      <c r="AT2" s="207"/>
      <c r="AU2" s="207"/>
      <c r="AV2" s="98" t="str">
        <f>IF(AW2="","","-")</f>
        <v/>
      </c>
      <c r="AW2" s="394"/>
      <c r="AX2" s="394"/>
    </row>
    <row r="3" spans="1:50" ht="21" customHeight="1" thickBot="1" x14ac:dyDescent="0.2">
      <c r="A3" s="522" t="s">
        <v>705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713</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714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716</v>
      </c>
      <c r="H5" s="558"/>
      <c r="I5" s="558"/>
      <c r="J5" s="558"/>
      <c r="K5" s="558"/>
      <c r="L5" s="558"/>
      <c r="M5" s="559" t="s">
        <v>66</v>
      </c>
      <c r="N5" s="560"/>
      <c r="O5" s="560"/>
      <c r="P5" s="560"/>
      <c r="Q5" s="560"/>
      <c r="R5" s="561"/>
      <c r="S5" s="562" t="s">
        <v>70</v>
      </c>
      <c r="T5" s="558"/>
      <c r="U5" s="558"/>
      <c r="V5" s="558"/>
      <c r="W5" s="558"/>
      <c r="X5" s="563"/>
      <c r="Y5" s="716" t="s">
        <v>3</v>
      </c>
      <c r="Z5" s="717"/>
      <c r="AA5" s="717"/>
      <c r="AB5" s="717"/>
      <c r="AC5" s="717"/>
      <c r="AD5" s="718"/>
      <c r="AE5" s="719" t="s">
        <v>717</v>
      </c>
      <c r="AF5" s="719"/>
      <c r="AG5" s="719"/>
      <c r="AH5" s="719"/>
      <c r="AI5" s="719"/>
      <c r="AJ5" s="719"/>
      <c r="AK5" s="719"/>
      <c r="AL5" s="719"/>
      <c r="AM5" s="719"/>
      <c r="AN5" s="719"/>
      <c r="AO5" s="719"/>
      <c r="AP5" s="720"/>
      <c r="AQ5" s="721" t="s">
        <v>718</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723</v>
      </c>
      <c r="H7" s="827"/>
      <c r="I7" s="827"/>
      <c r="J7" s="827"/>
      <c r="K7" s="827"/>
      <c r="L7" s="827"/>
      <c r="M7" s="827"/>
      <c r="N7" s="827"/>
      <c r="O7" s="827"/>
      <c r="P7" s="827"/>
      <c r="Q7" s="827"/>
      <c r="R7" s="827"/>
      <c r="S7" s="827"/>
      <c r="T7" s="827"/>
      <c r="U7" s="827"/>
      <c r="V7" s="827"/>
      <c r="W7" s="827"/>
      <c r="X7" s="828"/>
      <c r="Y7" s="392" t="s">
        <v>390</v>
      </c>
      <c r="Z7" s="296"/>
      <c r="AA7" s="296"/>
      <c r="AB7" s="296"/>
      <c r="AC7" s="296"/>
      <c r="AD7" s="393"/>
      <c r="AE7" s="379" t="s">
        <v>761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721</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722</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t="s">
        <v>723</v>
      </c>
      <c r="Q13" s="164"/>
      <c r="R13" s="164"/>
      <c r="S13" s="164"/>
      <c r="T13" s="164"/>
      <c r="U13" s="164"/>
      <c r="V13" s="165"/>
      <c r="W13" s="163">
        <v>135</v>
      </c>
      <c r="X13" s="164"/>
      <c r="Y13" s="164"/>
      <c r="Z13" s="164"/>
      <c r="AA13" s="164"/>
      <c r="AB13" s="164"/>
      <c r="AC13" s="165"/>
      <c r="AD13" s="163">
        <v>294</v>
      </c>
      <c r="AE13" s="164"/>
      <c r="AF13" s="164"/>
      <c r="AG13" s="164"/>
      <c r="AH13" s="164"/>
      <c r="AI13" s="164"/>
      <c r="AJ13" s="165"/>
      <c r="AK13" s="163">
        <v>195</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6"/>
      <c r="H14" s="747"/>
      <c r="I14" s="574" t="s">
        <v>8</v>
      </c>
      <c r="J14" s="628"/>
      <c r="K14" s="628"/>
      <c r="L14" s="628"/>
      <c r="M14" s="628"/>
      <c r="N14" s="628"/>
      <c r="O14" s="629"/>
      <c r="P14" s="163" t="s">
        <v>723</v>
      </c>
      <c r="Q14" s="164"/>
      <c r="R14" s="164"/>
      <c r="S14" s="164"/>
      <c r="T14" s="164"/>
      <c r="U14" s="164"/>
      <c r="V14" s="165"/>
      <c r="W14" s="163" t="s">
        <v>723</v>
      </c>
      <c r="X14" s="164"/>
      <c r="Y14" s="164"/>
      <c r="Z14" s="164"/>
      <c r="AA14" s="164"/>
      <c r="AB14" s="164"/>
      <c r="AC14" s="165"/>
      <c r="AD14" s="163" t="s">
        <v>723</v>
      </c>
      <c r="AE14" s="164"/>
      <c r="AF14" s="164"/>
      <c r="AG14" s="164"/>
      <c r="AH14" s="164"/>
      <c r="AI14" s="164"/>
      <c r="AJ14" s="165"/>
      <c r="AK14" s="163" t="s">
        <v>723</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723</v>
      </c>
      <c r="Q15" s="164"/>
      <c r="R15" s="164"/>
      <c r="S15" s="164"/>
      <c r="T15" s="164"/>
      <c r="U15" s="164"/>
      <c r="V15" s="165"/>
      <c r="W15" s="163" t="s">
        <v>723</v>
      </c>
      <c r="X15" s="164"/>
      <c r="Y15" s="164"/>
      <c r="Z15" s="164"/>
      <c r="AA15" s="164"/>
      <c r="AB15" s="164"/>
      <c r="AC15" s="165"/>
      <c r="AD15" s="163" t="s">
        <v>723</v>
      </c>
      <c r="AE15" s="164"/>
      <c r="AF15" s="164"/>
      <c r="AG15" s="164"/>
      <c r="AH15" s="164"/>
      <c r="AI15" s="164"/>
      <c r="AJ15" s="165"/>
      <c r="AK15" s="163" t="s">
        <v>723</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t="s">
        <v>723</v>
      </c>
      <c r="Q16" s="164"/>
      <c r="R16" s="164"/>
      <c r="S16" s="164"/>
      <c r="T16" s="164"/>
      <c r="U16" s="164"/>
      <c r="V16" s="165"/>
      <c r="W16" s="163" t="s">
        <v>723</v>
      </c>
      <c r="X16" s="164"/>
      <c r="Y16" s="164"/>
      <c r="Z16" s="164"/>
      <c r="AA16" s="164"/>
      <c r="AB16" s="164"/>
      <c r="AC16" s="165"/>
      <c r="AD16" s="163" t="s">
        <v>723</v>
      </c>
      <c r="AE16" s="164"/>
      <c r="AF16" s="164"/>
      <c r="AG16" s="164"/>
      <c r="AH16" s="164"/>
      <c r="AI16" s="164"/>
      <c r="AJ16" s="165"/>
      <c r="AK16" s="163" t="s">
        <v>723</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723</v>
      </c>
      <c r="Q17" s="164"/>
      <c r="R17" s="164"/>
      <c r="S17" s="164"/>
      <c r="T17" s="164"/>
      <c r="U17" s="164"/>
      <c r="V17" s="165"/>
      <c r="W17" s="163" t="s">
        <v>723</v>
      </c>
      <c r="X17" s="164"/>
      <c r="Y17" s="164"/>
      <c r="Z17" s="164"/>
      <c r="AA17" s="164"/>
      <c r="AB17" s="164"/>
      <c r="AC17" s="165"/>
      <c r="AD17" s="163" t="s">
        <v>723</v>
      </c>
      <c r="AE17" s="164"/>
      <c r="AF17" s="164"/>
      <c r="AG17" s="164"/>
      <c r="AH17" s="164"/>
      <c r="AI17" s="164"/>
      <c r="AJ17" s="165"/>
      <c r="AK17" s="163" t="s">
        <v>723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8"/>
      <c r="H18" s="749"/>
      <c r="I18" s="736" t="s">
        <v>20</v>
      </c>
      <c r="J18" s="737"/>
      <c r="K18" s="737"/>
      <c r="L18" s="737"/>
      <c r="M18" s="737"/>
      <c r="N18" s="737"/>
      <c r="O18" s="738"/>
      <c r="P18" s="169">
        <f>SUM(P13:V17)</f>
        <v>0</v>
      </c>
      <c r="Q18" s="170"/>
      <c r="R18" s="170"/>
      <c r="S18" s="170"/>
      <c r="T18" s="170"/>
      <c r="U18" s="170"/>
      <c r="V18" s="171"/>
      <c r="W18" s="169">
        <f>SUM(W13:AC17)</f>
        <v>135</v>
      </c>
      <c r="X18" s="170"/>
      <c r="Y18" s="170"/>
      <c r="Z18" s="170"/>
      <c r="AA18" s="170"/>
      <c r="AB18" s="170"/>
      <c r="AC18" s="171"/>
      <c r="AD18" s="169">
        <f>SUM(AD13:AJ17)</f>
        <v>294</v>
      </c>
      <c r="AE18" s="170"/>
      <c r="AF18" s="170"/>
      <c r="AG18" s="170"/>
      <c r="AH18" s="170"/>
      <c r="AI18" s="170"/>
      <c r="AJ18" s="171"/>
      <c r="AK18" s="169">
        <f>SUM(AK13:AQ17)</f>
        <v>195</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0</v>
      </c>
      <c r="Q19" s="164"/>
      <c r="R19" s="164"/>
      <c r="S19" s="164"/>
      <c r="T19" s="164"/>
      <c r="U19" s="164"/>
      <c r="V19" s="165"/>
      <c r="W19" s="163">
        <v>115</v>
      </c>
      <c r="X19" s="164"/>
      <c r="Y19" s="164"/>
      <c r="Z19" s="164"/>
      <c r="AA19" s="164"/>
      <c r="AB19" s="164"/>
      <c r="AC19" s="165"/>
      <c r="AD19" s="163">
        <v>293</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t="str">
        <f>IF(P18=0, "-", SUM(P19)/P18)</f>
        <v>-</v>
      </c>
      <c r="Q20" s="538"/>
      <c r="R20" s="538"/>
      <c r="S20" s="538"/>
      <c r="T20" s="538"/>
      <c r="U20" s="538"/>
      <c r="V20" s="538"/>
      <c r="W20" s="538">
        <f t="shared" ref="W20" si="0">IF(W18=0, "-", SUM(W19)/W18)</f>
        <v>0.85185185185185186</v>
      </c>
      <c r="X20" s="538"/>
      <c r="Y20" s="538"/>
      <c r="Z20" s="538"/>
      <c r="AA20" s="538"/>
      <c r="AB20" s="538"/>
      <c r="AC20" s="538"/>
      <c r="AD20" s="538">
        <f t="shared" ref="AD20" si="1">IF(AD18=0, "-", SUM(AD19)/AD18)</f>
        <v>0.99659863945578231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1" t="s">
        <v>354</v>
      </c>
      <c r="H21" s="922"/>
      <c r="I21" s="922"/>
      <c r="J21" s="922"/>
      <c r="K21" s="922"/>
      <c r="L21" s="922"/>
      <c r="M21" s="922"/>
      <c r="N21" s="922"/>
      <c r="O21" s="922"/>
      <c r="P21" s="538" t="str">
        <f>IF(P19=0, "-", SUM(P19)/SUM(P13,P14))</f>
        <v>-</v>
      </c>
      <c r="Q21" s="538"/>
      <c r="R21" s="538"/>
      <c r="S21" s="538"/>
      <c r="T21" s="538"/>
      <c r="U21" s="538"/>
      <c r="V21" s="538"/>
      <c r="W21" s="538">
        <f t="shared" ref="W21" si="2">IF(W19=0, "-", SUM(W19)/SUM(W13,W14))</f>
        <v>0.85185185185185186</v>
      </c>
      <c r="X21" s="538"/>
      <c r="Y21" s="538"/>
      <c r="Z21" s="538"/>
      <c r="AA21" s="538"/>
      <c r="AB21" s="538"/>
      <c r="AC21" s="538"/>
      <c r="AD21" s="538">
        <f t="shared" ref="AD21" si="3">IF(AD19=0, "-", SUM(AD19)/SUM(AD13,AD14))</f>
        <v>0.99659863945578231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724</v>
      </c>
      <c r="H23" s="133"/>
      <c r="I23" s="133"/>
      <c r="J23" s="133"/>
      <c r="K23" s="133"/>
      <c r="L23" s="133"/>
      <c r="M23" s="133"/>
      <c r="N23" s="133"/>
      <c r="O23" s="134"/>
      <c r="P23" s="160">
        <v>195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195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391</v>
      </c>
      <c r="AF30" s="383"/>
      <c r="AG30" s="383"/>
      <c r="AH30" s="384"/>
      <c r="AI30" s="385" t="s">
        <v>413</v>
      </c>
      <c r="AJ30" s="385"/>
      <c r="AK30" s="385"/>
      <c r="AL30" s="382"/>
      <c r="AM30" s="385" t="s">
        <v>510</v>
      </c>
      <c r="AN30" s="385"/>
      <c r="AO30" s="385"/>
      <c r="AP30" s="382"/>
      <c r="AQ30" s="640" t="s">
        <v>232</v>
      </c>
      <c r="AR30" s="641"/>
      <c r="AS30" s="641"/>
      <c r="AT30" s="642"/>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t="s">
        <v>723</v>
      </c>
      <c r="AR31" s="178"/>
      <c r="AS31" s="179" t="s">
        <v>233</v>
      </c>
      <c r="AT31" s="202"/>
      <c r="AU31" s="271" t="s">
        <v>723</v>
      </c>
      <c r="AV31" s="271"/>
      <c r="AW31" s="375" t="s">
        <v>179</v>
      </c>
      <c r="AX31" s="376"/>
    </row>
    <row r="32" spans="1:50" ht="27.75" customHeight="1" x14ac:dyDescent="0.15">
      <c r="A32" s="514"/>
      <c r="B32" s="512"/>
      <c r="C32" s="512"/>
      <c r="D32" s="512"/>
      <c r="E32" s="512"/>
      <c r="F32" s="513"/>
      <c r="G32" s="539" t="s">
        <v>725</v>
      </c>
      <c r="H32" s="540"/>
      <c r="I32" s="540"/>
      <c r="J32" s="540"/>
      <c r="K32" s="540"/>
      <c r="L32" s="540"/>
      <c r="M32" s="540"/>
      <c r="N32" s="540"/>
      <c r="O32" s="541"/>
      <c r="P32" s="191" t="s">
        <v>726</v>
      </c>
      <c r="Q32" s="191"/>
      <c r="R32" s="191"/>
      <c r="S32" s="191"/>
      <c r="T32" s="191"/>
      <c r="U32" s="191"/>
      <c r="V32" s="191"/>
      <c r="W32" s="191"/>
      <c r="X32" s="233"/>
      <c r="Y32" s="339" t="s">
        <v>12</v>
      </c>
      <c r="Z32" s="548"/>
      <c r="AA32" s="549"/>
      <c r="AB32" s="550" t="s">
        <v>723</v>
      </c>
      <c r="AC32" s="550"/>
      <c r="AD32" s="550"/>
      <c r="AE32" s="363" t="s">
        <v>723</v>
      </c>
      <c r="AF32" s="364"/>
      <c r="AG32" s="364"/>
      <c r="AH32" s="364"/>
      <c r="AI32" s="363">
        <v>2</v>
      </c>
      <c r="AJ32" s="364"/>
      <c r="AK32" s="364"/>
      <c r="AL32" s="364"/>
      <c r="AM32" s="363">
        <v>2</v>
      </c>
      <c r="AN32" s="364"/>
      <c r="AO32" s="364"/>
      <c r="AP32" s="364"/>
      <c r="AQ32" s="166" t="s">
        <v>723</v>
      </c>
      <c r="AR32" s="167"/>
      <c r="AS32" s="167"/>
      <c r="AT32" s="168"/>
      <c r="AU32" s="364" t="s">
        <v>723</v>
      </c>
      <c r="AV32" s="364"/>
      <c r="AW32" s="364"/>
      <c r="AX32" s="365"/>
    </row>
    <row r="33" spans="1:51" ht="27.7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723</v>
      </c>
      <c r="AC33" s="521"/>
      <c r="AD33" s="521"/>
      <c r="AE33" s="363" t="s">
        <v>723</v>
      </c>
      <c r="AF33" s="364"/>
      <c r="AG33" s="364"/>
      <c r="AH33" s="364"/>
      <c r="AI33" s="363">
        <v>2</v>
      </c>
      <c r="AJ33" s="364"/>
      <c r="AK33" s="364"/>
      <c r="AL33" s="364"/>
      <c r="AM33" s="363">
        <v>2</v>
      </c>
      <c r="AN33" s="364"/>
      <c r="AO33" s="364"/>
      <c r="AP33" s="364"/>
      <c r="AQ33" s="166" t="s">
        <v>723</v>
      </c>
      <c r="AR33" s="167"/>
      <c r="AS33" s="167"/>
      <c r="AT33" s="168"/>
      <c r="AU33" s="364">
        <v>2</v>
      </c>
      <c r="AV33" s="364"/>
      <c r="AW33" s="364"/>
      <c r="AX33" s="365"/>
    </row>
    <row r="34" spans="1:51" ht="27.7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t="s">
        <v>723</v>
      </c>
      <c r="AF34" s="364"/>
      <c r="AG34" s="364"/>
      <c r="AH34" s="364"/>
      <c r="AI34" s="363">
        <v>100</v>
      </c>
      <c r="AJ34" s="364"/>
      <c r="AK34" s="364"/>
      <c r="AL34" s="364"/>
      <c r="AM34" s="363">
        <v>100</v>
      </c>
      <c r="AN34" s="364"/>
      <c r="AO34" s="364"/>
      <c r="AP34" s="364"/>
      <c r="AQ34" s="166" t="s">
        <v>723</v>
      </c>
      <c r="AR34" s="167"/>
      <c r="AS34" s="167"/>
      <c r="AT34" s="168"/>
      <c r="AU34" s="364">
        <v>100</v>
      </c>
      <c r="AV34" s="364"/>
      <c r="AW34" s="364"/>
      <c r="AX34" s="365"/>
    </row>
    <row r="35" spans="1:51" ht="16.5" customHeight="1" x14ac:dyDescent="0.15">
      <c r="A35" s="894" t="s">
        <v>381</v>
      </c>
      <c r="B35" s="895"/>
      <c r="C35" s="895"/>
      <c r="D35" s="895"/>
      <c r="E35" s="895"/>
      <c r="F35" s="896"/>
      <c r="G35" s="900" t="s">
        <v>723</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16.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3" t="s">
        <v>349</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3" t="s">
        <v>349</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1" t="s">
        <v>349</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349</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350</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345</v>
      </c>
      <c r="X65" s="867"/>
      <c r="Y65" s="870"/>
      <c r="Z65" s="870"/>
      <c r="AA65" s="871"/>
      <c r="AB65" s="864" t="s">
        <v>11</v>
      </c>
      <c r="AC65" s="860"/>
      <c r="AD65" s="861"/>
      <c r="AE65" s="335" t="s">
        <v>391</v>
      </c>
      <c r="AF65" s="335"/>
      <c r="AG65" s="335"/>
      <c r="AH65" s="335"/>
      <c r="AI65" s="335" t="s">
        <v>413</v>
      </c>
      <c r="AJ65" s="335"/>
      <c r="AK65" s="335"/>
      <c r="AL65" s="335"/>
      <c r="AM65" s="335" t="s">
        <v>510</v>
      </c>
      <c r="AN65" s="335"/>
      <c r="AO65" s="335"/>
      <c r="AP65" s="335"/>
      <c r="AQ65" s="215" t="s">
        <v>232</v>
      </c>
      <c r="AR65" s="199"/>
      <c r="AS65" s="199"/>
      <c r="AT65" s="200"/>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c r="AR66" s="178"/>
      <c r="AS66" s="179" t="s">
        <v>233</v>
      </c>
      <c r="AT66" s="202"/>
      <c r="AU66" s="271"/>
      <c r="AV66" s="271"/>
      <c r="AW66" s="862" t="s">
        <v>348</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371</v>
      </c>
      <c r="AC67" s="948"/>
      <c r="AD67" s="948"/>
      <c r="AE67" s="363"/>
      <c r="AF67" s="364"/>
      <c r="AG67" s="364"/>
      <c r="AH67" s="364"/>
      <c r="AI67" s="363"/>
      <c r="AJ67" s="364"/>
      <c r="AK67" s="364"/>
      <c r="AL67" s="364"/>
      <c r="AM67" s="363"/>
      <c r="AN67" s="364"/>
      <c r="AO67" s="364"/>
      <c r="AP67" s="364"/>
      <c r="AQ67" s="363"/>
      <c r="AR67" s="364"/>
      <c r="AS67" s="364"/>
      <c r="AT67" s="813"/>
      <c r="AU67" s="364"/>
      <c r="AV67" s="364"/>
      <c r="AW67" s="364"/>
      <c r="AX67" s="365"/>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371</v>
      </c>
      <c r="AC68" s="971"/>
      <c r="AD68" s="971"/>
      <c r="AE68" s="363"/>
      <c r="AF68" s="364"/>
      <c r="AG68" s="364"/>
      <c r="AH68" s="364"/>
      <c r="AI68" s="363"/>
      <c r="AJ68" s="364"/>
      <c r="AK68" s="364"/>
      <c r="AL68" s="364"/>
      <c r="AM68" s="363"/>
      <c r="AN68" s="364"/>
      <c r="AO68" s="364"/>
      <c r="AP68" s="364"/>
      <c r="AQ68" s="363"/>
      <c r="AR68" s="364"/>
      <c r="AS68" s="364"/>
      <c r="AT68" s="813"/>
      <c r="AU68" s="364"/>
      <c r="AV68" s="364"/>
      <c r="AW68" s="364"/>
      <c r="AX68" s="365"/>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372</v>
      </c>
      <c r="AC69" s="972"/>
      <c r="AD69" s="972"/>
      <c r="AE69" s="371"/>
      <c r="AF69" s="372"/>
      <c r="AG69" s="372"/>
      <c r="AH69" s="372"/>
      <c r="AI69" s="371"/>
      <c r="AJ69" s="372"/>
      <c r="AK69" s="372"/>
      <c r="AL69" s="372"/>
      <c r="AM69" s="371"/>
      <c r="AN69" s="372"/>
      <c r="AO69" s="372"/>
      <c r="AP69" s="372"/>
      <c r="AQ69" s="363"/>
      <c r="AR69" s="364"/>
      <c r="AS69" s="364"/>
      <c r="AT69" s="813"/>
      <c r="AU69" s="364"/>
      <c r="AV69" s="364"/>
      <c r="AW69" s="364"/>
      <c r="AX69" s="365"/>
      <c r="AY69">
        <f t="shared" si="8"/>
        <v>0</v>
      </c>
    </row>
    <row r="70" spans="1:51" ht="23.25" hidden="1" customHeight="1" x14ac:dyDescent="0.15">
      <c r="A70" s="848" t="s">
        <v>355</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370</v>
      </c>
      <c r="X70" s="941"/>
      <c r="Y70" s="946" t="s">
        <v>12</v>
      </c>
      <c r="Z70" s="946"/>
      <c r="AA70" s="947"/>
      <c r="AB70" s="948" t="s">
        <v>371</v>
      </c>
      <c r="AC70" s="948"/>
      <c r="AD70" s="948"/>
      <c r="AE70" s="363"/>
      <c r="AF70" s="364"/>
      <c r="AG70" s="364"/>
      <c r="AH70" s="364"/>
      <c r="AI70" s="363"/>
      <c r="AJ70" s="364"/>
      <c r="AK70" s="364"/>
      <c r="AL70" s="364"/>
      <c r="AM70" s="363"/>
      <c r="AN70" s="364"/>
      <c r="AO70" s="364"/>
      <c r="AP70" s="364"/>
      <c r="AQ70" s="363"/>
      <c r="AR70" s="364"/>
      <c r="AS70" s="364"/>
      <c r="AT70" s="813"/>
      <c r="AU70" s="364"/>
      <c r="AV70" s="364"/>
      <c r="AW70" s="364"/>
      <c r="AX70" s="365"/>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371</v>
      </c>
      <c r="AC71" s="971"/>
      <c r="AD71" s="971"/>
      <c r="AE71" s="363"/>
      <c r="AF71" s="364"/>
      <c r="AG71" s="364"/>
      <c r="AH71" s="364"/>
      <c r="AI71" s="363"/>
      <c r="AJ71" s="364"/>
      <c r="AK71" s="364"/>
      <c r="AL71" s="364"/>
      <c r="AM71" s="363"/>
      <c r="AN71" s="364"/>
      <c r="AO71" s="364"/>
      <c r="AP71" s="364"/>
      <c r="AQ71" s="363"/>
      <c r="AR71" s="364"/>
      <c r="AS71" s="364"/>
      <c r="AT71" s="813"/>
      <c r="AU71" s="364"/>
      <c r="AV71" s="364"/>
      <c r="AW71" s="364"/>
      <c r="AX71" s="365"/>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372</v>
      </c>
      <c r="AC72" s="972"/>
      <c r="AD72" s="972"/>
      <c r="AE72" s="371"/>
      <c r="AF72" s="372"/>
      <c r="AG72" s="372"/>
      <c r="AH72" s="372"/>
      <c r="AI72" s="371"/>
      <c r="AJ72" s="372"/>
      <c r="AK72" s="372"/>
      <c r="AL72" s="372"/>
      <c r="AM72" s="371"/>
      <c r="AN72" s="372"/>
      <c r="AO72" s="372"/>
      <c r="AP72" s="935"/>
      <c r="AQ72" s="363"/>
      <c r="AR72" s="364"/>
      <c r="AS72" s="364"/>
      <c r="AT72" s="813"/>
      <c r="AU72" s="364"/>
      <c r="AV72" s="364"/>
      <c r="AW72" s="364"/>
      <c r="AX72" s="365"/>
      <c r="AY72">
        <f t="shared" si="8"/>
        <v>0</v>
      </c>
    </row>
    <row r="73" spans="1:51" ht="18.75" hidden="1" customHeight="1" x14ac:dyDescent="0.15">
      <c r="A73" s="834" t="s">
        <v>350</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9" t="s">
        <v>384</v>
      </c>
      <c r="B78" s="910"/>
      <c r="C78" s="910"/>
      <c r="D78" s="910"/>
      <c r="E78" s="907" t="s">
        <v>328</v>
      </c>
      <c r="F78" s="908"/>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344</v>
      </c>
      <c r="AP79" s="127"/>
      <c r="AQ79" s="127"/>
      <c r="AR79" s="76"/>
      <c r="AS79" s="126"/>
      <c r="AT79" s="127"/>
      <c r="AU79" s="127"/>
      <c r="AV79" s="127"/>
      <c r="AW79" s="127"/>
      <c r="AX79" s="128"/>
      <c r="AY79">
        <f>COUNTIF($AR$79,"☑")</f>
        <v>0</v>
      </c>
    </row>
    <row r="80" spans="1:51" ht="18.75" hidden="1" customHeight="1" x14ac:dyDescent="0.15">
      <c r="A80" s="518" t="s">
        <v>147</v>
      </c>
      <c r="B80" s="843" t="s">
        <v>341</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703</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3"/>
      <c r="AC97" s="404"/>
      <c r="AD97" s="405"/>
      <c r="AE97" s="363"/>
      <c r="AF97" s="364"/>
      <c r="AG97" s="364"/>
      <c r="AH97" s="813"/>
      <c r="AI97" s="363"/>
      <c r="AJ97" s="364"/>
      <c r="AK97" s="364"/>
      <c r="AL97" s="81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3"/>
      <c r="AF98" s="364"/>
      <c r="AG98" s="364"/>
      <c r="AH98" s="813"/>
      <c r="AI98" s="363"/>
      <c r="AJ98" s="364"/>
      <c r="AK98" s="364"/>
      <c r="AL98" s="81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351</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391</v>
      </c>
      <c r="AF100" s="821"/>
      <c r="AG100" s="821"/>
      <c r="AH100" s="822"/>
      <c r="AI100" s="820" t="s">
        <v>413</v>
      </c>
      <c r="AJ100" s="821"/>
      <c r="AK100" s="821"/>
      <c r="AL100" s="822"/>
      <c r="AM100" s="820" t="s">
        <v>510</v>
      </c>
      <c r="AN100" s="821"/>
      <c r="AO100" s="821"/>
      <c r="AP100" s="822"/>
      <c r="AQ100" s="923" t="s">
        <v>418</v>
      </c>
      <c r="AR100" s="924"/>
      <c r="AS100" s="924"/>
      <c r="AT100" s="925"/>
      <c r="AU100" s="923" t="s">
        <v>544</v>
      </c>
      <c r="AV100" s="924"/>
      <c r="AW100" s="924"/>
      <c r="AX100" s="926"/>
    </row>
    <row r="101" spans="1:60" ht="23.25" customHeight="1" x14ac:dyDescent="0.15">
      <c r="A101" s="490"/>
      <c r="B101" s="491"/>
      <c r="C101" s="491"/>
      <c r="D101" s="491"/>
      <c r="E101" s="491"/>
      <c r="F101" s="492"/>
      <c r="G101" s="191" t="s">
        <v>727</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723</v>
      </c>
      <c r="AC101" s="550"/>
      <c r="AD101" s="550"/>
      <c r="AE101" s="358" t="s">
        <v>723</v>
      </c>
      <c r="AF101" s="358"/>
      <c r="AG101" s="358"/>
      <c r="AH101" s="358"/>
      <c r="AI101" s="358">
        <v>2</v>
      </c>
      <c r="AJ101" s="358"/>
      <c r="AK101" s="358"/>
      <c r="AL101" s="358"/>
      <c r="AM101" s="358">
        <v>2</v>
      </c>
      <c r="AN101" s="358"/>
      <c r="AO101" s="358"/>
      <c r="AP101" s="358"/>
      <c r="AQ101" s="358">
        <v>2</v>
      </c>
      <c r="AR101" s="358"/>
      <c r="AS101" s="358"/>
      <c r="AT101" s="358"/>
      <c r="AU101" s="363"/>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723</v>
      </c>
      <c r="AC102" s="550"/>
      <c r="AD102" s="550"/>
      <c r="AE102" s="358" t="s">
        <v>723</v>
      </c>
      <c r="AF102" s="358"/>
      <c r="AG102" s="358"/>
      <c r="AH102" s="358"/>
      <c r="AI102" s="358">
        <v>2</v>
      </c>
      <c r="AJ102" s="358"/>
      <c r="AK102" s="358"/>
      <c r="AL102" s="358"/>
      <c r="AM102" s="358">
        <v>2</v>
      </c>
      <c r="AN102" s="358"/>
      <c r="AO102" s="358"/>
      <c r="AP102" s="358"/>
      <c r="AQ102" s="358">
        <v>2</v>
      </c>
      <c r="AR102" s="358"/>
      <c r="AS102" s="358"/>
      <c r="AT102" s="358"/>
      <c r="AU102" s="371"/>
      <c r="AV102" s="372"/>
      <c r="AW102" s="372"/>
      <c r="AX102" s="927"/>
    </row>
    <row r="103" spans="1:60" ht="31.5" hidden="1" customHeight="1" x14ac:dyDescent="0.15">
      <c r="A103" s="487" t="s">
        <v>351</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544</v>
      </c>
      <c r="AV103" s="361"/>
      <c r="AW103" s="361"/>
      <c r="AX103" s="362"/>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7" t="s">
        <v>351</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544</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351</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544</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351</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544</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3"/>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3"/>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391</v>
      </c>
      <c r="AF115" s="335"/>
      <c r="AG115" s="335"/>
      <c r="AH115" s="335"/>
      <c r="AI115" s="335" t="s">
        <v>413</v>
      </c>
      <c r="AJ115" s="335"/>
      <c r="AK115" s="335"/>
      <c r="AL115" s="335"/>
      <c r="AM115" s="335" t="s">
        <v>510</v>
      </c>
      <c r="AN115" s="335"/>
      <c r="AO115" s="335"/>
      <c r="AP115" s="335"/>
      <c r="AQ115" s="336" t="s">
        <v>545</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t="s">
        <v>723</v>
      </c>
      <c r="AF116" s="358"/>
      <c r="AG116" s="358"/>
      <c r="AH116" s="358"/>
      <c r="AI116" s="358">
        <v>57.5</v>
      </c>
      <c r="AJ116" s="358"/>
      <c r="AK116" s="358"/>
      <c r="AL116" s="358"/>
      <c r="AM116" s="358">
        <v>146.5</v>
      </c>
      <c r="AN116" s="358"/>
      <c r="AO116" s="358"/>
      <c r="AP116" s="358"/>
      <c r="AQ116" s="363">
        <v>97.5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723</v>
      </c>
      <c r="AF117" s="306"/>
      <c r="AG117" s="306"/>
      <c r="AH117" s="306"/>
      <c r="AI117" s="306" t="s">
        <v>731</v>
      </c>
      <c r="AJ117" s="306"/>
      <c r="AK117" s="306"/>
      <c r="AL117" s="306"/>
      <c r="AM117" s="306" t="s">
        <v>760</v>
      </c>
      <c r="AN117" s="306"/>
      <c r="AO117" s="306"/>
      <c r="AP117" s="306"/>
      <c r="AQ117" s="306" t="s">
        <v>757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391</v>
      </c>
      <c r="AF118" s="335"/>
      <c r="AG118" s="335"/>
      <c r="AH118" s="335"/>
      <c r="AI118" s="335" t="s">
        <v>413</v>
      </c>
      <c r="AJ118" s="335"/>
      <c r="AK118" s="335"/>
      <c r="AL118" s="335"/>
      <c r="AM118" s="335" t="s">
        <v>510</v>
      </c>
      <c r="AN118" s="335"/>
      <c r="AO118" s="335"/>
      <c r="AP118" s="335"/>
      <c r="AQ118" s="336" t="s">
        <v>545</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391</v>
      </c>
      <c r="AF121" s="335"/>
      <c r="AG121" s="335"/>
      <c r="AH121" s="335"/>
      <c r="AI121" s="335" t="s">
        <v>413</v>
      </c>
      <c r="AJ121" s="335"/>
      <c r="AK121" s="335"/>
      <c r="AL121" s="335"/>
      <c r="AM121" s="335" t="s">
        <v>510</v>
      </c>
      <c r="AN121" s="335"/>
      <c r="AO121" s="335"/>
      <c r="AP121" s="335"/>
      <c r="AQ121" s="336" t="s">
        <v>545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391</v>
      </c>
      <c r="AF124" s="335"/>
      <c r="AG124" s="335"/>
      <c r="AH124" s="335"/>
      <c r="AI124" s="335" t="s">
        <v>413</v>
      </c>
      <c r="AJ124" s="335"/>
      <c r="AK124" s="335"/>
      <c r="AL124" s="335"/>
      <c r="AM124" s="335" t="s">
        <v>510</v>
      </c>
      <c r="AN124" s="335"/>
      <c r="AO124" s="335"/>
      <c r="AP124" s="335"/>
      <c r="AQ124" s="336" t="s">
        <v>545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406</v>
      </c>
      <c r="B130" s="988"/>
      <c r="C130" s="987" t="s">
        <v>236</v>
      </c>
      <c r="D130" s="988"/>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723</v>
      </c>
      <c r="AR133" s="271"/>
      <c r="AS133" s="179" t="s">
        <v>233</v>
      </c>
      <c r="AT133" s="202"/>
      <c r="AU133" s="178" t="s">
        <v>723</v>
      </c>
      <c r="AV133" s="178"/>
      <c r="AW133" s="179" t="s">
        <v>179</v>
      </c>
      <c r="AX133" s="180"/>
      <c r="AY133">
        <f>$AY$132</f>
        <v>1</v>
      </c>
    </row>
    <row r="134" spans="1:51" ht="39.75" customHeight="1" x14ac:dyDescent="0.15">
      <c r="A134" s="991"/>
      <c r="B134" s="253"/>
      <c r="C134" s="252"/>
      <c r="D134" s="253"/>
      <c r="E134" s="252"/>
      <c r="F134" s="314"/>
      <c r="G134" s="232" t="s">
        <v>723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723</v>
      </c>
      <c r="AC134" s="224"/>
      <c r="AD134" s="224"/>
      <c r="AE134" s="266" t="s">
        <v>723</v>
      </c>
      <c r="AF134" s="167"/>
      <c r="AG134" s="167"/>
      <c r="AH134" s="167"/>
      <c r="AI134" s="266" t="s">
        <v>723</v>
      </c>
      <c r="AJ134" s="167"/>
      <c r="AK134" s="167"/>
      <c r="AL134" s="167"/>
      <c r="AM134" s="266" t="s">
        <v>723</v>
      </c>
      <c r="AN134" s="167"/>
      <c r="AO134" s="167"/>
      <c r="AP134" s="167"/>
      <c r="AQ134" s="266" t="s">
        <v>723</v>
      </c>
      <c r="AR134" s="167"/>
      <c r="AS134" s="167"/>
      <c r="AT134" s="167"/>
      <c r="AU134" s="266" t="s">
        <v>723</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723</v>
      </c>
      <c r="AC135" s="175"/>
      <c r="AD135" s="175"/>
      <c r="AE135" s="266" t="s">
        <v>723</v>
      </c>
      <c r="AF135" s="167"/>
      <c r="AG135" s="167"/>
      <c r="AH135" s="167"/>
      <c r="AI135" s="266" t="s">
        <v>723</v>
      </c>
      <c r="AJ135" s="167"/>
      <c r="AK135" s="167"/>
      <c r="AL135" s="167"/>
      <c r="AM135" s="266" t="s">
        <v>723</v>
      </c>
      <c r="AN135" s="167"/>
      <c r="AO135" s="167"/>
      <c r="AP135" s="167"/>
      <c r="AQ135" s="266" t="s">
        <v>723</v>
      </c>
      <c r="AR135" s="167"/>
      <c r="AS135" s="167"/>
      <c r="AT135" s="167"/>
      <c r="AU135" s="266" t="s">
        <v>723</v>
      </c>
      <c r="AV135" s="167"/>
      <c r="AW135" s="167"/>
      <c r="AX135" s="208"/>
      <c r="AY135">
        <f t="shared" si="13"/>
        <v>1</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723</v>
      </c>
      <c r="H154" s="191"/>
      <c r="I154" s="191"/>
      <c r="J154" s="191"/>
      <c r="K154" s="191"/>
      <c r="L154" s="191"/>
      <c r="M154" s="191"/>
      <c r="N154" s="191"/>
      <c r="O154" s="191"/>
      <c r="P154" s="233"/>
      <c r="Q154" s="190" t="s">
        <v>723</v>
      </c>
      <c r="R154" s="191"/>
      <c r="S154" s="191"/>
      <c r="T154" s="191"/>
      <c r="U154" s="191"/>
      <c r="V154" s="191"/>
      <c r="W154" s="191"/>
      <c r="X154" s="191"/>
      <c r="Y154" s="191"/>
      <c r="Z154" s="191"/>
      <c r="AA154" s="918"/>
      <c r="AB154" s="256" t="s">
        <v>723</v>
      </c>
      <c r="AC154" s="257"/>
      <c r="AD154" s="257"/>
      <c r="AE154" s="262" t="s">
        <v>723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1"/>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19"/>
      <c r="AB157" s="258"/>
      <c r="AC157" s="259"/>
      <c r="AD157" s="259"/>
      <c r="AE157" s="190" t="s">
        <v>723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733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1"/>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1"/>
      <c r="B430" s="253"/>
      <c r="C430" s="250" t="s">
        <v>674</v>
      </c>
      <c r="D430" s="251"/>
      <c r="E430" s="239" t="s">
        <v>400</v>
      </c>
      <c r="F430" s="447"/>
      <c r="G430" s="241" t="s">
        <v>252</v>
      </c>
      <c r="H430" s="188"/>
      <c r="I430" s="188"/>
      <c r="J430" s="242" t="s">
        <v>723</v>
      </c>
      <c r="K430" s="243"/>
      <c r="L430" s="243"/>
      <c r="M430" s="243"/>
      <c r="N430" s="243"/>
      <c r="O430" s="243"/>
      <c r="P430" s="243"/>
      <c r="Q430" s="243"/>
      <c r="R430" s="243"/>
      <c r="S430" s="243"/>
      <c r="T430" s="244"/>
      <c r="U430" s="245" t="s">
        <v>723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723</v>
      </c>
      <c r="AF432" s="178"/>
      <c r="AG432" s="179" t="s">
        <v>233</v>
      </c>
      <c r="AH432" s="202"/>
      <c r="AI432" s="216"/>
      <c r="AJ432" s="216"/>
      <c r="AK432" s="216"/>
      <c r="AL432" s="217"/>
      <c r="AM432" s="216"/>
      <c r="AN432" s="216"/>
      <c r="AO432" s="216"/>
      <c r="AP432" s="217"/>
      <c r="AQ432" s="231" t="s">
        <v>723</v>
      </c>
      <c r="AR432" s="178"/>
      <c r="AS432" s="179" t="s">
        <v>233</v>
      </c>
      <c r="AT432" s="202"/>
      <c r="AU432" s="178" t="s">
        <v>723</v>
      </c>
      <c r="AV432" s="178"/>
      <c r="AW432" s="179" t="s">
        <v>179</v>
      </c>
      <c r="AX432" s="180"/>
      <c r="AY432">
        <f>$AY$431</f>
        <v>1</v>
      </c>
    </row>
    <row r="433" spans="1:51" ht="23.25" customHeight="1" x14ac:dyDescent="0.15">
      <c r="A433" s="991"/>
      <c r="B433" s="253"/>
      <c r="C433" s="252"/>
      <c r="D433" s="253"/>
      <c r="E433" s="196"/>
      <c r="F433" s="197"/>
      <c r="G433" s="232" t="s">
        <v>723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723</v>
      </c>
      <c r="AC433" s="175"/>
      <c r="AD433" s="175"/>
      <c r="AE433" s="166" t="s">
        <v>723</v>
      </c>
      <c r="AF433" s="167"/>
      <c r="AG433" s="167"/>
      <c r="AH433" s="167"/>
      <c r="AI433" s="166" t="s">
        <v>723</v>
      </c>
      <c r="AJ433" s="167"/>
      <c r="AK433" s="167"/>
      <c r="AL433" s="167"/>
      <c r="AM433" s="166" t="s">
        <v>723</v>
      </c>
      <c r="AN433" s="167"/>
      <c r="AO433" s="167"/>
      <c r="AP433" s="168"/>
      <c r="AQ433" s="166" t="s">
        <v>723</v>
      </c>
      <c r="AR433" s="167"/>
      <c r="AS433" s="167"/>
      <c r="AT433" s="168"/>
      <c r="AU433" s="167" t="s">
        <v>723</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723</v>
      </c>
      <c r="AC434" s="224"/>
      <c r="AD434" s="224"/>
      <c r="AE434" s="166" t="s">
        <v>723</v>
      </c>
      <c r="AF434" s="167"/>
      <c r="AG434" s="167"/>
      <c r="AH434" s="168"/>
      <c r="AI434" s="166" t="s">
        <v>723</v>
      </c>
      <c r="AJ434" s="167"/>
      <c r="AK434" s="167"/>
      <c r="AL434" s="167"/>
      <c r="AM434" s="166" t="s">
        <v>723</v>
      </c>
      <c r="AN434" s="167"/>
      <c r="AO434" s="167"/>
      <c r="AP434" s="168"/>
      <c r="AQ434" s="166" t="s">
        <v>723</v>
      </c>
      <c r="AR434" s="167"/>
      <c r="AS434" s="167"/>
      <c r="AT434" s="168"/>
      <c r="AU434" s="167" t="s">
        <v>723</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723</v>
      </c>
      <c r="AF435" s="167"/>
      <c r="AG435" s="167"/>
      <c r="AH435" s="168"/>
      <c r="AI435" s="166" t="s">
        <v>723</v>
      </c>
      <c r="AJ435" s="167"/>
      <c r="AK435" s="167"/>
      <c r="AL435" s="167"/>
      <c r="AM435" s="166" t="s">
        <v>723</v>
      </c>
      <c r="AN435" s="167"/>
      <c r="AO435" s="167"/>
      <c r="AP435" s="168"/>
      <c r="AQ435" s="166" t="s">
        <v>723</v>
      </c>
      <c r="AR435" s="167"/>
      <c r="AS435" s="167"/>
      <c r="AT435" s="168"/>
      <c r="AU435" s="167" t="s">
        <v>723</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723</v>
      </c>
      <c r="AF457" s="178"/>
      <c r="AG457" s="179" t="s">
        <v>233</v>
      </c>
      <c r="AH457" s="202"/>
      <c r="AI457" s="216"/>
      <c r="AJ457" s="216"/>
      <c r="AK457" s="216"/>
      <c r="AL457" s="217"/>
      <c r="AM457" s="216"/>
      <c r="AN457" s="216"/>
      <c r="AO457" s="216"/>
      <c r="AP457" s="217"/>
      <c r="AQ457" s="231" t="s">
        <v>723</v>
      </c>
      <c r="AR457" s="178"/>
      <c r="AS457" s="179" t="s">
        <v>233</v>
      </c>
      <c r="AT457" s="202"/>
      <c r="AU457" s="178" t="s">
        <v>723</v>
      </c>
      <c r="AV457" s="178"/>
      <c r="AW457" s="179" t="s">
        <v>179</v>
      </c>
      <c r="AX457" s="180"/>
      <c r="AY457">
        <f>$AY$456</f>
        <v>1</v>
      </c>
    </row>
    <row r="458" spans="1:51" ht="23.25" customHeight="1" x14ac:dyDescent="0.15">
      <c r="A458" s="991"/>
      <c r="B458" s="253"/>
      <c r="C458" s="252"/>
      <c r="D458" s="253"/>
      <c r="E458" s="196"/>
      <c r="F458" s="197"/>
      <c r="G458" s="232" t="s">
        <v>723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723</v>
      </c>
      <c r="AC458" s="175"/>
      <c r="AD458" s="175"/>
      <c r="AE458" s="166" t="s">
        <v>723</v>
      </c>
      <c r="AF458" s="167"/>
      <c r="AG458" s="167"/>
      <c r="AH458" s="167"/>
      <c r="AI458" s="166" t="s">
        <v>723</v>
      </c>
      <c r="AJ458" s="167"/>
      <c r="AK458" s="167"/>
      <c r="AL458" s="167"/>
      <c r="AM458" s="166" t="s">
        <v>723</v>
      </c>
      <c r="AN458" s="167"/>
      <c r="AO458" s="167"/>
      <c r="AP458" s="168"/>
      <c r="AQ458" s="166" t="s">
        <v>723</v>
      </c>
      <c r="AR458" s="167"/>
      <c r="AS458" s="167"/>
      <c r="AT458" s="168"/>
      <c r="AU458" s="167" t="s">
        <v>723</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723</v>
      </c>
      <c r="AC459" s="224"/>
      <c r="AD459" s="224"/>
      <c r="AE459" s="166" t="s">
        <v>723</v>
      </c>
      <c r="AF459" s="167"/>
      <c r="AG459" s="167"/>
      <c r="AH459" s="168"/>
      <c r="AI459" s="166" t="s">
        <v>723</v>
      </c>
      <c r="AJ459" s="167"/>
      <c r="AK459" s="167"/>
      <c r="AL459" s="167"/>
      <c r="AM459" s="166" t="s">
        <v>723</v>
      </c>
      <c r="AN459" s="167"/>
      <c r="AO459" s="167"/>
      <c r="AP459" s="168"/>
      <c r="AQ459" s="166" t="s">
        <v>723</v>
      </c>
      <c r="AR459" s="167"/>
      <c r="AS459" s="167"/>
      <c r="AT459" s="168"/>
      <c r="AU459" s="167" t="s">
        <v>723</v>
      </c>
      <c r="AV459" s="167"/>
      <c r="AW459" s="167"/>
      <c r="AX459" s="208"/>
      <c r="AY459">
        <f t="shared" si="68"/>
        <v>1</v>
      </c>
    </row>
    <row r="460" spans="1:51" ht="23.25"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723</v>
      </c>
      <c r="AF460" s="167"/>
      <c r="AG460" s="167"/>
      <c r="AH460" s="168"/>
      <c r="AI460" s="166" t="s">
        <v>723</v>
      </c>
      <c r="AJ460" s="167"/>
      <c r="AK460" s="167"/>
      <c r="AL460" s="167"/>
      <c r="AM460" s="166" t="s">
        <v>723</v>
      </c>
      <c r="AN460" s="167"/>
      <c r="AO460" s="167"/>
      <c r="AP460" s="168"/>
      <c r="AQ460" s="166" t="s">
        <v>723</v>
      </c>
      <c r="AR460" s="167"/>
      <c r="AS460" s="167"/>
      <c r="AT460" s="168"/>
      <c r="AU460" s="167" t="s">
        <v>723</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1"/>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1"/>
      <c r="B482" s="253"/>
      <c r="C482" s="252"/>
      <c r="D482" s="253"/>
      <c r="E482" s="190" t="s">
        <v>723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1"/>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47.2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720</v>
      </c>
      <c r="AE702" s="893"/>
      <c r="AF702" s="893"/>
      <c r="AG702" s="882" t="s">
        <v>734</v>
      </c>
      <c r="AH702" s="883"/>
      <c r="AI702" s="883"/>
      <c r="AJ702" s="883"/>
      <c r="AK702" s="883"/>
      <c r="AL702" s="883"/>
      <c r="AM702" s="883"/>
      <c r="AN702" s="883"/>
      <c r="AO702" s="883"/>
      <c r="AP702" s="883"/>
      <c r="AQ702" s="883"/>
      <c r="AR702" s="883"/>
      <c r="AS702" s="883"/>
      <c r="AT702" s="883"/>
      <c r="AU702" s="883"/>
      <c r="AV702" s="883"/>
      <c r="AW702" s="883"/>
      <c r="AX702" s="884"/>
    </row>
    <row r="703" spans="1:51" ht="47.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720</v>
      </c>
      <c r="AE703" s="185"/>
      <c r="AF703" s="185"/>
      <c r="AG703" s="666" t="s">
        <v>735</v>
      </c>
      <c r="AH703" s="667"/>
      <c r="AI703" s="667"/>
      <c r="AJ703" s="667"/>
      <c r="AK703" s="667"/>
      <c r="AL703" s="667"/>
      <c r="AM703" s="667"/>
      <c r="AN703" s="667"/>
      <c r="AO703" s="667"/>
      <c r="AP703" s="667"/>
      <c r="AQ703" s="667"/>
      <c r="AR703" s="667"/>
      <c r="AS703" s="667"/>
      <c r="AT703" s="667"/>
      <c r="AU703" s="667"/>
      <c r="AV703" s="667"/>
      <c r="AW703" s="667"/>
      <c r="AX703" s="668"/>
    </row>
    <row r="704" spans="1:51" ht="81.7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720</v>
      </c>
      <c r="AE704" s="585"/>
      <c r="AF704" s="585"/>
      <c r="AG704" s="427" t="s">
        <v>736</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719</v>
      </c>
      <c r="AE705" s="735"/>
      <c r="AF705" s="735"/>
      <c r="AG705" s="190" t="s">
        <v>738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382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737</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737</v>
      </c>
      <c r="AE707" s="583"/>
      <c r="AF707" s="583"/>
      <c r="AG707" s="427"/>
      <c r="AH707" s="235"/>
      <c r="AI707" s="235"/>
      <c r="AJ707" s="235"/>
      <c r="AK707" s="235"/>
      <c r="AL707" s="235"/>
      <c r="AM707" s="235"/>
      <c r="AN707" s="235"/>
      <c r="AO707" s="235"/>
      <c r="AP707" s="235"/>
      <c r="AQ707" s="235"/>
      <c r="AR707" s="235"/>
      <c r="AS707" s="235"/>
      <c r="AT707" s="235"/>
      <c r="AU707" s="235"/>
      <c r="AV707" s="235"/>
      <c r="AW707" s="235"/>
      <c r="AX707" s="428"/>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739</v>
      </c>
      <c r="AE708" s="670"/>
      <c r="AF708" s="670"/>
      <c r="AG708" s="525" t="s">
        <v>723</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719</v>
      </c>
      <c r="AE709" s="185"/>
      <c r="AF709" s="185"/>
      <c r="AG709" s="666" t="s">
        <v>740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739</v>
      </c>
      <c r="AE710" s="185"/>
      <c r="AF710" s="185"/>
      <c r="AG710" s="666" t="s">
        <v>723</v>
      </c>
      <c r="AH710" s="667"/>
      <c r="AI710" s="667"/>
      <c r="AJ710" s="667"/>
      <c r="AK710" s="667"/>
      <c r="AL710" s="667"/>
      <c r="AM710" s="667"/>
      <c r="AN710" s="667"/>
      <c r="AO710" s="667"/>
      <c r="AP710" s="667"/>
      <c r="AQ710" s="667"/>
      <c r="AR710" s="667"/>
      <c r="AS710" s="667"/>
      <c r="AT710" s="667"/>
      <c r="AU710" s="667"/>
      <c r="AV710" s="667"/>
      <c r="AW710" s="667"/>
      <c r="AX710" s="668"/>
    </row>
    <row r="711" spans="1:50" ht="43.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719</v>
      </c>
      <c r="AE711" s="185"/>
      <c r="AF711" s="185"/>
      <c r="AG711" s="666" t="s">
        <v>741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739</v>
      </c>
      <c r="AE712" s="585"/>
      <c r="AF712" s="585"/>
      <c r="AG712" s="593" t="s">
        <v>407</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739</v>
      </c>
      <c r="AE713" s="185"/>
      <c r="AF713" s="186"/>
      <c r="AG713" s="666" t="s">
        <v>723</v>
      </c>
      <c r="AH713" s="667"/>
      <c r="AI713" s="667"/>
      <c r="AJ713" s="667"/>
      <c r="AK713" s="667"/>
      <c r="AL713" s="667"/>
      <c r="AM713" s="667"/>
      <c r="AN713" s="667"/>
      <c r="AO713" s="667"/>
      <c r="AP713" s="667"/>
      <c r="AQ713" s="667"/>
      <c r="AR713" s="667"/>
      <c r="AS713" s="667"/>
      <c r="AT713" s="667"/>
      <c r="AU713" s="667"/>
      <c r="AV713" s="667"/>
      <c r="AW713" s="667"/>
      <c r="AX713" s="668"/>
    </row>
    <row r="714" spans="1:50" ht="48.7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719</v>
      </c>
      <c r="AE714" s="591"/>
      <c r="AF714" s="592"/>
      <c r="AG714" s="691" t="s">
        <v>742</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719</v>
      </c>
      <c r="AE715" s="670"/>
      <c r="AF715" s="776"/>
      <c r="AG715" s="525" t="s">
        <v>743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739</v>
      </c>
      <c r="AE716" s="758"/>
      <c r="AF716" s="758"/>
      <c r="AG716" s="666" t="s">
        <v>723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719</v>
      </c>
      <c r="AE717" s="185"/>
      <c r="AF717" s="185"/>
      <c r="AG717" s="666" t="s">
        <v>743</v>
      </c>
      <c r="AH717" s="667"/>
      <c r="AI717" s="667"/>
      <c r="AJ717" s="667"/>
      <c r="AK717" s="667"/>
      <c r="AL717" s="667"/>
      <c r="AM717" s="667"/>
      <c r="AN717" s="667"/>
      <c r="AO717" s="667"/>
      <c r="AP717" s="667"/>
      <c r="AQ717" s="667"/>
      <c r="AR717" s="667"/>
      <c r="AS717" s="667"/>
      <c r="AT717" s="667"/>
      <c r="AU717" s="667"/>
      <c r="AV717" s="667"/>
      <c r="AW717" s="667"/>
      <c r="AX717" s="668"/>
    </row>
    <row r="718" spans="1:50" ht="41.2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719</v>
      </c>
      <c r="AE718" s="185"/>
      <c r="AF718" s="185"/>
      <c r="AG718" s="193" t="s">
        <v>744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739</v>
      </c>
      <c r="AE719" s="670"/>
      <c r="AF719" s="670"/>
      <c r="AG719" s="190" t="s">
        <v>723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1" t="s">
        <v>339</v>
      </c>
      <c r="D720" s="929"/>
      <c r="E720" s="929"/>
      <c r="F720" s="932"/>
      <c r="G720" s="928" t="s">
        <v>340</v>
      </c>
      <c r="H720" s="929"/>
      <c r="I720" s="929"/>
      <c r="J720" s="929"/>
      <c r="K720" s="929"/>
      <c r="L720" s="929"/>
      <c r="M720" s="929"/>
      <c r="N720" s="928" t="s">
        <v>343</v>
      </c>
      <c r="O720" s="929"/>
      <c r="P720" s="929"/>
      <c r="Q720" s="929"/>
      <c r="R720" s="929"/>
      <c r="S720" s="929"/>
      <c r="T720" s="929"/>
      <c r="U720" s="929"/>
      <c r="V720" s="929"/>
      <c r="W720" s="929"/>
      <c r="X720" s="929"/>
      <c r="Y720" s="929"/>
      <c r="Z720" s="929"/>
      <c r="AA720" s="929"/>
      <c r="AB720" s="929"/>
      <c r="AC720" s="929"/>
      <c r="AD720" s="929"/>
      <c r="AE720" s="929"/>
      <c r="AF720" s="930"/>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52"/>
      <c r="B721" s="653"/>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x14ac:dyDescent="0.15">
      <c r="A722" s="652"/>
      <c r="B722" s="653"/>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52"/>
      <c r="B723" s="653"/>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hidden="1" customHeight="1" x14ac:dyDescent="0.15">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2" t="s">
        <v>53</v>
      </c>
      <c r="D726" s="580"/>
      <c r="E726" s="580"/>
      <c r="F726" s="581"/>
      <c r="G726" s="796" t="s">
        <v>745</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746</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675</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t="s">
        <v>747</v>
      </c>
      <c r="F746" s="113"/>
      <c r="G746" s="113"/>
      <c r="H746" s="100" t="str">
        <f>IF(E746="","","-")</f>
        <v>-</v>
      </c>
      <c r="I746" s="113" t="s">
        <v>389</v>
      </c>
      <c r="J746" s="113"/>
      <c r="K746" s="100" t="str">
        <f>IF(I746="","","-")</f>
        <v>-</v>
      </c>
      <c r="L746" s="104">
        <v>45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747</v>
      </c>
      <c r="F747" s="113"/>
      <c r="G747" s="113"/>
      <c r="H747" s="100" t="str">
        <f>IF(E747="","","-")</f>
        <v>-</v>
      </c>
      <c r="I747" s="113"/>
      <c r="J747" s="113"/>
      <c r="K747" s="100" t="str">
        <f>IF(I747="","","-")</f>
        <v/>
      </c>
      <c r="L747" s="104">
        <v>965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387</v>
      </c>
      <c r="B787" s="760"/>
      <c r="C787" s="760"/>
      <c r="D787" s="760"/>
      <c r="E787" s="760"/>
      <c r="F787" s="761"/>
      <c r="G787" s="438" t="s">
        <v>748</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749</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762</v>
      </c>
      <c r="H789" s="449"/>
      <c r="I789" s="449"/>
      <c r="J789" s="449"/>
      <c r="K789" s="450"/>
      <c r="L789" s="451" t="s">
        <v>750</v>
      </c>
      <c r="M789" s="452"/>
      <c r="N789" s="452"/>
      <c r="O789" s="452"/>
      <c r="P789" s="452"/>
      <c r="Q789" s="452"/>
      <c r="R789" s="452"/>
      <c r="S789" s="452"/>
      <c r="T789" s="452"/>
      <c r="U789" s="452"/>
      <c r="V789" s="452"/>
      <c r="W789" s="452"/>
      <c r="X789" s="453"/>
      <c r="Y789" s="454">
        <v>219</v>
      </c>
      <c r="Z789" s="455"/>
      <c r="AA789" s="455"/>
      <c r="AB789" s="556"/>
      <c r="AC789" s="448" t="s">
        <v>762</v>
      </c>
      <c r="AD789" s="449"/>
      <c r="AE789" s="449"/>
      <c r="AF789" s="449"/>
      <c r="AG789" s="450"/>
      <c r="AH789" s="451" t="s">
        <v>751</v>
      </c>
      <c r="AI789" s="452"/>
      <c r="AJ789" s="452"/>
      <c r="AK789" s="452"/>
      <c r="AL789" s="452"/>
      <c r="AM789" s="452"/>
      <c r="AN789" s="452"/>
      <c r="AO789" s="452"/>
      <c r="AP789" s="452"/>
      <c r="AQ789" s="452"/>
      <c r="AR789" s="452"/>
      <c r="AS789" s="452"/>
      <c r="AT789" s="453"/>
      <c r="AU789" s="454">
        <v>74</v>
      </c>
      <c r="AV789" s="455"/>
      <c r="AW789" s="455"/>
      <c r="AX789" s="456"/>
    </row>
    <row r="790" spans="1:51" ht="24.75" customHeight="1" x14ac:dyDescent="0.15">
      <c r="A790" s="555"/>
      <c r="B790" s="762"/>
      <c r="C790" s="762"/>
      <c r="D790" s="762"/>
      <c r="E790" s="762"/>
      <c r="F790" s="763"/>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5"/>
      <c r="B791" s="762"/>
      <c r="C791" s="762"/>
      <c r="D791" s="762"/>
      <c r="E791" s="762"/>
      <c r="F791" s="76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5"/>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5"/>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5"/>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5"/>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5"/>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5"/>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5"/>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5"/>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219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74</v>
      </c>
      <c r="AV799" s="412"/>
      <c r="AW799" s="412"/>
      <c r="AX799" s="414"/>
    </row>
    <row r="800" spans="1:51" ht="24.75" hidden="1" customHeight="1" x14ac:dyDescent="0.15">
      <c r="A800" s="555"/>
      <c r="B800" s="762"/>
      <c r="C800" s="762"/>
      <c r="D800" s="762"/>
      <c r="E800" s="762"/>
      <c r="F800" s="763"/>
      <c r="G800" s="438" t="s">
        <v>319</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5"/>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5"/>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5"/>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5"/>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5"/>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5"/>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5"/>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5"/>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5"/>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5"/>
      <c r="B813" s="762"/>
      <c r="C813" s="762"/>
      <c r="D813" s="762"/>
      <c r="E813" s="762"/>
      <c r="F813" s="763"/>
      <c r="G813" s="438" t="s">
        <v>320</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321</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2" t="s">
        <v>344</v>
      </c>
      <c r="AM839" s="953"/>
      <c r="AN839" s="95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752</v>
      </c>
      <c r="D845" s="415"/>
      <c r="E845" s="415"/>
      <c r="F845" s="415"/>
      <c r="G845" s="415"/>
      <c r="H845" s="415"/>
      <c r="I845" s="415"/>
      <c r="J845" s="416">
        <v>7011101033773</v>
      </c>
      <c r="K845" s="417"/>
      <c r="L845" s="417"/>
      <c r="M845" s="417"/>
      <c r="N845" s="417"/>
      <c r="O845" s="417"/>
      <c r="P845" s="421" t="s">
        <v>759</v>
      </c>
      <c r="Q845" s="317"/>
      <c r="R845" s="317"/>
      <c r="S845" s="317"/>
      <c r="T845" s="317"/>
      <c r="U845" s="317"/>
      <c r="V845" s="317"/>
      <c r="W845" s="317"/>
      <c r="X845" s="317"/>
      <c r="Y845" s="318">
        <v>115</v>
      </c>
      <c r="Z845" s="319"/>
      <c r="AA845" s="319"/>
      <c r="AB845" s="320"/>
      <c r="AC845" s="322" t="s">
        <v>374</v>
      </c>
      <c r="AD845" s="323"/>
      <c r="AE845" s="323"/>
      <c r="AF845" s="323"/>
      <c r="AG845" s="323"/>
      <c r="AH845" s="418">
        <v>1</v>
      </c>
      <c r="AI845" s="419"/>
      <c r="AJ845" s="419"/>
      <c r="AK845" s="419"/>
      <c r="AL845" s="326">
        <v>99.65</v>
      </c>
      <c r="AM845" s="327"/>
      <c r="AN845" s="327"/>
      <c r="AO845" s="328"/>
      <c r="AP845" s="321" t="s">
        <v>723</v>
      </c>
      <c r="AQ845" s="321"/>
      <c r="AR845" s="321"/>
      <c r="AS845" s="321"/>
      <c r="AT845" s="321"/>
      <c r="AU845" s="321"/>
      <c r="AV845" s="321"/>
      <c r="AW845" s="321"/>
      <c r="AX845" s="321"/>
    </row>
    <row r="846" spans="1:51" ht="30" customHeight="1" x14ac:dyDescent="0.15">
      <c r="A846" s="401">
        <v>2</v>
      </c>
      <c r="B846" s="401">
        <v>1</v>
      </c>
      <c r="C846" s="420" t="s">
        <v>752</v>
      </c>
      <c r="D846" s="415"/>
      <c r="E846" s="415"/>
      <c r="F846" s="415"/>
      <c r="G846" s="415"/>
      <c r="H846" s="415"/>
      <c r="I846" s="415"/>
      <c r="J846" s="416">
        <v>7011101033773</v>
      </c>
      <c r="K846" s="417"/>
      <c r="L846" s="417"/>
      <c r="M846" s="417"/>
      <c r="N846" s="417"/>
      <c r="O846" s="417"/>
      <c r="P846" s="421" t="s">
        <v>758</v>
      </c>
      <c r="Q846" s="317"/>
      <c r="R846" s="317"/>
      <c r="S846" s="317"/>
      <c r="T846" s="317"/>
      <c r="U846" s="317"/>
      <c r="V846" s="317"/>
      <c r="W846" s="317"/>
      <c r="X846" s="317"/>
      <c r="Y846" s="318">
        <v>104</v>
      </c>
      <c r="Z846" s="319"/>
      <c r="AA846" s="319"/>
      <c r="AB846" s="320"/>
      <c r="AC846" s="322" t="s">
        <v>380</v>
      </c>
      <c r="AD846" s="323"/>
      <c r="AE846" s="323"/>
      <c r="AF846" s="323"/>
      <c r="AG846" s="323"/>
      <c r="AH846" s="418" t="s">
        <v>723</v>
      </c>
      <c r="AI846" s="419"/>
      <c r="AJ846" s="419"/>
      <c r="AK846" s="419"/>
      <c r="AL846" s="326">
        <v>96.62</v>
      </c>
      <c r="AM846" s="327"/>
      <c r="AN846" s="327"/>
      <c r="AO846" s="328"/>
      <c r="AP846" s="321" t="s">
        <v>723</v>
      </c>
      <c r="AQ846" s="321"/>
      <c r="AR846" s="321"/>
      <c r="AS846" s="321"/>
      <c r="AT846" s="321"/>
      <c r="AU846" s="321"/>
      <c r="AV846" s="321"/>
      <c r="AW846" s="321"/>
      <c r="AX846" s="321"/>
      <c r="AY846">
        <f>COUNTA($C$846)</f>
        <v>1</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4" t="s">
        <v>753</v>
      </c>
      <c r="D878" s="425"/>
      <c r="E878" s="425"/>
      <c r="F878" s="425"/>
      <c r="G878" s="425"/>
      <c r="H878" s="425"/>
      <c r="I878" s="426"/>
      <c r="J878" s="416">
        <v>8010001085296</v>
      </c>
      <c r="K878" s="417"/>
      <c r="L878" s="417"/>
      <c r="M878" s="417"/>
      <c r="N878" s="417"/>
      <c r="O878" s="417"/>
      <c r="P878" s="421" t="s">
        <v>754</v>
      </c>
      <c r="Q878" s="317"/>
      <c r="R878" s="317"/>
      <c r="S878" s="317"/>
      <c r="T878" s="317"/>
      <c r="U878" s="317"/>
      <c r="V878" s="317"/>
      <c r="W878" s="317"/>
      <c r="X878" s="317"/>
      <c r="Y878" s="318">
        <v>74</v>
      </c>
      <c r="Z878" s="319"/>
      <c r="AA878" s="319"/>
      <c r="AB878" s="320"/>
      <c r="AC878" s="322" t="s">
        <v>374</v>
      </c>
      <c r="AD878" s="323"/>
      <c r="AE878" s="323"/>
      <c r="AF878" s="323"/>
      <c r="AG878" s="323"/>
      <c r="AH878" s="418">
        <v>3</v>
      </c>
      <c r="AI878" s="419"/>
      <c r="AJ878" s="419"/>
      <c r="AK878" s="419"/>
      <c r="AL878" s="326">
        <v>99.42</v>
      </c>
      <c r="AM878" s="327"/>
      <c r="AN878" s="327"/>
      <c r="AO878" s="328"/>
      <c r="AP878" s="321" t="s">
        <v>723</v>
      </c>
      <c r="AQ878" s="321"/>
      <c r="AR878" s="321"/>
      <c r="AS878" s="321"/>
      <c r="AT878" s="321"/>
      <c r="AU878" s="321"/>
      <c r="AV878" s="321"/>
      <c r="AW878" s="321"/>
      <c r="AX878" s="321"/>
      <c r="AY878">
        <f t="shared" si="118"/>
        <v>1</v>
      </c>
    </row>
    <row r="879" spans="1:51" ht="30" customHeight="1" x14ac:dyDescent="0.15">
      <c r="A879" s="401">
        <v>2</v>
      </c>
      <c r="B879" s="401">
        <v>1</v>
      </c>
      <c r="C879" s="424" t="s">
        <v>753</v>
      </c>
      <c r="D879" s="425"/>
      <c r="E879" s="425"/>
      <c r="F879" s="425"/>
      <c r="G879" s="425"/>
      <c r="H879" s="425"/>
      <c r="I879" s="426"/>
      <c r="J879" s="416">
        <v>8010001085296</v>
      </c>
      <c r="K879" s="417"/>
      <c r="L879" s="417"/>
      <c r="M879" s="417"/>
      <c r="N879" s="417"/>
      <c r="O879" s="417"/>
      <c r="P879" s="421" t="s">
        <v>755</v>
      </c>
      <c r="Q879" s="317"/>
      <c r="R879" s="317"/>
      <c r="S879" s="317"/>
      <c r="T879" s="317"/>
      <c r="U879" s="317"/>
      <c r="V879" s="317"/>
      <c r="W879" s="317"/>
      <c r="X879" s="317"/>
      <c r="Y879" s="318">
        <v>0.5</v>
      </c>
      <c r="Z879" s="319"/>
      <c r="AA879" s="319"/>
      <c r="AB879" s="320"/>
      <c r="AC879" s="322" t="s">
        <v>379</v>
      </c>
      <c r="AD879" s="323"/>
      <c r="AE879" s="323"/>
      <c r="AF879" s="323"/>
      <c r="AG879" s="323"/>
      <c r="AH879" s="418" t="s">
        <v>723</v>
      </c>
      <c r="AI879" s="419"/>
      <c r="AJ879" s="419"/>
      <c r="AK879" s="419"/>
      <c r="AL879" s="326" t="s">
        <v>723</v>
      </c>
      <c r="AM879" s="327"/>
      <c r="AN879" s="327"/>
      <c r="AO879" s="328"/>
      <c r="AP879" s="321" t="s">
        <v>723</v>
      </c>
      <c r="AQ879" s="321"/>
      <c r="AR879" s="321"/>
      <c r="AS879" s="321"/>
      <c r="AT879" s="321"/>
      <c r="AU879" s="321"/>
      <c r="AV879" s="321"/>
      <c r="AW879" s="321"/>
      <c r="AX879" s="321"/>
      <c r="AY879">
        <f>COUNTA($C$879)</f>
        <v>1</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5" t="s">
        <v>329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344</v>
      </c>
      <c r="AM1106" s="955"/>
      <c r="AN1106" s="955"/>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8"/>
      <c r="E1109" s="277" t="s">
        <v>262</v>
      </c>
      <c r="F1109" s="888"/>
      <c r="G1109" s="888"/>
      <c r="H1109" s="888"/>
      <c r="I1109" s="888"/>
      <c r="J1109" s="277" t="s">
        <v>297</v>
      </c>
      <c r="K1109" s="277"/>
      <c r="L1109" s="277"/>
      <c r="M1109" s="277"/>
      <c r="N1109" s="277"/>
      <c r="O1109" s="277"/>
      <c r="P1109" s="345" t="s">
        <v>27</v>
      </c>
      <c r="Q1109" s="345"/>
      <c r="R1109" s="345"/>
      <c r="S1109" s="345"/>
      <c r="T1109" s="345"/>
      <c r="U1109" s="345"/>
      <c r="V1109" s="345"/>
      <c r="W1109" s="345"/>
      <c r="X1109" s="345"/>
      <c r="Y1109" s="277" t="s">
        <v>299</v>
      </c>
      <c r="Z1109" s="888"/>
      <c r="AA1109" s="888"/>
      <c r="AB1109" s="888"/>
      <c r="AC1109" s="277" t="s">
        <v>245</v>
      </c>
      <c r="AD1109" s="277"/>
      <c r="AE1109" s="277"/>
      <c r="AF1109" s="277"/>
      <c r="AG1109" s="277"/>
      <c r="AH1109" s="345" t="s">
        <v>258</v>
      </c>
      <c r="AI1109" s="346"/>
      <c r="AJ1109" s="346"/>
      <c r="AK1109" s="346"/>
      <c r="AL1109" s="346" t="s">
        <v>21</v>
      </c>
      <c r="AM1109" s="346"/>
      <c r="AN1109" s="346"/>
      <c r="AO1109" s="891"/>
      <c r="AP1109" s="423" t="s">
        <v>330</v>
      </c>
      <c r="AQ1109" s="423"/>
      <c r="AR1109" s="423"/>
      <c r="AS1109" s="423"/>
      <c r="AT1109" s="423"/>
      <c r="AU1109" s="423"/>
      <c r="AV1109" s="423"/>
      <c r="AW1109" s="423"/>
      <c r="AX1109" s="423"/>
    </row>
    <row r="1110" spans="1:51" ht="30" hidden="1" customHeight="1" x14ac:dyDescent="0.15">
      <c r="A1110" s="401">
        <v>1</v>
      </c>
      <c r="B1110" s="401">
        <v>1</v>
      </c>
      <c r="C1110" s="890"/>
      <c r="D1110" s="890"/>
      <c r="E1110" s="889"/>
      <c r="F1110" s="889"/>
      <c r="G1110" s="889"/>
      <c r="H1110" s="889"/>
      <c r="I1110" s="889"/>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0"/>
      <c r="D1111" s="890"/>
      <c r="E1111" s="889"/>
      <c r="F1111" s="889"/>
      <c r="G1111" s="889"/>
      <c r="H1111" s="889"/>
      <c r="I1111" s="88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0"/>
      <c r="D1112" s="890"/>
      <c r="E1112" s="889"/>
      <c r="F1112" s="889"/>
      <c r="G1112" s="889"/>
      <c r="H1112" s="889"/>
      <c r="I1112" s="88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0"/>
      <c r="D1113" s="890"/>
      <c r="E1113" s="889"/>
      <c r="F1113" s="889"/>
      <c r="G1113" s="889"/>
      <c r="H1113" s="889"/>
      <c r="I1113" s="88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0"/>
      <c r="D1114" s="890"/>
      <c r="E1114" s="889"/>
      <c r="F1114" s="889"/>
      <c r="G1114" s="889"/>
      <c r="H1114" s="889"/>
      <c r="I1114" s="88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0"/>
      <c r="D1115" s="890"/>
      <c r="E1115" s="889"/>
      <c r="F1115" s="889"/>
      <c r="G1115" s="889"/>
      <c r="H1115" s="889"/>
      <c r="I1115" s="88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0"/>
      <c r="D1116" s="890"/>
      <c r="E1116" s="889"/>
      <c r="F1116" s="889"/>
      <c r="G1116" s="889"/>
      <c r="H1116" s="889"/>
      <c r="I1116" s="88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0"/>
      <c r="D1117" s="890"/>
      <c r="E1117" s="889"/>
      <c r="F1117" s="889"/>
      <c r="G1117" s="889"/>
      <c r="H1117" s="889"/>
      <c r="I1117" s="88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0"/>
      <c r="D1118" s="890"/>
      <c r="E1118" s="889"/>
      <c r="F1118" s="889"/>
      <c r="G1118" s="889"/>
      <c r="H1118" s="889"/>
      <c r="I1118" s="88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0"/>
      <c r="D1119" s="890"/>
      <c r="E1119" s="889"/>
      <c r="F1119" s="889"/>
      <c r="G1119" s="889"/>
      <c r="H1119" s="889"/>
      <c r="I1119" s="88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0"/>
      <c r="D1120" s="890"/>
      <c r="E1120" s="889"/>
      <c r="F1120" s="889"/>
      <c r="G1120" s="889"/>
      <c r="H1120" s="889"/>
      <c r="I1120" s="88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0"/>
      <c r="D1121" s="890"/>
      <c r="E1121" s="889"/>
      <c r="F1121" s="889"/>
      <c r="G1121" s="889"/>
      <c r="H1121" s="889"/>
      <c r="I1121" s="88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0"/>
      <c r="D1122" s="890"/>
      <c r="E1122" s="889"/>
      <c r="F1122" s="889"/>
      <c r="G1122" s="889"/>
      <c r="H1122" s="889"/>
      <c r="I1122" s="88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0"/>
      <c r="D1123" s="890"/>
      <c r="E1123" s="889"/>
      <c r="F1123" s="889"/>
      <c r="G1123" s="889"/>
      <c r="H1123" s="889"/>
      <c r="I1123" s="88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0"/>
      <c r="D1124" s="890"/>
      <c r="E1124" s="889"/>
      <c r="F1124" s="889"/>
      <c r="G1124" s="889"/>
      <c r="H1124" s="889"/>
      <c r="I1124" s="88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0"/>
      <c r="D1125" s="890"/>
      <c r="E1125" s="889"/>
      <c r="F1125" s="889"/>
      <c r="G1125" s="889"/>
      <c r="H1125" s="889"/>
      <c r="I1125" s="88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0"/>
      <c r="D1126" s="890"/>
      <c r="E1126" s="889"/>
      <c r="F1126" s="889"/>
      <c r="G1126" s="889"/>
      <c r="H1126" s="889"/>
      <c r="I1126" s="88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0"/>
      <c r="D1127" s="890"/>
      <c r="E1127" s="262"/>
      <c r="F1127" s="889"/>
      <c r="G1127" s="889"/>
      <c r="H1127" s="889"/>
      <c r="I1127" s="88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0"/>
      <c r="D1128" s="890"/>
      <c r="E1128" s="889"/>
      <c r="F1128" s="889"/>
      <c r="G1128" s="889"/>
      <c r="H1128" s="889"/>
      <c r="I1128" s="88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0"/>
      <c r="D1129" s="890"/>
      <c r="E1129" s="889"/>
      <c r="F1129" s="889"/>
      <c r="G1129" s="889"/>
      <c r="H1129" s="889"/>
      <c r="I1129" s="88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0"/>
      <c r="D1130" s="890"/>
      <c r="E1130" s="889"/>
      <c r="F1130" s="889"/>
      <c r="G1130" s="889"/>
      <c r="H1130" s="889"/>
      <c r="I1130" s="88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0"/>
      <c r="D1131" s="890"/>
      <c r="E1131" s="889"/>
      <c r="F1131" s="889"/>
      <c r="G1131" s="889"/>
      <c r="H1131" s="889"/>
      <c r="I1131" s="88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0"/>
      <c r="D1132" s="890"/>
      <c r="E1132" s="889"/>
      <c r="F1132" s="889"/>
      <c r="G1132" s="889"/>
      <c r="H1132" s="889"/>
      <c r="I1132" s="88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0"/>
      <c r="D1133" s="890"/>
      <c r="E1133" s="889"/>
      <c r="F1133" s="889"/>
      <c r="G1133" s="889"/>
      <c r="H1133" s="889"/>
      <c r="I1133" s="88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0"/>
      <c r="D1134" s="890"/>
      <c r="E1134" s="889"/>
      <c r="F1134" s="889"/>
      <c r="G1134" s="889"/>
      <c r="H1134" s="889"/>
      <c r="I1134" s="88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0"/>
      <c r="D1135" s="890"/>
      <c r="E1135" s="889"/>
      <c r="F1135" s="889"/>
      <c r="G1135" s="889"/>
      <c r="H1135" s="889"/>
      <c r="I1135" s="88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0"/>
      <c r="D1136" s="890"/>
      <c r="E1136" s="889"/>
      <c r="F1136" s="889"/>
      <c r="G1136" s="889"/>
      <c r="H1136" s="889"/>
      <c r="I1136" s="88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0"/>
      <c r="D1137" s="890"/>
      <c r="E1137" s="889"/>
      <c r="F1137" s="889"/>
      <c r="G1137" s="889"/>
      <c r="H1137" s="889"/>
      <c r="I1137" s="88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0"/>
      <c r="D1138" s="890"/>
      <c r="E1138" s="889"/>
      <c r="F1138" s="889"/>
      <c r="G1138" s="889"/>
      <c r="H1138" s="889"/>
      <c r="I1138" s="88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0"/>
      <c r="D1139" s="890"/>
      <c r="E1139" s="889"/>
      <c r="F1139" s="889"/>
      <c r="G1139" s="889"/>
      <c r="H1139" s="889"/>
      <c r="I1139" s="88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90">
    <cfRule type="expression" dxfId="2797" priority="13883">
      <formula>IF(RIGHT(TEXT(Y790,"0.#"),1)=".",FALSE,TRUE)</formula>
    </cfRule>
    <cfRule type="expression" dxfId="2796" priority="13884">
      <formula>IF(RIGHT(TEXT(Y790,"0.#"),1)=".",TRUE,FALSE)</formula>
    </cfRule>
  </conditionalFormatting>
  <conditionalFormatting sqref="Y799">
    <cfRule type="expression" dxfId="2795" priority="13879">
      <formula>IF(RIGHT(TEXT(Y799,"0.#"),1)=".",FALSE,TRUE)</formula>
    </cfRule>
    <cfRule type="expression" dxfId="2794" priority="13880">
      <formula>IF(RIGHT(TEXT(Y799,"0.#"),1)=".",TRUE,FALSE)</formula>
    </cfRule>
  </conditionalFormatting>
  <conditionalFormatting sqref="Y830:Y837 Y828 Y817:Y824 Y815 Y804:Y811 Y802">
    <cfRule type="expression" dxfId="2793" priority="13661">
      <formula>IF(RIGHT(TEXT(Y802,"0.#"),1)=".",FALSE,TRUE)</formula>
    </cfRule>
    <cfRule type="expression" dxfId="2792" priority="13662">
      <formula>IF(RIGHT(TEXT(Y802,"0.#"),1)=".",TRUE,FALSE)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cfRule type="expression" dxfId="2787" priority="13699">
      <formula>IF(RIGHT(TEXT(AE101,"0.#"),1)=".",FALSE,TRUE)</formula>
    </cfRule>
    <cfRule type="expression" dxfId="2786" priority="13700">
      <formula>IF(RIGHT(TEXT(AE101,"0.#"),1)=".",TRUE,FALSE)</formula>
    </cfRule>
  </conditionalFormatting>
  <conditionalFormatting sqref="Y791:Y798 Y789">
    <cfRule type="expression" dxfId="2785" priority="13685">
      <formula>IF(RIGHT(TEXT(Y789,"0.#"),1)=".",FALSE,TRUE)</formula>
    </cfRule>
    <cfRule type="expression" dxfId="2784" priority="13686">
      <formula>IF(RIGHT(TEXT(Y789,"0.#"),1)=".",TRUE,FALSE)</formula>
    </cfRule>
  </conditionalFormatting>
  <conditionalFormatting sqref="AU790">
    <cfRule type="expression" dxfId="2783" priority="13683">
      <formula>IF(RIGHT(TEXT(AU790,"0.#"),1)=".",FALSE,TRUE)</formula>
    </cfRule>
    <cfRule type="expression" dxfId="2782" priority="13684">
      <formula>IF(RIGHT(TEXT(AU790,"0.#"),1)=".",TRUE,FALSE)</formula>
    </cfRule>
  </conditionalFormatting>
  <conditionalFormatting sqref="AU799">
    <cfRule type="expression" dxfId="2781" priority="13681">
      <formula>IF(RIGHT(TEXT(AU799,"0.#"),1)=".",FALSE,TRUE)</formula>
    </cfRule>
    <cfRule type="expression" dxfId="2780" priority="13682">
      <formula>IF(RIGHT(TEXT(AU799,"0.#"),1)=".",TRUE,FALSE)</formula>
    </cfRule>
  </conditionalFormatting>
  <conditionalFormatting sqref="AU791:AU798 AU789">
    <cfRule type="expression" dxfId="2779" priority="13679">
      <formula>IF(RIGHT(TEXT(AU789,"0.#"),1)=".",FALSE,TRUE)</formula>
    </cfRule>
    <cfRule type="expression" dxfId="2778" priority="13680">
      <formula>IF(RIGHT(TEXT(AU789,"0.#"),1)=".",TRUE,FALSE)</formula>
    </cfRule>
  </conditionalFormatting>
  <conditionalFormatting sqref="Y829 Y816 Y803">
    <cfRule type="expression" dxfId="2777" priority="13665">
      <formula>IF(RIGHT(TEXT(Y803,"0.#"),1)=".",FALSE,TRUE)</formula>
    </cfRule>
    <cfRule type="expression" dxfId="2776" priority="13666">
      <formula>IF(RIGHT(TEXT(Y803,"0.#"),1)=".",TRUE,FALSE)</formula>
    </cfRule>
  </conditionalFormatting>
  <conditionalFormatting sqref="Y838 Y825 Y812">
    <cfRule type="expression" dxfId="2775" priority="13663">
      <formula>IF(RIGHT(TEXT(Y812,"0.#"),1)=".",FALSE,TRUE)</formula>
    </cfRule>
    <cfRule type="expression" dxfId="2774" priority="13664">
      <formula>IF(RIGHT(TEXT(Y812,"0.#"),1)=".",TRUE,FALSE)</formula>
    </cfRule>
  </conditionalFormatting>
  <conditionalFormatting sqref="AU829 AU816 AU803">
    <cfRule type="expression" dxfId="2773" priority="13659">
      <formula>IF(RIGHT(TEXT(AU803,"0.#"),1)=".",FALSE,TRUE)</formula>
    </cfRule>
    <cfRule type="expression" dxfId="2772" priority="13660">
      <formula>IF(RIGHT(TEXT(AU803,"0.#"),1)=".",TRUE,FALSE)</formula>
    </cfRule>
  </conditionalFormatting>
  <conditionalFormatting sqref="AU838 AU825 AU812">
    <cfRule type="expression" dxfId="2771" priority="13657">
      <formula>IF(RIGHT(TEXT(AU812,"0.#"),1)=".",FALSE,TRUE)</formula>
    </cfRule>
    <cfRule type="expression" dxfId="2770" priority="13658">
      <formula>IF(RIGHT(TEXT(AU812,"0.#"),1)=".",TRUE,FALSE)</formula>
    </cfRule>
  </conditionalFormatting>
  <conditionalFormatting sqref="AU830:AU837 AU828 AU817:AU824 AU815 AU804:AU811 AU802">
    <cfRule type="expression" dxfId="2769" priority="13655">
      <formula>IF(RIGHT(TEXT(AU802,"0.#"),1)=".",FALSE,TRUE)</formula>
    </cfRule>
    <cfRule type="expression" dxfId="2768" priority="13656">
      <formula>IF(RIGHT(TEXT(AU802,"0.#"),1)=".",TRUE,FALSE)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9">
    <cfRule type="expression" dxfId="2063" priority="2071">
      <formula>IF(RIGHT(TEXT(Y879,"0.#"),1)=".",FALSE,TRUE)</formula>
    </cfRule>
    <cfRule type="expression" dxfId="2062" priority="2072">
      <formula>IF(RIGHT(TEXT(Y879,"0.#"),1)=".",TRUE,FALSE)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3" max="49" man="1"/>
    <brk id="716"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720</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720</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1"/>
      <c r="Z2" s="409"/>
      <c r="AA2" s="410"/>
      <c r="AB2" s="1005" t="s">
        <v>11</v>
      </c>
      <c r="AC2" s="1006"/>
      <c r="AD2" s="1007"/>
      <c r="AE2" s="993" t="s">
        <v>391</v>
      </c>
      <c r="AF2" s="993"/>
      <c r="AG2" s="993"/>
      <c r="AH2" s="993"/>
      <c r="AI2" s="993" t="s">
        <v>413</v>
      </c>
      <c r="AJ2" s="993"/>
      <c r="AK2" s="993"/>
      <c r="AL2" s="457"/>
      <c r="AM2" s="993" t="s">
        <v>510</v>
      </c>
      <c r="AN2" s="993"/>
      <c r="AO2" s="993"/>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2"/>
      <c r="Z3" s="1003"/>
      <c r="AA3" s="1004"/>
      <c r="AB3" s="1008"/>
      <c r="AC3" s="1009"/>
      <c r="AD3" s="101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11"/>
      <c r="I4" s="1011"/>
      <c r="J4" s="1011"/>
      <c r="K4" s="1011"/>
      <c r="L4" s="1011"/>
      <c r="M4" s="1011"/>
      <c r="N4" s="1011"/>
      <c r="O4" s="1012"/>
      <c r="P4" s="191"/>
      <c r="Q4" s="1019"/>
      <c r="R4" s="1019"/>
      <c r="S4" s="1019"/>
      <c r="T4" s="1019"/>
      <c r="U4" s="1019"/>
      <c r="V4" s="1019"/>
      <c r="W4" s="1019"/>
      <c r="X4" s="1020"/>
      <c r="Y4" s="997" t="s">
        <v>12</v>
      </c>
      <c r="Z4" s="998"/>
      <c r="AA4" s="999"/>
      <c r="AB4" s="550"/>
      <c r="AC4" s="1000"/>
      <c r="AD4" s="100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3" t="s">
        <v>54</v>
      </c>
      <c r="Z5" s="994"/>
      <c r="AA5" s="995"/>
      <c r="AB5" s="521"/>
      <c r="AC5" s="996"/>
      <c r="AD5" s="99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180</v>
      </c>
      <c r="AC6" s="1026"/>
      <c r="AD6" s="102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4" t="s">
        <v>381</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1" t="s">
        <v>349</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1"/>
      <c r="Z9" s="409"/>
      <c r="AA9" s="410"/>
      <c r="AB9" s="1005" t="s">
        <v>11</v>
      </c>
      <c r="AC9" s="1006"/>
      <c r="AD9" s="1007"/>
      <c r="AE9" s="993" t="s">
        <v>391</v>
      </c>
      <c r="AF9" s="993"/>
      <c r="AG9" s="993"/>
      <c r="AH9" s="993"/>
      <c r="AI9" s="993" t="s">
        <v>413</v>
      </c>
      <c r="AJ9" s="993"/>
      <c r="AK9" s="993"/>
      <c r="AL9" s="457"/>
      <c r="AM9" s="993" t="s">
        <v>510</v>
      </c>
      <c r="AN9" s="993"/>
      <c r="AO9" s="993"/>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11"/>
      <c r="I11" s="1011"/>
      <c r="J11" s="1011"/>
      <c r="K11" s="1011"/>
      <c r="L11" s="1011"/>
      <c r="M11" s="1011"/>
      <c r="N11" s="1011"/>
      <c r="O11" s="1012"/>
      <c r="P11" s="191"/>
      <c r="Q11" s="1019"/>
      <c r="R11" s="1019"/>
      <c r="S11" s="1019"/>
      <c r="T11" s="1019"/>
      <c r="U11" s="1019"/>
      <c r="V11" s="1019"/>
      <c r="W11" s="1019"/>
      <c r="X11" s="1020"/>
      <c r="Y11" s="997" t="s">
        <v>12</v>
      </c>
      <c r="Z11" s="998"/>
      <c r="AA11" s="999"/>
      <c r="AB11" s="550"/>
      <c r="AC11" s="1000"/>
      <c r="AD11" s="100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1"/>
      <c r="AC12" s="996"/>
      <c r="AD12" s="99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180</v>
      </c>
      <c r="AC13" s="1026"/>
      <c r="AD13" s="102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4" t="s">
        <v>381</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1" t="s">
        <v>349</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1"/>
      <c r="Z16" s="409"/>
      <c r="AA16" s="410"/>
      <c r="AB16" s="1005" t="s">
        <v>11</v>
      </c>
      <c r="AC16" s="1006"/>
      <c r="AD16" s="1007"/>
      <c r="AE16" s="993" t="s">
        <v>391</v>
      </c>
      <c r="AF16" s="993"/>
      <c r="AG16" s="993"/>
      <c r="AH16" s="993"/>
      <c r="AI16" s="993" t="s">
        <v>413</v>
      </c>
      <c r="AJ16" s="993"/>
      <c r="AK16" s="993"/>
      <c r="AL16" s="457"/>
      <c r="AM16" s="993" t="s">
        <v>510</v>
      </c>
      <c r="AN16" s="993"/>
      <c r="AO16" s="993"/>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11"/>
      <c r="I18" s="1011"/>
      <c r="J18" s="1011"/>
      <c r="K18" s="1011"/>
      <c r="L18" s="1011"/>
      <c r="M18" s="1011"/>
      <c r="N18" s="1011"/>
      <c r="O18" s="1012"/>
      <c r="P18" s="191"/>
      <c r="Q18" s="1019"/>
      <c r="R18" s="1019"/>
      <c r="S18" s="1019"/>
      <c r="T18" s="1019"/>
      <c r="U18" s="1019"/>
      <c r="V18" s="1019"/>
      <c r="W18" s="1019"/>
      <c r="X18" s="1020"/>
      <c r="Y18" s="997" t="s">
        <v>12</v>
      </c>
      <c r="Z18" s="998"/>
      <c r="AA18" s="999"/>
      <c r="AB18" s="550"/>
      <c r="AC18" s="1000"/>
      <c r="AD18" s="100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1"/>
      <c r="AC19" s="996"/>
      <c r="AD19" s="99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180</v>
      </c>
      <c r="AC20" s="1026"/>
      <c r="AD20" s="102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4" t="s">
        <v>381</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1" t="s">
        <v>349</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1"/>
      <c r="Z23" s="409"/>
      <c r="AA23" s="410"/>
      <c r="AB23" s="1005" t="s">
        <v>11</v>
      </c>
      <c r="AC23" s="1006"/>
      <c r="AD23" s="1007"/>
      <c r="AE23" s="993" t="s">
        <v>391</v>
      </c>
      <c r="AF23" s="993"/>
      <c r="AG23" s="993"/>
      <c r="AH23" s="993"/>
      <c r="AI23" s="993" t="s">
        <v>413</v>
      </c>
      <c r="AJ23" s="993"/>
      <c r="AK23" s="993"/>
      <c r="AL23" s="457"/>
      <c r="AM23" s="993" t="s">
        <v>510</v>
      </c>
      <c r="AN23" s="993"/>
      <c r="AO23" s="993"/>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11"/>
      <c r="I25" s="1011"/>
      <c r="J25" s="1011"/>
      <c r="K25" s="1011"/>
      <c r="L25" s="1011"/>
      <c r="M25" s="1011"/>
      <c r="N25" s="1011"/>
      <c r="O25" s="1012"/>
      <c r="P25" s="191"/>
      <c r="Q25" s="1019"/>
      <c r="R25" s="1019"/>
      <c r="S25" s="1019"/>
      <c r="T25" s="1019"/>
      <c r="U25" s="1019"/>
      <c r="V25" s="1019"/>
      <c r="W25" s="1019"/>
      <c r="X25" s="1020"/>
      <c r="Y25" s="997" t="s">
        <v>12</v>
      </c>
      <c r="Z25" s="998"/>
      <c r="AA25" s="999"/>
      <c r="AB25" s="550"/>
      <c r="AC25" s="1000"/>
      <c r="AD25" s="100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1"/>
      <c r="AC26" s="996"/>
      <c r="AD26" s="99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180</v>
      </c>
      <c r="AC27" s="1026"/>
      <c r="AD27" s="102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4" t="s">
        <v>381</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1" t="s">
        <v>349</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1"/>
      <c r="Z30" s="409"/>
      <c r="AA30" s="410"/>
      <c r="AB30" s="1005" t="s">
        <v>11</v>
      </c>
      <c r="AC30" s="1006"/>
      <c r="AD30" s="1007"/>
      <c r="AE30" s="993" t="s">
        <v>391</v>
      </c>
      <c r="AF30" s="993"/>
      <c r="AG30" s="993"/>
      <c r="AH30" s="993"/>
      <c r="AI30" s="993" t="s">
        <v>413</v>
      </c>
      <c r="AJ30" s="993"/>
      <c r="AK30" s="993"/>
      <c r="AL30" s="457"/>
      <c r="AM30" s="993" t="s">
        <v>510</v>
      </c>
      <c r="AN30" s="993"/>
      <c r="AO30" s="993"/>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11"/>
      <c r="I32" s="1011"/>
      <c r="J32" s="1011"/>
      <c r="K32" s="1011"/>
      <c r="L32" s="1011"/>
      <c r="M32" s="1011"/>
      <c r="N32" s="1011"/>
      <c r="O32" s="1012"/>
      <c r="P32" s="191"/>
      <c r="Q32" s="1019"/>
      <c r="R32" s="1019"/>
      <c r="S32" s="1019"/>
      <c r="T32" s="1019"/>
      <c r="U32" s="1019"/>
      <c r="V32" s="1019"/>
      <c r="W32" s="1019"/>
      <c r="X32" s="1020"/>
      <c r="Y32" s="997" t="s">
        <v>12</v>
      </c>
      <c r="Z32" s="998"/>
      <c r="AA32" s="999"/>
      <c r="AB32" s="550"/>
      <c r="AC32" s="1000"/>
      <c r="AD32" s="100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1"/>
      <c r="AC33" s="996"/>
      <c r="AD33" s="99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180</v>
      </c>
      <c r="AC34" s="1026"/>
      <c r="AD34" s="102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4" t="s">
        <v>381</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1" t="s">
        <v>349</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1"/>
      <c r="Z37" s="409"/>
      <c r="AA37" s="410"/>
      <c r="AB37" s="1005" t="s">
        <v>11</v>
      </c>
      <c r="AC37" s="1006"/>
      <c r="AD37" s="1007"/>
      <c r="AE37" s="993" t="s">
        <v>391</v>
      </c>
      <c r="AF37" s="993"/>
      <c r="AG37" s="993"/>
      <c r="AH37" s="993"/>
      <c r="AI37" s="993" t="s">
        <v>413</v>
      </c>
      <c r="AJ37" s="993"/>
      <c r="AK37" s="993"/>
      <c r="AL37" s="457"/>
      <c r="AM37" s="993" t="s">
        <v>510</v>
      </c>
      <c r="AN37" s="993"/>
      <c r="AO37" s="993"/>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11"/>
      <c r="I39" s="1011"/>
      <c r="J39" s="1011"/>
      <c r="K39" s="1011"/>
      <c r="L39" s="1011"/>
      <c r="M39" s="1011"/>
      <c r="N39" s="1011"/>
      <c r="O39" s="1012"/>
      <c r="P39" s="191"/>
      <c r="Q39" s="1019"/>
      <c r="R39" s="1019"/>
      <c r="S39" s="1019"/>
      <c r="T39" s="1019"/>
      <c r="U39" s="1019"/>
      <c r="V39" s="1019"/>
      <c r="W39" s="1019"/>
      <c r="X39" s="1020"/>
      <c r="Y39" s="997" t="s">
        <v>12</v>
      </c>
      <c r="Z39" s="998"/>
      <c r="AA39" s="999"/>
      <c r="AB39" s="550"/>
      <c r="AC39" s="1000"/>
      <c r="AD39" s="100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1"/>
      <c r="AC40" s="996"/>
      <c r="AD40" s="99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180</v>
      </c>
      <c r="AC41" s="1026"/>
      <c r="AD41" s="102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4" t="s">
        <v>381</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1" t="s">
        <v>349</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1"/>
      <c r="Z44" s="409"/>
      <c r="AA44" s="410"/>
      <c r="AB44" s="1005" t="s">
        <v>11</v>
      </c>
      <c r="AC44" s="1006"/>
      <c r="AD44" s="1007"/>
      <c r="AE44" s="993" t="s">
        <v>391</v>
      </c>
      <c r="AF44" s="993"/>
      <c r="AG44" s="993"/>
      <c r="AH44" s="993"/>
      <c r="AI44" s="993" t="s">
        <v>413</v>
      </c>
      <c r="AJ44" s="993"/>
      <c r="AK44" s="993"/>
      <c r="AL44" s="457"/>
      <c r="AM44" s="993" t="s">
        <v>510</v>
      </c>
      <c r="AN44" s="993"/>
      <c r="AO44" s="993"/>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11"/>
      <c r="I46" s="1011"/>
      <c r="J46" s="1011"/>
      <c r="K46" s="1011"/>
      <c r="L46" s="1011"/>
      <c r="M46" s="1011"/>
      <c r="N46" s="1011"/>
      <c r="O46" s="1012"/>
      <c r="P46" s="191"/>
      <c r="Q46" s="1019"/>
      <c r="R46" s="1019"/>
      <c r="S46" s="1019"/>
      <c r="T46" s="1019"/>
      <c r="U46" s="1019"/>
      <c r="V46" s="1019"/>
      <c r="W46" s="1019"/>
      <c r="X46" s="1020"/>
      <c r="Y46" s="997" t="s">
        <v>12</v>
      </c>
      <c r="Z46" s="998"/>
      <c r="AA46" s="999"/>
      <c r="AB46" s="550"/>
      <c r="AC46" s="1000"/>
      <c r="AD46" s="100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1"/>
      <c r="AC47" s="996"/>
      <c r="AD47" s="99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180</v>
      </c>
      <c r="AC48" s="1026"/>
      <c r="AD48" s="102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4" t="s">
        <v>381</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1" t="s">
        <v>349</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1"/>
      <c r="Z51" s="409"/>
      <c r="AA51" s="410"/>
      <c r="AB51" s="457" t="s">
        <v>11</v>
      </c>
      <c r="AC51" s="1006"/>
      <c r="AD51" s="1007"/>
      <c r="AE51" s="993" t="s">
        <v>391</v>
      </c>
      <c r="AF51" s="993"/>
      <c r="AG51" s="993"/>
      <c r="AH51" s="993"/>
      <c r="AI51" s="993" t="s">
        <v>413</v>
      </c>
      <c r="AJ51" s="993"/>
      <c r="AK51" s="993"/>
      <c r="AL51" s="457"/>
      <c r="AM51" s="993" t="s">
        <v>510</v>
      </c>
      <c r="AN51" s="993"/>
      <c r="AO51" s="993"/>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11"/>
      <c r="I53" s="1011"/>
      <c r="J53" s="1011"/>
      <c r="K53" s="1011"/>
      <c r="L53" s="1011"/>
      <c r="M53" s="1011"/>
      <c r="N53" s="1011"/>
      <c r="O53" s="1012"/>
      <c r="P53" s="191"/>
      <c r="Q53" s="1019"/>
      <c r="R53" s="1019"/>
      <c r="S53" s="1019"/>
      <c r="T53" s="1019"/>
      <c r="U53" s="1019"/>
      <c r="V53" s="1019"/>
      <c r="W53" s="1019"/>
      <c r="X53" s="1020"/>
      <c r="Y53" s="997" t="s">
        <v>12</v>
      </c>
      <c r="Z53" s="998"/>
      <c r="AA53" s="999"/>
      <c r="AB53" s="550"/>
      <c r="AC53" s="1000"/>
      <c r="AD53" s="100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1"/>
      <c r="AC54" s="996"/>
      <c r="AD54" s="99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180</v>
      </c>
      <c r="AC55" s="1026"/>
      <c r="AD55" s="102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4" t="s">
        <v>381</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1" t="s">
        <v>349</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1"/>
      <c r="Z58" s="409"/>
      <c r="AA58" s="410"/>
      <c r="AB58" s="1005" t="s">
        <v>11</v>
      </c>
      <c r="AC58" s="1006"/>
      <c r="AD58" s="1007"/>
      <c r="AE58" s="993" t="s">
        <v>391</v>
      </c>
      <c r="AF58" s="993"/>
      <c r="AG58" s="993"/>
      <c r="AH58" s="993"/>
      <c r="AI58" s="993" t="s">
        <v>413</v>
      </c>
      <c r="AJ58" s="993"/>
      <c r="AK58" s="993"/>
      <c r="AL58" s="457"/>
      <c r="AM58" s="993" t="s">
        <v>510</v>
      </c>
      <c r="AN58" s="993"/>
      <c r="AO58" s="993"/>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11"/>
      <c r="I60" s="1011"/>
      <c r="J60" s="1011"/>
      <c r="K60" s="1011"/>
      <c r="L60" s="1011"/>
      <c r="M60" s="1011"/>
      <c r="N60" s="1011"/>
      <c r="O60" s="1012"/>
      <c r="P60" s="191"/>
      <c r="Q60" s="1019"/>
      <c r="R60" s="1019"/>
      <c r="S60" s="1019"/>
      <c r="T60" s="1019"/>
      <c r="U60" s="1019"/>
      <c r="V60" s="1019"/>
      <c r="W60" s="1019"/>
      <c r="X60" s="1020"/>
      <c r="Y60" s="997" t="s">
        <v>12</v>
      </c>
      <c r="Z60" s="998"/>
      <c r="AA60" s="999"/>
      <c r="AB60" s="550"/>
      <c r="AC60" s="1000"/>
      <c r="AD60" s="100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1"/>
      <c r="AC61" s="996"/>
      <c r="AD61" s="99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180</v>
      </c>
      <c r="AC62" s="1026"/>
      <c r="AD62" s="102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4" t="s">
        <v>381</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1" t="s">
        <v>349</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1"/>
      <c r="Z65" s="409"/>
      <c r="AA65" s="410"/>
      <c r="AB65" s="1005" t="s">
        <v>11</v>
      </c>
      <c r="AC65" s="1006"/>
      <c r="AD65" s="1007"/>
      <c r="AE65" s="993" t="s">
        <v>391</v>
      </c>
      <c r="AF65" s="993"/>
      <c r="AG65" s="993"/>
      <c r="AH65" s="993"/>
      <c r="AI65" s="993" t="s">
        <v>413</v>
      </c>
      <c r="AJ65" s="993"/>
      <c r="AK65" s="993"/>
      <c r="AL65" s="457"/>
      <c r="AM65" s="993" t="s">
        <v>510</v>
      </c>
      <c r="AN65" s="993"/>
      <c r="AO65" s="993"/>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11"/>
      <c r="I67" s="1011"/>
      <c r="J67" s="1011"/>
      <c r="K67" s="1011"/>
      <c r="L67" s="1011"/>
      <c r="M67" s="1011"/>
      <c r="N67" s="1011"/>
      <c r="O67" s="1012"/>
      <c r="P67" s="191"/>
      <c r="Q67" s="1019"/>
      <c r="R67" s="1019"/>
      <c r="S67" s="1019"/>
      <c r="T67" s="1019"/>
      <c r="U67" s="1019"/>
      <c r="V67" s="1019"/>
      <c r="W67" s="1019"/>
      <c r="X67" s="1020"/>
      <c r="Y67" s="997" t="s">
        <v>12</v>
      </c>
      <c r="Z67" s="998"/>
      <c r="AA67" s="999"/>
      <c r="AB67" s="550"/>
      <c r="AC67" s="1000"/>
      <c r="AD67" s="100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1"/>
      <c r="AC68" s="996"/>
      <c r="AD68" s="99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4" t="s">
        <v>381</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8" t="s">
        <v>367</v>
      </c>
      <c r="H2" s="439"/>
      <c r="I2" s="439"/>
      <c r="J2" s="439"/>
      <c r="K2" s="439"/>
      <c r="L2" s="439"/>
      <c r="M2" s="439"/>
      <c r="N2" s="439"/>
      <c r="O2" s="439"/>
      <c r="P2" s="439"/>
      <c r="Q2" s="439"/>
      <c r="R2" s="439"/>
      <c r="S2" s="439"/>
      <c r="T2" s="439"/>
      <c r="U2" s="439"/>
      <c r="V2" s="439"/>
      <c r="W2" s="439"/>
      <c r="X2" s="439"/>
      <c r="Y2" s="439"/>
      <c r="Z2" s="439"/>
      <c r="AA2" s="439"/>
      <c r="AB2" s="440"/>
      <c r="AC2" s="438" t="s">
        <v>369</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3"/>
      <c r="B4" s="1034"/>
      <c r="C4" s="1034"/>
      <c r="D4" s="1034"/>
      <c r="E4" s="1034"/>
      <c r="F4" s="103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3"/>
      <c r="B15" s="1034"/>
      <c r="C15" s="1034"/>
      <c r="D15" s="1034"/>
      <c r="E15" s="1034"/>
      <c r="F15" s="1035"/>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3"/>
      <c r="B16" s="1034"/>
      <c r="C16" s="1034"/>
      <c r="D16" s="1034"/>
      <c r="E16" s="1034"/>
      <c r="F16" s="1035"/>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3"/>
      <c r="B17" s="1034"/>
      <c r="C17" s="1034"/>
      <c r="D17" s="1034"/>
      <c r="E17" s="1034"/>
      <c r="F17" s="103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3"/>
      <c r="B28" s="1034"/>
      <c r="C28" s="1034"/>
      <c r="D28" s="1034"/>
      <c r="E28" s="1034"/>
      <c r="F28" s="1035"/>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3"/>
      <c r="B29" s="1034"/>
      <c r="C29" s="1034"/>
      <c r="D29" s="1034"/>
      <c r="E29" s="1034"/>
      <c r="F29" s="1035"/>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3"/>
      <c r="B30" s="1034"/>
      <c r="C30" s="1034"/>
      <c r="D30" s="1034"/>
      <c r="E30" s="1034"/>
      <c r="F30" s="103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3"/>
      <c r="B41" s="1034"/>
      <c r="C41" s="1034"/>
      <c r="D41" s="1034"/>
      <c r="E41" s="1034"/>
      <c r="F41" s="1035"/>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3"/>
      <c r="B42" s="1034"/>
      <c r="C42" s="1034"/>
      <c r="D42" s="1034"/>
      <c r="E42" s="1034"/>
      <c r="F42" s="1035"/>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3"/>
      <c r="B43" s="1034"/>
      <c r="C43" s="1034"/>
      <c r="D43" s="1034"/>
      <c r="E43" s="1034"/>
      <c r="F43" s="103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3"/>
      <c r="B56" s="1034"/>
      <c r="C56" s="1034"/>
      <c r="D56" s="1034"/>
      <c r="E56" s="1034"/>
      <c r="F56" s="1035"/>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3"/>
      <c r="B57" s="1034"/>
      <c r="C57" s="1034"/>
      <c r="D57" s="1034"/>
      <c r="E57" s="1034"/>
      <c r="F57" s="103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3"/>
      <c r="B68" s="1034"/>
      <c r="C68" s="1034"/>
      <c r="D68" s="1034"/>
      <c r="E68" s="1034"/>
      <c r="F68" s="1035"/>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3"/>
      <c r="B69" s="1034"/>
      <c r="C69" s="1034"/>
      <c r="D69" s="1034"/>
      <c r="E69" s="1034"/>
      <c r="F69" s="1035"/>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3"/>
      <c r="B70" s="1034"/>
      <c r="C70" s="1034"/>
      <c r="D70" s="1034"/>
      <c r="E70" s="1034"/>
      <c r="F70" s="103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3"/>
      <c r="B81" s="1034"/>
      <c r="C81" s="1034"/>
      <c r="D81" s="1034"/>
      <c r="E81" s="1034"/>
      <c r="F81" s="1035"/>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3"/>
      <c r="B82" s="1034"/>
      <c r="C82" s="1034"/>
      <c r="D82" s="1034"/>
      <c r="E82" s="1034"/>
      <c r="F82" s="1035"/>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3"/>
      <c r="B83" s="1034"/>
      <c r="C83" s="1034"/>
      <c r="D83" s="1034"/>
      <c r="E83" s="1034"/>
      <c r="F83" s="103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3"/>
      <c r="B94" s="1034"/>
      <c r="C94" s="1034"/>
      <c r="D94" s="1034"/>
      <c r="E94" s="1034"/>
      <c r="F94" s="1035"/>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3"/>
      <c r="B95" s="1034"/>
      <c r="C95" s="1034"/>
      <c r="D95" s="1034"/>
      <c r="E95" s="1034"/>
      <c r="F95" s="1035"/>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3"/>
      <c r="B96" s="1034"/>
      <c r="C96" s="1034"/>
      <c r="D96" s="1034"/>
      <c r="E96" s="1034"/>
      <c r="F96" s="103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3"/>
      <c r="B109" s="1034"/>
      <c r="C109" s="1034"/>
      <c r="D109" s="1034"/>
      <c r="E109" s="1034"/>
      <c r="F109" s="1035"/>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3"/>
      <c r="B110" s="1034"/>
      <c r="C110" s="1034"/>
      <c r="D110" s="1034"/>
      <c r="E110" s="1034"/>
      <c r="F110" s="103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3"/>
      <c r="B121" s="1034"/>
      <c r="C121" s="1034"/>
      <c r="D121" s="1034"/>
      <c r="E121" s="1034"/>
      <c r="F121" s="1035"/>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3"/>
      <c r="B122" s="1034"/>
      <c r="C122" s="1034"/>
      <c r="D122" s="1034"/>
      <c r="E122" s="1034"/>
      <c r="F122" s="1035"/>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3"/>
      <c r="B123" s="1034"/>
      <c r="C123" s="1034"/>
      <c r="D123" s="1034"/>
      <c r="E123" s="1034"/>
      <c r="F123" s="103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3"/>
      <c r="B134" s="1034"/>
      <c r="C134" s="1034"/>
      <c r="D134" s="1034"/>
      <c r="E134" s="1034"/>
      <c r="F134" s="1035"/>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3"/>
      <c r="B135" s="1034"/>
      <c r="C135" s="1034"/>
      <c r="D135" s="1034"/>
      <c r="E135" s="1034"/>
      <c r="F135" s="1035"/>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3"/>
      <c r="B136" s="1034"/>
      <c r="C136" s="1034"/>
      <c r="D136" s="1034"/>
      <c r="E136" s="1034"/>
      <c r="F136" s="103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3"/>
      <c r="B147" s="1034"/>
      <c r="C147" s="1034"/>
      <c r="D147" s="1034"/>
      <c r="E147" s="1034"/>
      <c r="F147" s="1035"/>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3"/>
      <c r="B148" s="1034"/>
      <c r="C148" s="1034"/>
      <c r="D148" s="1034"/>
      <c r="E148" s="1034"/>
      <c r="F148" s="1035"/>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3"/>
      <c r="B149" s="1034"/>
      <c r="C149" s="1034"/>
      <c r="D149" s="1034"/>
      <c r="E149" s="1034"/>
      <c r="F149" s="103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3"/>
      <c r="B162" s="1034"/>
      <c r="C162" s="1034"/>
      <c r="D162" s="1034"/>
      <c r="E162" s="1034"/>
      <c r="F162" s="1035"/>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3"/>
      <c r="B163" s="1034"/>
      <c r="C163" s="1034"/>
      <c r="D163" s="1034"/>
      <c r="E163" s="1034"/>
      <c r="F163" s="103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3"/>
      <c r="B174" s="1034"/>
      <c r="C174" s="1034"/>
      <c r="D174" s="1034"/>
      <c r="E174" s="1034"/>
      <c r="F174" s="1035"/>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3"/>
      <c r="B175" s="1034"/>
      <c r="C175" s="1034"/>
      <c r="D175" s="1034"/>
      <c r="E175" s="1034"/>
      <c r="F175" s="1035"/>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3"/>
      <c r="B176" s="1034"/>
      <c r="C176" s="1034"/>
      <c r="D176" s="1034"/>
      <c r="E176" s="1034"/>
      <c r="F176" s="103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3"/>
      <c r="B187" s="1034"/>
      <c r="C187" s="1034"/>
      <c r="D187" s="1034"/>
      <c r="E187" s="1034"/>
      <c r="F187" s="1035"/>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3"/>
      <c r="B188" s="1034"/>
      <c r="C188" s="1034"/>
      <c r="D188" s="1034"/>
      <c r="E188" s="1034"/>
      <c r="F188" s="1035"/>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3"/>
      <c r="B189" s="1034"/>
      <c r="C189" s="1034"/>
      <c r="D189" s="1034"/>
      <c r="E189" s="1034"/>
      <c r="F189" s="103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3"/>
      <c r="B200" s="1034"/>
      <c r="C200" s="1034"/>
      <c r="D200" s="1034"/>
      <c r="E200" s="1034"/>
      <c r="F200" s="1035"/>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3"/>
      <c r="B201" s="1034"/>
      <c r="C201" s="1034"/>
      <c r="D201" s="1034"/>
      <c r="E201" s="1034"/>
      <c r="F201" s="1035"/>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3"/>
      <c r="B202" s="1034"/>
      <c r="C202" s="1034"/>
      <c r="D202" s="1034"/>
      <c r="E202" s="1034"/>
      <c r="F202" s="103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3"/>
      <c r="B215" s="1034"/>
      <c r="C215" s="1034"/>
      <c r="D215" s="1034"/>
      <c r="E215" s="1034"/>
      <c r="F215" s="1035"/>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3"/>
      <c r="B216" s="1034"/>
      <c r="C216" s="1034"/>
      <c r="D216" s="1034"/>
      <c r="E216" s="1034"/>
      <c r="F216" s="103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3"/>
      <c r="B227" s="1034"/>
      <c r="C227" s="1034"/>
      <c r="D227" s="1034"/>
      <c r="E227" s="1034"/>
      <c r="F227" s="1035"/>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3"/>
      <c r="B228" s="1034"/>
      <c r="C228" s="1034"/>
      <c r="D228" s="1034"/>
      <c r="E228" s="1034"/>
      <c r="F228" s="1035"/>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3"/>
      <c r="B229" s="1034"/>
      <c r="C229" s="1034"/>
      <c r="D229" s="1034"/>
      <c r="E229" s="1034"/>
      <c r="F229" s="103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3"/>
      <c r="B240" s="1034"/>
      <c r="C240" s="1034"/>
      <c r="D240" s="1034"/>
      <c r="E240" s="1034"/>
      <c r="F240" s="1035"/>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3"/>
      <c r="B241" s="1034"/>
      <c r="C241" s="1034"/>
      <c r="D241" s="1034"/>
      <c r="E241" s="1034"/>
      <c r="F241" s="1035"/>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3"/>
      <c r="B242" s="1034"/>
      <c r="C242" s="1034"/>
      <c r="D242" s="1034"/>
      <c r="E242" s="1034"/>
      <c r="F242" s="103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3"/>
      <c r="B253" s="1034"/>
      <c r="C253" s="1034"/>
      <c r="D253" s="1034"/>
      <c r="E253" s="1034"/>
      <c r="F253" s="1035"/>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3"/>
      <c r="B254" s="1034"/>
      <c r="C254" s="1034"/>
      <c r="D254" s="1034"/>
      <c r="E254" s="1034"/>
      <c r="F254" s="1035"/>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3"/>
      <c r="B255" s="1034"/>
      <c r="C255" s="1034"/>
      <c r="D255" s="1034"/>
      <c r="E255" s="1034"/>
      <c r="F255" s="103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友子(yokota-tomoko.bq9)</dc:creator>
  <cp:lastModifiedBy>本橋 義彦(motohashi-yoshihiko)</cp:lastModifiedBy>
  <cp:lastPrinted>2021-05-20T02:29:23Z</cp:lastPrinted>
  <dcterms:created xsi:type="dcterms:W3CDTF">2012-03-13T00:50:25Z</dcterms:created>
  <dcterms:modified xsi:type="dcterms:W3CDTF">2021-05-20T03:02:48Z</dcterms:modified>
</cp:coreProperties>
</file>