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59" i="3"/>
  <c r="AY645" i="3"/>
  <c r="AY134" i="3"/>
  <c r="AY417" i="3"/>
  <c r="AY255" i="3"/>
  <c r="AY271" i="3"/>
  <c r="AY235" i="3"/>
  <c r="AY213"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<sst xmlns="http://schemas.openxmlformats.org/spreadsheetml/2006/main" count="2310" uniqueCount="694">
  <si>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</si>
  <si>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</si>
  <si>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</si>
  <si>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</si>
  <si>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</si>
  <si>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</si>
  <si>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</si>
  <si>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</si>
  <si>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</si>
  <si>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</si>
  <si>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</si>
  <si>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</si>
  <si>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</si>
  <si>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</si>
  <si>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</si>
  <si>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</si>
  <si>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</si>
  <si>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</si>
  <si>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</si>
  <si>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</si>
  <si>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</si>
  <si>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</si>
  <si>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</si>
  <si>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</si>
  <si>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</si>
  <si>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</si>
  <si>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</si>
  <si>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</si>
  <si>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</si>
  <si>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</si>
  <si>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</si>
  <si>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</si>
  <si>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</si>
  <si>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</si>
  <si>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</si>
  <si>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</si>
  <si>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</si>
  <si>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</si>
  <si>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</si>
  <si>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</si>
  <si>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</si>
  <si>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</si>
  <si>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</si>
  <si>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</si>
  <si>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</si>
  <si>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</si>
  <si>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</si>
  <si>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</si>
  <si>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</si>
  <si>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</si>
  <si>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</si>
  <si>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</si>
  <si>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</si>
  <si>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</si>
  <si>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</si>
  <si>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</si>
  <si>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</si>
  <si>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</si>
  <si>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</si>
  <si>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</si>
  <si>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</si>
  <si>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</si>
  <si>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</si>
  <si>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</si>
  <si>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</si>
  <si>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</si>
  <si>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</si>
  <si>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</si>
  <si>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</si>
  <si>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</si>
  <si>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</si>
  <si>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</si>
  <si>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</si>
  <si>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</si>
  <si>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</si>
  <si>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</si>
  <si>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</si>
  <si>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</si>
  <si>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</si>
  <si>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</si>
  <si>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</si>
  <si>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</si>
  <si>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</si>
  <si>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</si>
  <si>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</si>
  <si>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</si>
  <si>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</si>
  <si>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</si>
  <si>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</si>
  <si>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</si>
  <si>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</si>
  <si>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</si>
  <si>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</si>
  <si>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</si>
  <si>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</si>
  <si>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</si>
  <si>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</si>
  <si>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</si>
  <si>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</si>
  <si>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</si>
  <si>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</si>
  <si>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</si>
  <si>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</si>
  <si>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</si>
  <si>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</si>
  <si>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</si>
  <si>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</si>
  <si>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</si>
  <si>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</si>
  <si>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</si>
  <si>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</si>
  <si>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</si>
  <si>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</si>
  <si>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</si>
  <si>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</si>
  <si>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</si>
  <si>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</si>
  <si>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</si>
  <si>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</si>
  <si>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</si>
  <si>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</si>
  <si>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</si>
  <si>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</si>
  <si>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</si>
  <si>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</si>
  <si>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</si>
  <si>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</si>
  <si>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</si>
  <si>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</si>
  <si>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</si>
  <si>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</si>
  <si>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</si>
  <si>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</si>
  <si>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</si>
  <si>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</si>
  <si>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</si>
  <si>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</si>
  <si>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</si>
  <si>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</si>
  <si>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</si>
  <si>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</si>
  <si>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</si>
  <si>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</si>
  <si>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</si>
  <si>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</si>
  <si>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</si>
  <si>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</si>
  <si>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</si>
  <si>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</si>
  <si>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</si>
  <si>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</si>
  <si>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</si>
  <si>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</si>
  <si>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</si>
  <si>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</si>
  <si>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</si>
  <si>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</si>
  <si>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</si>
  <si>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</si>
  <si>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</si>
  <si>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</si>
  <si>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</si>
  <si>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</si>
  <si>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</si>
  <si>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</si>
  <si>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</si>
  <si>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</si>
  <si>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</si>
  <si>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</si>
  <si>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</si>
  <si>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</si>
  <si>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</si>
  <si>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</si>
  <si>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</si>
  <si>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</si>
  <si>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</si>
  <si>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</si>
  <si>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</si>
  <si>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</si>
  <si>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</si>
  <si>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</si>
  <si>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</si>
  <si>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</si>
  <si>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</si>
  <si>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</si>
  <si>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</si>
  <si>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</si>
  <si>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</si>
  <si>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</si>
  <si>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</si>
  <si>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</si>
  <si>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</si>
  <si>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</si>
  <si>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</si>
  <si>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</si>
  <si>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</si>
  <si>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</si>
  <si>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</si>
  <si>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</si>
  <si>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</si>
  <si>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</si>
  <si>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</si>
  <si>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</si>
  <si>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</si>
  <si>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</si>
  <si>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</si>
  <si>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</si>
  <si>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</si>
  <si>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</si>
  <si>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</si>
  <si>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</si>
  <si>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</si>
  <si>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</si>
  <si>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</si>
  <si>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</si>
  <si>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</si>
  <si>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</si>
  <si>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</si>
  <si>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</si>
  <si>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</si>
  <si>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</si>
  <si>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</si>
  <si>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</si>
  <si>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</si>
  <si>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</si>
  <si>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</si>
  <si>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</si>
  <si>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</si>
  <si>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</si>
  <si>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</si>
  <si>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</si>
  <si>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</si>
  <si>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</si>
  <si>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</si>
  <si>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</si>
  <si>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</si>
  <si>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</si>
  <si>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</si>
  <si>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</si>
  <si>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</si>
  <si>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</si>
  <si>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</si>
  <si>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</si>
  <si>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</si>
  <si>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</si>
  <si>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</si>
  <si>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</si>
  <si>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</si>
  <si>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</si>
  <si>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</si>
  <si>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</si>
  <si>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</si>
  <si>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</si>
  <si>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</si>
  <si>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</si>
  <si>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</si>
  <si>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</si>
  <si>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</si>
  <si>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</si>
  <si>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</si>
  <si>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</si>
  <si>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</si>
  <si>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</si>
  <si>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</si>
  <si>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</si>
  <si>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</si>
  <si>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</si>
  <si>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</si>
  <si>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</si>
  <si>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</si>
  <si>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</si>
  <si>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</si>
  <si>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</si>
  <si>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</si>
  <si>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</si>
  <si>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</si>
  <si>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</si>
  <si>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</si>
  <si>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</si>
  <si>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</si>
  <si>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</si>
  <si>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</si>
  <si>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</si>
  <si>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</si>
  <si>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</si>
  <si>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</si>
  <si>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</si>
  <si>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</si>
  <si>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</si>
  <si>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</si>
  <si>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</si>
  <si>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</si>
  <si>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</si>
  <si>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</si>
  <si>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</si>
  <si>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</si>
  <si>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</si>
  <si>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</si>
  <si>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</si>
  <si>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</si>
  <si>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</si>
  <si>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</si>
  <si>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</si>
  <si>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</si>
  <si>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</si>
  <si>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</si>
  <si>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</si>
  <si>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</si>
  <si>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</si>
  <si>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</si>
  <si>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</si>
  <si>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</si>
  <si>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</si>
  <si>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</si>
  <si>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</si>
  <si>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</si>
  <si>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</si>
  <si>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</si>
  <si>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</si>
  <si>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</si>
  <si>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</si>
  <si>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</si>
  <si>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</si>
  <si>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</si>
  <si>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</si>
  <si>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</si>
  <si>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</si>
  <si>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</si>
  <si>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</si>
  <si>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</si>
  <si>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</si>
  <si>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</si>
  <si>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</si>
  <si>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</si>
  <si>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</si>
  <si>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</si>
  <si>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</si>
  <si>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</si>
  <si>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</si>
  <si>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</si>
  <si>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</si>
  <si>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</si>
  <si>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</si>
  <si>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</si>
  <si>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</si>
  <si>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</si>
  <si>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</si>
  <si>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</si>
  <si>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</si>
  <si>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</si>
  <si>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</si>
  <si>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</si>
  <si>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</si>
  <si>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</si>
  <si>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</si>
  <si>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</si>
  <si>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</si>
  <si>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</si>
  <si>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</si>
  <si>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</si>
  <si>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</si>
  <si>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</si>
  <si>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</si>
  <si>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</si>
  <si>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</si>
  <si>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</si>
  <si>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</si>
  <si>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</si>
  <si>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</si>
  <si>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</si>
  <si>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</si>
  <si>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</si>
  <si>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</si>
  <si>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</si>
  <si>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</si>
  <si>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</si>
  <si>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</si>
  <si>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</si>
  <si>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</si>
  <si>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</si>
  <si>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</si>
  <si>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</si>
  <si>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</si>
  <si>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</si>
  <si>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</si>
  <si>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</si>
  <si>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</si>
  <si>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</si>
  <si>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</si>
  <si>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</si>
  <si>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</si>
  <si>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</si>
  <si>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</si>
  <si>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</si>
  <si>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</si>
  <si>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</si>
  <si>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</si>
  <si>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</si>
  <si>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</si>
  <si>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</si>
  <si>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</si>
  <si>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</si>
  <si>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</si>
  <si>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</si>
  <si>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</si>
  <si>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</si>
  <si>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</si>
  <si>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</si>
  <si>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</si>
  <si>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</si>
  <si>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</si>
  <si>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</si>
  <si>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</si>
  <si>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</si>
  <si>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</si>
  <si>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</si>
  <si>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</si>
  <si>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</si>
  <si>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</si>
  <si>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</si>
  <si>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</si>
  <si>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</si>
  <si>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</si>
  <si>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</si>
  <si>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</si>
  <si>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</si>
  <si>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</si>
  <si>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</si>
  <si>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</si>
  <si>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</si>
  <si>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</si>
  <si>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</si>
  <si>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</si>
  <si>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</si>
  <si>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</si>
  <si>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</si>
  <si>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</si>
  <si>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</si>
  <si>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</si>
  <si>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</si>
  <si>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</si>
  <si>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</si>
  <si>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</si>
  <si>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</si>
  <si>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</si>
  <si>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</si>
  <si>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</si>
  <si>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</si>
  <si>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</si>
  <si>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</si>
  <si>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</si>
  <si>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</si>
  <si>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</si>
  <si>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</si>
  <si>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</si>
  <si>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</si>
  <si>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</si>
  <si>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</si>
  <si>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</si>
  <si>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</si>
  <si>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</si>
  <si>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</si>
  <si>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</si>
  <si>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</si>
  <si>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</si>
  <si>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</si>
  <si>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</si>
  <si>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</si>
  <si>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</si>
  <si>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</si>
  <si>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</si>
  <si>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</si>
  <si>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</si>
  <si>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</si>
  <si>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</si>
  <si>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</si>
  <si>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</si>
  <si>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</si>
  <si>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</si>
  <si>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</si>
  <si>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</si>
  <si>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</si>
  <si>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</si>
  <si>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</si>
  <si>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</si>
  <si>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</si>
  <si>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</si>
  <si>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</si>
  <si>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</si>
  <si>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</si>
  <si>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</si>
  <si>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</si>
  <si>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</si>
  <si>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</si>
  <si>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</si>
  <si>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</si>
  <si>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</si>
  <si>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</si>
  <si>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</si>
  <si>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</si>
  <si>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</si>
  <si>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</si>
  <si>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</si>
  <si>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</si>
  <si>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</si>
  <si>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</si>
  <si>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</si>
  <si>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</si>
  <si>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</si>
  <si>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</si>
  <si>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</si>
  <si>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</si>
  <si>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</si>
  <si>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</si>
  <si>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</si>
  <si>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</si>
  <si>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</si>
  <si>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</si>
  <si>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</si>
  <si>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</si>
  <si>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</si>
  <si>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</si>
  <si>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</si>
  <si>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</si>
  <si>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</si>
  <si>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</si>
  <si>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</si>
  <si>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</si>
  <si>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</si>
  <si>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</si>
  <si>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</si>
  <si>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</si>
  <si>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</si>
  <si>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</si>
  <si>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</si>
  <si>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</si>
  <si>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</si>
  <si>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</si>
  <si>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</si>
  <si>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</si>
  <si>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</si>
  <si>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</si>
  <si>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</si>
  <si>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</si>
  <si>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</si>
  <si>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</si>
  <si>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</si>
  <si>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</si>
  <si>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</si>
  <si>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</si>
  <si>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</si>
  <si>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</si>
  <si>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</si>
  <si>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</si>
  <si>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</si>
  <si>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</si>
  <si>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</si>
  <si>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</si>
  <si>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</si>
  <si>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</si>
  <si>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</si>
  <si>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</si>
  <si>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</si>
  <si>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</si>
  <si>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</si>
  <si>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</si>
  <si>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</si>
  <si>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</si>
  <si>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</si>
  <si>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</si>
  <si>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</si>
  <si>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</si>
  <si>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</si>
  <si>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</si>
  <si>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</si>
  <si>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</si>
  <si>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</si>
  <si>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</si>
  <si>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</si>
  <si>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</si>
  <si>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</si>
  <si>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</si>
  <si>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</si>
  <si>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</si>
  <si>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</si>
  <si>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</si>
  <si>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</si>
  <si>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</si>
  <si>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</si>
  <si>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</si>
  <si>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</si>
  <si>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</si>
  <si>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</si>
  <si>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</si>
  <si>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</si>
  <si>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</si>
  <si>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</si>
  <si>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</si>
  <si>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</si>
  <si>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</si>
  <si>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</si>
  <si>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</si>
  <si>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</si>
  <si>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</si>
  <si>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</si>
  <si>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</si>
  <si>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</si>
  <si>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</si>
  <si>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</si>
  <si>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</si>
  <si>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</si>
  <si>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</si>
  <si>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</si>
  <si>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</si>
  <si>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</si>
  <si>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</si>
  <si>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</si>
  <si>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</si>
  <si>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</si>
  <si>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</si>
  <si>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</si>
  <si>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</si>
  <si>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</si>
  <si>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</si>
  <si>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</si>
  <si>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</si>
  <si>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</si>
  <si>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</si>
  <si>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</si>
  <si>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</si>
  <si>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</si>
  <si>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</si>
  <si>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上石神井庁舎の施設整備に必要な経費</t>
    <phoneticPr fontId="5"/>
  </si>
  <si>
    <t>労働基準局、職業安定局</t>
    <phoneticPr fontId="5"/>
  </si>
  <si>
    <t>労災保険業務課
労働市場センター業務室</t>
    <phoneticPr fontId="5"/>
  </si>
  <si>
    <t>労災保険業務課長
西岡 邦昭
労働市場センター業務室長
吉野　彰一</t>
    <rPh sb="9" eb="11">
      <t>ニシオカ</t>
    </rPh>
    <rPh sb="12" eb="14">
      <t>クニアキ</t>
    </rPh>
    <phoneticPr fontId="5"/>
  </si>
  <si>
    <t>厚生労働省</t>
  </si>
  <si>
    <t>厚生労働省</t>
    <phoneticPr fontId="5"/>
  </si>
  <si>
    <t>官公庁施設の建設等に関する法律第9条及び第11条</t>
    <phoneticPr fontId="5"/>
  </si>
  <si>
    <t>上石神井庁舎は、事務棟及び電算棟からなる庁舎であり、電算棟には労働行政に係るシステム及びその安定的な運用を行うための様々な設備、機器等が設置されている。必要な施設整備を行うことで円滑な行政事務の遂行及びシステムの安定稼働を行うことを目的とする。</t>
    <phoneticPr fontId="5"/>
  </si>
  <si>
    <t>-</t>
  </si>
  <si>
    <t>-</t>
    <phoneticPr fontId="5"/>
  </si>
  <si>
    <t>施設整備費（労災勘定）</t>
    <rPh sb="0" eb="2">
      <t>シセツ</t>
    </rPh>
    <rPh sb="2" eb="5">
      <t>セイビヒ</t>
    </rPh>
    <rPh sb="6" eb="8">
      <t>ロウサイ</t>
    </rPh>
    <rPh sb="8" eb="10">
      <t>カンジョウ</t>
    </rPh>
    <phoneticPr fontId="5"/>
  </si>
  <si>
    <t>施設整備費（雇用勘定）</t>
    <rPh sb="0" eb="2">
      <t>シセツ</t>
    </rPh>
    <rPh sb="2" eb="5">
      <t>セイビヒ</t>
    </rPh>
    <rPh sb="6" eb="8">
      <t>コヨウ</t>
    </rPh>
    <rPh sb="8" eb="10">
      <t>カンジョウ</t>
    </rPh>
    <phoneticPr fontId="5"/>
  </si>
  <si>
    <t>予定された工事を予定時期間内に実施する。</t>
    <phoneticPr fontId="5"/>
  </si>
  <si>
    <t>予定期間内に完了した工事件数</t>
    <phoneticPr fontId="5"/>
  </si>
  <si>
    <t>件</t>
    <rPh sb="0" eb="1">
      <t>ケン</t>
    </rPh>
    <phoneticPr fontId="5"/>
  </si>
  <si>
    <t>工事完了報告</t>
    <phoneticPr fontId="5"/>
  </si>
  <si>
    <t>工事実施件数</t>
    <phoneticPr fontId="5"/>
  </si>
  <si>
    <t>単位当たりコスト＝X／Y
X：「執行額（単位：百万円）」
Y：「工事件数」　　　　　</t>
    <phoneticPr fontId="5"/>
  </si>
  <si>
    <t>X/Y</t>
    <phoneticPr fontId="5"/>
  </si>
  <si>
    <t>百万円</t>
    <rPh sb="0" eb="1">
      <t>ヒャク</t>
    </rPh>
    <rPh sb="1" eb="3">
      <t>マンエン</t>
    </rPh>
    <phoneticPr fontId="5"/>
  </si>
  <si>
    <t>225,072,000
／３</t>
    <phoneticPr fontId="5"/>
  </si>
  <si>
    <t>234,960,000
／２</t>
    <phoneticPr fontId="5"/>
  </si>
  <si>
    <t>－</t>
    <phoneticPr fontId="5"/>
  </si>
  <si>
    <t>○</t>
  </si>
  <si>
    <t>全国の労働局で利用する労働行政システムを管理する施設の整備であり、国民や社会のニーズを反映している。</t>
    <phoneticPr fontId="5"/>
  </si>
  <si>
    <t>国が所有する施設であり、国が主体として実施すべき事業である。</t>
    <phoneticPr fontId="5"/>
  </si>
  <si>
    <t>労働行政の効率的な実施のためシステムが使用されており、当該システムを設置する施設の整備事業であり優先度は高い。</t>
    <phoneticPr fontId="5"/>
  </si>
  <si>
    <t>無</t>
  </si>
  <si>
    <t>一般競争入札を行ったところ４件の応札があった。</t>
    <phoneticPr fontId="5"/>
  </si>
  <si>
    <t>労働行政の効率的な実施のためにシステムを管理しており、労働保険特別会計で整備事業の費用を負担することは妥当である。</t>
    <phoneticPr fontId="5"/>
  </si>
  <si>
    <t>一般競争入札（最低価格落札方式）による調達であるためコスト等の水準は妥当である。</t>
    <phoneticPr fontId="5"/>
  </si>
  <si>
    <t>‐</t>
  </si>
  <si>
    <t>施設の整備事業に限られている。</t>
    <phoneticPr fontId="5"/>
  </si>
  <si>
    <t>一般競争入札（最低価格落札方式）により、適切な費用で事業を実施した。</t>
    <phoneticPr fontId="5"/>
  </si>
  <si>
    <t>令和２年度内に予定していた１件の事業が完了し、成果目標を達成した。</t>
    <phoneticPr fontId="5"/>
  </si>
  <si>
    <t>活動実績は当初の見込みどおりである。</t>
    <phoneticPr fontId="5"/>
  </si>
  <si>
    <t>増設、更新した空調機は電算室の室温維持に活用している。</t>
    <phoneticPr fontId="5"/>
  </si>
  <si>
    <t>・低コスト、複数業者応札を実施するため、一般競争入札、長めの公示期間の設定、関係業者への声かけ等に努める。</t>
    <phoneticPr fontId="5"/>
  </si>
  <si>
    <t>点検対象外</t>
    <phoneticPr fontId="5"/>
  </si>
  <si>
    <t>令和４年度概算要求においては、経年劣化による故障リスク等を踏まえ、上石神井庁舎電算棟の玄関ゲートの更改に係る予算を計上し、また空調機器更新工事に係る要求額が適切な執行となるよう精査し改善を行うこととする。また公示期間及び履行期間を十分に確保する等一者応札への対策を実施し、引き続き一般競争入札を行うことにより競争環境の向上に努める。</t>
    <rPh sb="43" eb="45">
      <t>ゲンカン</t>
    </rPh>
    <rPh sb="88" eb="90">
      <t>セイサ</t>
    </rPh>
    <phoneticPr fontId="5"/>
  </si>
  <si>
    <t>厚生労働省（新29-0059）</t>
    <phoneticPr fontId="5"/>
  </si>
  <si>
    <t>926</t>
    <phoneticPr fontId="5"/>
  </si>
  <si>
    <t>施設整備費</t>
    <phoneticPr fontId="5"/>
  </si>
  <si>
    <t>A.株式会社イシイ設備工業</t>
    <phoneticPr fontId="5"/>
  </si>
  <si>
    <t>上石神井庁舎電算棟空調機器の更新工事</t>
    <phoneticPr fontId="5"/>
  </si>
  <si>
    <t>株式会社　イシイ設備工業</t>
    <phoneticPr fontId="5"/>
  </si>
  <si>
    <t>151,224,000
／2</t>
    <phoneticPr fontId="5"/>
  </si>
  <si>
    <t>・一般競争入札により低コストで調達できた結果として執行率が62パーセントとなったものであり、適切かつ効率的に事業を行った。
・空調機器の更新、増設工事について、周辺の機器や中央監視装置に影響を及ぼさずに予定期間内に工事完了した。</t>
    <phoneticPr fontId="5"/>
  </si>
  <si>
    <t>厚労</t>
  </si>
  <si>
    <t>空調機器更新工事の落札価格が最低入札価格を下回ったため。</t>
    <rPh sb="0" eb="2">
      <t>クウチョウ</t>
    </rPh>
    <rPh sb="2" eb="4">
      <t>キキ</t>
    </rPh>
    <rPh sb="4" eb="6">
      <t>コウシン</t>
    </rPh>
    <rPh sb="6" eb="8">
      <t>コウジ</t>
    </rPh>
    <rPh sb="9" eb="11">
      <t>ラクサツ</t>
    </rPh>
    <rPh sb="11" eb="13">
      <t>カカク</t>
    </rPh>
    <rPh sb="14" eb="16">
      <t>サイテイ</t>
    </rPh>
    <rPh sb="16" eb="18">
      <t>ニュウサツ</t>
    </rPh>
    <rPh sb="18" eb="20">
      <t>カカク</t>
    </rPh>
    <rPh sb="21" eb="23">
      <t>シタマワ</t>
    </rPh>
    <phoneticPr fontId="5"/>
  </si>
  <si>
    <t>△</t>
  </si>
  <si>
    <t>－</t>
    <phoneticPr fontId="5"/>
  </si>
  <si>
    <t>32,340,000
／1</t>
    <phoneticPr fontId="5"/>
  </si>
  <si>
    <t>-</t>
    <phoneticPr fontId="5"/>
  </si>
  <si>
    <t>いずれの政策にも関連しない事業</t>
    <rPh sb="4" eb="6">
      <t>セイサク</t>
    </rPh>
    <rPh sb="8" eb="10">
      <t>カンレン</t>
    </rPh>
    <rPh sb="13" eb="15">
      <t>ジギョウ</t>
    </rPh>
    <phoneticPr fontId="5"/>
  </si>
  <si>
    <t>新29-0067</t>
    <phoneticPr fontId="5"/>
  </si>
  <si>
    <t>－</t>
  </si>
  <si>
    <t>－</t>
    <phoneticPr fontId="5"/>
  </si>
  <si>
    <t>-</t>
    <phoneticPr fontId="5"/>
  </si>
  <si>
    <t>-</t>
    <phoneticPr fontId="5"/>
  </si>
  <si>
    <t>上石神井庁舎においては、個々の設備等の不具合発生頻度（耐用年数）や緊急度により、時宜に応じた計画的な改修や更新等を実施している。本年度においても前年度同様に、電算棟において経年劣化した設備機器の更新を行う等の施設整備を行う。</t>
    <rPh sb="64" eb="65">
      <t>ホン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</si>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</sst>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33618</xdr:colOff>
      <xdr:row>748</xdr:row>
      <xdr:rowOff>44824</xdr:rowOff>
    </xdr:from>
    <xdr:to>
      <xdr:col>37</xdr:col>
      <xdr:colOff>56029</xdr:colOff>
      <xdr:row>750</xdr:row>
      <xdr:rowOff>318808</xdr:rowOff>
    </xdr:to>
    <xdr:sp macro="" textlink="">
      <xdr:nvSpPr>
        <xdr:cNvPr id="2" name="正方形/長方形 1"/>
        <xdr:cNvSpPr/>
      </xdr:nvSpPr>
      <xdr:spPr>
        <a:xfrm>
          <a:off x="4672853" y="37842265"/>
          <a:ext cx="2846294" cy="9687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p>
        <a:p>
          <a:pPr algn="ctr"/>
          <a:r>
            <a:rPr kumimoji="1" lang="ja-JP" altLang="en-US" sz="1400"/>
            <a:t>厚生労働省</a:t>
          </a:r>
          <a:endParaRPr kumimoji="1" lang="en-US" altLang="ja-JP" sz="1400"/>
        </a:p>
        <a:p>
          <a:pPr algn="ctr"/>
          <a:r>
            <a:rPr kumimoji="1" lang="ja-JP" altLang="en-US" sz="1400"/>
            <a:t>３２百万円　</a:t>
          </a:r>
        </a:p>
      </xdr:txBody>
    </xdr:sp>
    <xdr:clientData/>
  </xdr:twoCellAnchor>
  <xdr:twoCellAnchor>
    <xdr:from>
      <xdr:col>24</xdr:col>
      <xdr:colOff>89648</xdr:colOff>
      <xdr:row>751</xdr:row>
      <xdr:rowOff>145677</xdr:rowOff>
    </xdr:from>
    <xdr:to>
      <xdr:col>33</xdr:col>
      <xdr:colOff>67237</xdr:colOff>
      <xdr:row>752</xdr:row>
      <xdr:rowOff>100853</xdr:rowOff>
    </xdr:to>
    <xdr:sp macro="" textlink="">
      <xdr:nvSpPr>
        <xdr:cNvPr id="3" name="正方形/長方形 2"/>
        <xdr:cNvSpPr/>
      </xdr:nvSpPr>
      <xdr:spPr>
        <a:xfrm>
          <a:off x="4930589" y="38985265"/>
          <a:ext cx="1792942" cy="30255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機器設備の更新等</a:t>
          </a:r>
          <a:endParaRPr kumimoji="1" lang="en-US" altLang="ja-JP" sz="1400"/>
        </a:p>
      </xdr:txBody>
    </xdr:sp>
    <xdr:clientData/>
  </xdr:twoCellAnchor>
  <xdr:twoCellAnchor>
    <xdr:from>
      <xdr:col>23</xdr:col>
      <xdr:colOff>123266</xdr:colOff>
      <xdr:row>751</xdr:row>
      <xdr:rowOff>56029</xdr:rowOff>
    </xdr:from>
    <xdr:to>
      <xdr:col>33</xdr:col>
      <xdr:colOff>134473</xdr:colOff>
      <xdr:row>752</xdr:row>
      <xdr:rowOff>134469</xdr:rowOff>
    </xdr:to>
    <xdr:sp macro="" textlink="">
      <xdr:nvSpPr>
        <xdr:cNvPr id="4" name="大かっこ 3"/>
        <xdr:cNvSpPr/>
      </xdr:nvSpPr>
      <xdr:spPr>
        <a:xfrm>
          <a:off x="4762501" y="38895617"/>
          <a:ext cx="2028266" cy="4258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56030</xdr:colOff>
      <xdr:row>753</xdr:row>
      <xdr:rowOff>179295</xdr:rowOff>
    </xdr:from>
    <xdr:to>
      <xdr:col>27</xdr:col>
      <xdr:colOff>100855</xdr:colOff>
      <xdr:row>754</xdr:row>
      <xdr:rowOff>134472</xdr:rowOff>
    </xdr:to>
    <xdr:sp macro="" textlink="">
      <xdr:nvSpPr>
        <xdr:cNvPr id="5" name="正方形/長方形 4"/>
        <xdr:cNvSpPr/>
      </xdr:nvSpPr>
      <xdr:spPr>
        <a:xfrm>
          <a:off x="2879912" y="39713648"/>
          <a:ext cx="2667002" cy="30255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一般競争入札（最低価格）</a:t>
          </a:r>
          <a:endParaRPr kumimoji="1" lang="en-US" altLang="ja-JP" sz="1400"/>
        </a:p>
      </xdr:txBody>
    </xdr:sp>
    <xdr:clientData/>
  </xdr:twoCellAnchor>
  <xdr:twoCellAnchor>
    <xdr:from>
      <xdr:col>22</xdr:col>
      <xdr:colOff>100854</xdr:colOff>
      <xdr:row>756</xdr:row>
      <xdr:rowOff>168087</xdr:rowOff>
    </xdr:from>
    <xdr:to>
      <xdr:col>36</xdr:col>
      <xdr:colOff>20732</xdr:colOff>
      <xdr:row>759</xdr:row>
      <xdr:rowOff>78440</xdr:rowOff>
    </xdr:to>
    <xdr:sp macro="" textlink="">
      <xdr:nvSpPr>
        <xdr:cNvPr id="6" name="正方形/長方形 5"/>
        <xdr:cNvSpPr/>
      </xdr:nvSpPr>
      <xdr:spPr>
        <a:xfrm>
          <a:off x="4538383" y="40744587"/>
          <a:ext cx="2743761" cy="952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p>
        <a:p>
          <a:pPr algn="ctr"/>
          <a:r>
            <a:rPr kumimoji="1" lang="en-US" altLang="ja-JP" sz="1400"/>
            <a:t>A.</a:t>
          </a:r>
          <a:r>
            <a:rPr kumimoji="1" lang="ja-JP" altLang="en-US" sz="1400"/>
            <a:t>民間企業等</a:t>
          </a:r>
          <a:endParaRPr kumimoji="1" lang="en-US" altLang="ja-JP" sz="1400"/>
        </a:p>
        <a:p>
          <a:pPr algn="ctr"/>
          <a:r>
            <a:rPr kumimoji="1" lang="ja-JP" altLang="en-US" sz="1400"/>
            <a:t>３２百万円</a:t>
          </a:r>
          <a:endParaRPr kumimoji="1" lang="en-US" altLang="ja-JP" sz="1400"/>
        </a:p>
        <a:p>
          <a:pPr algn="ctr"/>
          <a:endParaRPr kumimoji="1" lang="ja-JP" altLang="en-US" sz="1400"/>
        </a:p>
      </xdr:txBody>
    </xdr:sp>
    <xdr:clientData/>
  </xdr:twoCellAnchor>
  <xdr:twoCellAnchor>
    <xdr:from>
      <xdr:col>29</xdr:col>
      <xdr:colOff>33617</xdr:colOff>
      <xdr:row>752</xdr:row>
      <xdr:rowOff>268942</xdr:rowOff>
    </xdr:from>
    <xdr:to>
      <xdr:col>31</xdr:col>
      <xdr:colOff>114837</xdr:colOff>
      <xdr:row>755</xdr:row>
      <xdr:rowOff>205203</xdr:rowOff>
    </xdr:to>
    <xdr:sp macro="" textlink="">
      <xdr:nvSpPr>
        <xdr:cNvPr id="7" name="下矢印 6"/>
        <xdr:cNvSpPr/>
      </xdr:nvSpPr>
      <xdr:spPr>
        <a:xfrm>
          <a:off x="5883088" y="39455913"/>
          <a:ext cx="484631" cy="978408"/>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45</xdr:col>
      <xdr:colOff>165652</xdr:colOff>
      <xdr:row>16</xdr:row>
      <xdr:rowOff>265043</xdr:rowOff>
    </xdr:from>
    <xdr:to>
      <xdr:col>49</xdr:col>
      <xdr:colOff>74543</xdr:colOff>
      <xdr:row>18</xdr:row>
      <xdr:rowOff>41412</xdr:rowOff>
    </xdr:to>
    <xdr:sp macro="" textlink="">
      <xdr:nvSpPr>
        <xdr:cNvPr id="8" name="正方形/長方形 7"/>
        <xdr:cNvSpPr/>
      </xdr:nvSpPr>
      <xdr:spPr>
        <a:xfrm>
          <a:off x="9110869" y="7537173"/>
          <a:ext cx="704022" cy="40584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作業中</a:t>
          </a:r>
          <a:r>
            <a:rPr kumimoji="1" lang="en-US" altLang="ja-JP" sz="1100">
              <a:solidFill>
                <a:sysClr val="windowText" lastClr="000000"/>
              </a:solidFill>
            </a:rPr>
            <a:t> </a:t>
          </a:r>
        </a:p>
        <a:p>
          <a:pPr algn="l"/>
          <a:endParaRPr kumimoji="1" lang="ja-JP" altLang="en-US" sz="1100"/>
        </a:p>
      </xdr:txBody>
    </xdr:sp>
    <xdr:clientData/>
  </xdr:twoCellAnchor>
  <xdr:twoCellAnchor>
    <xdr:from>
      <xdr:col>22</xdr:col>
      <xdr:colOff>66260</xdr:colOff>
      <xdr:row>22</xdr:row>
      <xdr:rowOff>57978</xdr:rowOff>
    </xdr:from>
    <xdr:to>
      <xdr:col>28</xdr:col>
      <xdr:colOff>157370</xdr:colOff>
      <xdr:row>23</xdr:row>
      <xdr:rowOff>298174</xdr:rowOff>
    </xdr:to>
    <xdr:sp macro="" textlink="">
      <xdr:nvSpPr>
        <xdr:cNvPr id="9" name="正方形/長方形 8"/>
        <xdr:cNvSpPr/>
      </xdr:nvSpPr>
      <xdr:spPr>
        <a:xfrm>
          <a:off x="4439477" y="9152282"/>
          <a:ext cx="1283806" cy="56321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作業中</a:t>
          </a:r>
          <a:r>
            <a:rPr kumimoji="1" lang="en-US" altLang="ja-JP" sz="1100">
              <a:solidFill>
                <a:sysClr val="windowText" lastClr="000000"/>
              </a:solidFill>
            </a:rPr>
            <a:t> </a:t>
          </a:r>
        </a:p>
        <a:p>
          <a:pPr algn="l"/>
          <a:endParaRPr kumimoji="1" lang="ja-JP" altLang="en-US" sz="1100"/>
        </a:p>
      </xdr:txBody>
    </xdr:sp>
    <xdr:clientData/>
  </xdr:twoCellAnchor>
  <xdr:twoCellAnchor>
    <xdr:from>
      <xdr:col>46</xdr:col>
      <xdr:colOff>157369</xdr:colOff>
      <xdr:row>100</xdr:row>
      <xdr:rowOff>91107</xdr:rowOff>
    </xdr:from>
    <xdr:to>
      <xdr:col>49</xdr:col>
      <xdr:colOff>265043</xdr:colOff>
      <xdr:row>101</xdr:row>
      <xdr:rowOff>198782</xdr:rowOff>
    </xdr:to>
    <xdr:sp macro="" textlink="">
      <xdr:nvSpPr>
        <xdr:cNvPr id="11" name="正方形/長方形 10"/>
        <xdr:cNvSpPr/>
      </xdr:nvSpPr>
      <xdr:spPr>
        <a:xfrm>
          <a:off x="9301369" y="12523303"/>
          <a:ext cx="704022" cy="4058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作業中</a:t>
          </a:r>
          <a:r>
            <a:rPr kumimoji="1" lang="en-US" altLang="ja-JP" sz="1100">
              <a:solidFill>
                <a:sysClr val="windowText" lastClr="000000"/>
              </a:solidFill>
            </a:rPr>
            <a:t> </a:t>
          </a:r>
        </a:p>
        <a:p>
          <a:pPr algn="l"/>
          <a:endParaRPr kumimoji="1" lang="ja-JP" altLang="en-US" sz="1100"/>
        </a:p>
      </xdr:txBody>
    </xdr:sp>
    <xdr:clientData/>
  </xdr:twoCellAnchor>
  <xdr:twoCellAnchor>
    <xdr:from>
      <xdr:col>4</xdr:col>
      <xdr:colOff>112058</xdr:colOff>
      <xdr:row>732</xdr:row>
      <xdr:rowOff>78441</xdr:rowOff>
    </xdr:from>
    <xdr:to>
      <xdr:col>49</xdr:col>
      <xdr:colOff>481853</xdr:colOff>
      <xdr:row>732</xdr:row>
      <xdr:rowOff>806824</xdr:rowOff>
    </xdr:to>
    <xdr:sp macro="" textlink="">
      <xdr:nvSpPr>
        <xdr:cNvPr id="12" name="正方形/長方形 11"/>
        <xdr:cNvSpPr/>
      </xdr:nvSpPr>
      <xdr:spPr>
        <a:xfrm>
          <a:off x="918882" y="35007176"/>
          <a:ext cx="9446559" cy="72838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作業中</a:t>
          </a:r>
          <a:r>
            <a:rPr kumimoji="1" lang="en-US" altLang="ja-JP" sz="1100">
              <a:solidFill>
                <a:sysClr val="windowText" lastClr="000000"/>
              </a:solidFill>
            </a:rPr>
            <a:t> </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680</v>
      </c>
      <c r="AK2" s="191"/>
      <c r="AL2" s="191"/>
      <c r="AM2" s="191"/>
      <c r="AN2" s="83" t="s">
        <v>326</v>
      </c>
      <c r="AO2" s="191">
        <v>20</v>
      </c>
      <c r="AP2" s="191"/>
      <c r="AQ2" s="191"/>
      <c r="AR2" s="84" t="s">
        <v>631</v>
      </c>
      <c r="AS2" s="192">
        <v>1050</v>
      </c>
      <c r="AT2" s="192"/>
      <c r="AU2" s="192"/>
      <c r="AV2" s="83" t="str">
        <f>IF(AW2="","","-")</f>
        <v>-</v>
      </c>
      <c r="AW2" s="379">
        <v>0</v>
      </c>
      <c r="AX2" s="379"/>
    </row>
    <row r="3" spans="1:50" ht="21" customHeight="1" thickBot="1" x14ac:dyDescent="0.2">
      <c r="A3" s="505" t="s">
        <v>624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637</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632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633</v>
      </c>
      <c r="AF4" s="689"/>
      <c r="AG4" s="689"/>
      <c r="AH4" s="689"/>
      <c r="AI4" s="689"/>
      <c r="AJ4" s="689"/>
      <c r="AK4" s="689"/>
      <c r="AL4" s="689"/>
      <c r="AM4" s="689"/>
      <c r="AN4" s="689"/>
      <c r="AO4" s="689"/>
      <c r="AP4" s="690"/>
      <c r="AQ4" s="691" t="s">
        <v>2</v>
      </c>
      <c r="AR4" s="686"/>
      <c r="AS4" s="686"/>
      <c r="AT4" s="686"/>
      <c r="AU4" s="686"/>
      <c r="AV4" s="686"/>
      <c r="AW4" s="686"/>
      <c r="AX4" s="692"/>
    </row>
    <row r="5" spans="1:50" ht="54.75" customHeight="1" x14ac:dyDescent="0.15">
      <c r="A5" s="693" t="s">
        <v>66</v>
      </c>
      <c r="B5" s="694"/>
      <c r="C5" s="694"/>
      <c r="D5" s="694"/>
      <c r="E5" s="694"/>
      <c r="F5" s="695"/>
      <c r="G5" s="540" t="s">
        <v>427</v>
      </c>
      <c r="H5" s="541"/>
      <c r="I5" s="541"/>
      <c r="J5" s="541"/>
      <c r="K5" s="541"/>
      <c r="L5" s="541"/>
      <c r="M5" s="542" t="s">
        <v>65</v>
      </c>
      <c r="N5" s="543"/>
      <c r="O5" s="543"/>
      <c r="P5" s="543"/>
      <c r="Q5" s="543"/>
      <c r="R5" s="544"/>
      <c r="S5" s="545" t="s">
        <v>69</v>
      </c>
      <c r="T5" s="541"/>
      <c r="U5" s="541"/>
      <c r="V5" s="541"/>
      <c r="W5" s="541"/>
      <c r="X5" s="546"/>
      <c r="Y5" s="699" t="s">
        <v>3</v>
      </c>
      <c r="Z5" s="700"/>
      <c r="AA5" s="700"/>
      <c r="AB5" s="700"/>
      <c r="AC5" s="700"/>
      <c r="AD5" s="701"/>
      <c r="AE5" s="702" t="s">
        <v>634</v>
      </c>
      <c r="AF5" s="702"/>
      <c r="AG5" s="702"/>
      <c r="AH5" s="702"/>
      <c r="AI5" s="702"/>
      <c r="AJ5" s="702"/>
      <c r="AK5" s="702"/>
      <c r="AL5" s="702"/>
      <c r="AM5" s="702"/>
      <c r="AN5" s="702"/>
      <c r="AO5" s="702"/>
      <c r="AP5" s="703"/>
      <c r="AQ5" s="704" t="s">
        <v>635</v>
      </c>
      <c r="AR5" s="705"/>
      <c r="AS5" s="705"/>
      <c r="AT5" s="705"/>
      <c r="AU5" s="705"/>
      <c r="AV5" s="705"/>
      <c r="AW5" s="705"/>
      <c r="AX5" s="706"/>
    </row>
    <row r="6" spans="1:50" ht="39" customHeight="1" x14ac:dyDescent="0.15">
      <c r="A6" s="709" t="s">
        <v>4</v>
      </c>
      <c r="B6" s="710"/>
      <c r="C6" s="710"/>
      <c r="D6" s="710"/>
      <c r="E6" s="710"/>
      <c r="F6" s="710"/>
      <c r="G6" s="857" t="str">
        <f>入力規則等!F39</f>
        <v>労働保険特別会計労災勘定、労働保険特別会計雇用勘定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638</v>
      </c>
      <c r="H7" s="810"/>
      <c r="I7" s="810"/>
      <c r="J7" s="810"/>
      <c r="K7" s="810"/>
      <c r="L7" s="810"/>
      <c r="M7" s="810"/>
      <c r="N7" s="810"/>
      <c r="O7" s="810"/>
      <c r="P7" s="810"/>
      <c r="Q7" s="810"/>
      <c r="R7" s="810"/>
      <c r="S7" s="810"/>
      <c r="T7" s="810"/>
      <c r="U7" s="810"/>
      <c r="V7" s="810"/>
      <c r="W7" s="810"/>
      <c r="X7" s="811"/>
      <c r="Y7" s="377" t="s">
        <v>309</v>
      </c>
      <c r="Z7" s="281"/>
      <c r="AA7" s="281"/>
      <c r="AB7" s="281"/>
      <c r="AC7" s="281"/>
      <c r="AD7" s="378"/>
      <c r="AE7" s="364" t="s">
        <v>683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6" t="s">
        <v>208</v>
      </c>
      <c r="B8" s="807"/>
      <c r="C8" s="807"/>
      <c r="D8" s="807"/>
      <c r="E8" s="807"/>
      <c r="F8" s="808"/>
      <c r="G8" s="203" t="str">
        <f>入力規則等!A27</f>
        <v>-</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社会保障</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4" t="s">
        <v>639</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4" t="s">
        <v>29</v>
      </c>
      <c r="B10" s="725"/>
      <c r="C10" s="725"/>
      <c r="D10" s="725"/>
      <c r="E10" s="725"/>
      <c r="F10" s="725"/>
      <c r="G10" s="657" t="s">
        <v>692</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v>230</v>
      </c>
      <c r="Q13" s="149"/>
      <c r="R13" s="149"/>
      <c r="S13" s="149"/>
      <c r="T13" s="149"/>
      <c r="U13" s="149"/>
      <c r="V13" s="150"/>
      <c r="W13" s="148">
        <v>419</v>
      </c>
      <c r="X13" s="149"/>
      <c r="Y13" s="149"/>
      <c r="Z13" s="149"/>
      <c r="AA13" s="149"/>
      <c r="AB13" s="149"/>
      <c r="AC13" s="150"/>
      <c r="AD13" s="148">
        <v>57</v>
      </c>
      <c r="AE13" s="149"/>
      <c r="AF13" s="149"/>
      <c r="AG13" s="149"/>
      <c r="AH13" s="149"/>
      <c r="AI13" s="149"/>
      <c r="AJ13" s="150"/>
      <c r="AK13" s="148">
        <v>151</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9"/>
      <c r="H14" s="730"/>
      <c r="I14" s="557" t="s">
        <v>8</v>
      </c>
      <c r="J14" s="611"/>
      <c r="K14" s="611"/>
      <c r="L14" s="611"/>
      <c r="M14" s="611"/>
      <c r="N14" s="611"/>
      <c r="O14" s="612"/>
      <c r="P14" s="148" t="s">
        <v>641</v>
      </c>
      <c r="Q14" s="149"/>
      <c r="R14" s="149"/>
      <c r="S14" s="149"/>
      <c r="T14" s="149"/>
      <c r="U14" s="149"/>
      <c r="V14" s="150"/>
      <c r="W14" s="148" t="s">
        <v>641</v>
      </c>
      <c r="X14" s="149"/>
      <c r="Y14" s="149"/>
      <c r="Z14" s="149"/>
      <c r="AA14" s="149"/>
      <c r="AB14" s="149"/>
      <c r="AC14" s="150"/>
      <c r="AD14" s="148" t="s">
        <v>641</v>
      </c>
      <c r="AE14" s="149"/>
      <c r="AF14" s="149"/>
      <c r="AG14" s="149"/>
      <c r="AH14" s="149"/>
      <c r="AI14" s="149"/>
      <c r="AJ14" s="150"/>
      <c r="AK14" s="148" t="s">
        <v>641</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t="s">
        <v>641</v>
      </c>
      <c r="Q15" s="149"/>
      <c r="R15" s="149"/>
      <c r="S15" s="149"/>
      <c r="T15" s="149"/>
      <c r="U15" s="149"/>
      <c r="V15" s="150"/>
      <c r="W15" s="148" t="s">
        <v>641</v>
      </c>
      <c r="X15" s="149"/>
      <c r="Y15" s="149"/>
      <c r="Z15" s="149"/>
      <c r="AA15" s="149"/>
      <c r="AB15" s="149"/>
      <c r="AC15" s="150"/>
      <c r="AD15" s="148" t="s">
        <v>641</v>
      </c>
      <c r="AE15" s="149"/>
      <c r="AF15" s="149"/>
      <c r="AG15" s="149"/>
      <c r="AH15" s="149"/>
      <c r="AI15" s="149"/>
      <c r="AJ15" s="150"/>
      <c r="AK15" s="148" t="s">
        <v>641</v>
      </c>
      <c r="AL15" s="149"/>
      <c r="AM15" s="149"/>
      <c r="AN15" s="149"/>
      <c r="AO15" s="149"/>
      <c r="AP15" s="149"/>
      <c r="AQ15" s="150"/>
      <c r="AR15" s="148" t="s">
        <v>641</v>
      </c>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t="s">
        <v>641</v>
      </c>
      <c r="Q16" s="149"/>
      <c r="R16" s="149"/>
      <c r="S16" s="149"/>
      <c r="T16" s="149"/>
      <c r="U16" s="149"/>
      <c r="V16" s="150"/>
      <c r="W16" s="148" t="s">
        <v>641</v>
      </c>
      <c r="X16" s="149"/>
      <c r="Y16" s="149"/>
      <c r="Z16" s="149"/>
      <c r="AA16" s="149"/>
      <c r="AB16" s="149"/>
      <c r="AC16" s="150"/>
      <c r="AD16" s="148" t="s">
        <v>641</v>
      </c>
      <c r="AE16" s="149"/>
      <c r="AF16" s="149"/>
      <c r="AG16" s="149"/>
      <c r="AH16" s="149"/>
      <c r="AI16" s="149"/>
      <c r="AJ16" s="150"/>
      <c r="AK16" s="148" t="s">
        <v>641</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t="s">
        <v>641</v>
      </c>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230</v>
      </c>
      <c r="Q18" s="155"/>
      <c r="R18" s="155"/>
      <c r="S18" s="155"/>
      <c r="T18" s="155"/>
      <c r="U18" s="155"/>
      <c r="V18" s="156"/>
      <c r="W18" s="154">
        <f>SUM(W13:AC17)</f>
        <v>419</v>
      </c>
      <c r="X18" s="155"/>
      <c r="Y18" s="155"/>
      <c r="Z18" s="155"/>
      <c r="AA18" s="155"/>
      <c r="AB18" s="155"/>
      <c r="AC18" s="156"/>
      <c r="AD18" s="154">
        <f>SUM(AD13:AJ17)</f>
        <v>57</v>
      </c>
      <c r="AE18" s="155"/>
      <c r="AF18" s="155"/>
      <c r="AG18" s="155"/>
      <c r="AH18" s="155"/>
      <c r="AI18" s="155"/>
      <c r="AJ18" s="156"/>
      <c r="AK18" s="154">
        <f>SUM(AK13:AQ17)</f>
        <v>151</v>
      </c>
      <c r="AL18" s="155"/>
      <c r="AM18" s="155"/>
      <c r="AN18" s="155"/>
      <c r="AO18" s="155"/>
      <c r="AP18" s="155"/>
      <c r="AQ18" s="156"/>
      <c r="AR18" s="154">
        <f>SUM(AR13:AX17)</f>
        <v>0</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225</v>
      </c>
      <c r="Q19" s="149"/>
      <c r="R19" s="149"/>
      <c r="S19" s="149"/>
      <c r="T19" s="149"/>
      <c r="U19" s="149"/>
      <c r="V19" s="150"/>
      <c r="W19" s="148">
        <v>235</v>
      </c>
      <c r="X19" s="149"/>
      <c r="Y19" s="149"/>
      <c r="Z19" s="149"/>
      <c r="AA19" s="149"/>
      <c r="AB19" s="149"/>
      <c r="AC19" s="150"/>
      <c r="AD19" s="148">
        <v>32</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0.97826086956521741</v>
      </c>
      <c r="Q20" s="521"/>
      <c r="R20" s="521"/>
      <c r="S20" s="521"/>
      <c r="T20" s="521"/>
      <c r="U20" s="521"/>
      <c r="V20" s="521"/>
      <c r="W20" s="521">
        <f t="shared" ref="W20" si="0">IF(W18=0, "-", SUM(W19)/W18)</f>
        <v>0.56085918854415273</v>
      </c>
      <c r="X20" s="521"/>
      <c r="Y20" s="521"/>
      <c r="Z20" s="521"/>
      <c r="AA20" s="521"/>
      <c r="AB20" s="521"/>
      <c r="AC20" s="521"/>
      <c r="AD20" s="521">
        <f t="shared" ref="AD20" si="1">IF(AD18=0, "-", SUM(AD19)/AD18)</f>
        <v>0.56140350877192979</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4" t="s">
        <v>274</v>
      </c>
      <c r="H21" s="905"/>
      <c r="I21" s="905"/>
      <c r="J21" s="905"/>
      <c r="K21" s="905"/>
      <c r="L21" s="905"/>
      <c r="M21" s="905"/>
      <c r="N21" s="905"/>
      <c r="O21" s="905"/>
      <c r="P21" s="521">
        <f>IF(P19=0, "-", SUM(P19)/SUM(P13,P14))</f>
        <v>0.97826086956521741</v>
      </c>
      <c r="Q21" s="521"/>
      <c r="R21" s="521"/>
      <c r="S21" s="521"/>
      <c r="T21" s="521"/>
      <c r="U21" s="521"/>
      <c r="V21" s="521"/>
      <c r="W21" s="521">
        <f t="shared" ref="W21" si="2">IF(W19=0, "-", SUM(W19)/SUM(W13,W14))</f>
        <v>0.56085918854415273</v>
      </c>
      <c r="X21" s="521"/>
      <c r="Y21" s="521"/>
      <c r="Z21" s="521"/>
      <c r="AA21" s="521"/>
      <c r="AB21" s="521"/>
      <c r="AC21" s="521"/>
      <c r="AD21" s="521">
        <f t="shared" ref="AD21" si="3">IF(AD19=0, "-", SUM(AD19)/SUM(AD13,AD14))</f>
        <v>0.56140350877192979</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642</v>
      </c>
      <c r="H23" s="118"/>
      <c r="I23" s="118"/>
      <c r="J23" s="118"/>
      <c r="K23" s="118"/>
      <c r="L23" s="118"/>
      <c r="M23" s="118"/>
      <c r="N23" s="118"/>
      <c r="O23" s="119"/>
      <c r="P23" s="145">
        <v>75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643</v>
      </c>
      <c r="H24" s="121"/>
      <c r="I24" s="121"/>
      <c r="J24" s="121"/>
      <c r="K24" s="121"/>
      <c r="L24" s="121"/>
      <c r="M24" s="121"/>
      <c r="N24" s="121"/>
      <c r="O24" s="122"/>
      <c r="P24" s="148">
        <v>76</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151</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2" t="s">
        <v>145</v>
      </c>
      <c r="H30" s="372"/>
      <c r="I30" s="372"/>
      <c r="J30" s="372"/>
      <c r="K30" s="372"/>
      <c r="L30" s="372"/>
      <c r="M30" s="372"/>
      <c r="N30" s="372"/>
      <c r="O30" s="561"/>
      <c r="P30" s="560" t="s">
        <v>58</v>
      </c>
      <c r="Q30" s="372"/>
      <c r="R30" s="372"/>
      <c r="S30" s="372"/>
      <c r="T30" s="372"/>
      <c r="U30" s="372"/>
      <c r="V30" s="372"/>
      <c r="W30" s="372"/>
      <c r="X30" s="561"/>
      <c r="Y30" s="447"/>
      <c r="Z30" s="448"/>
      <c r="AA30" s="449"/>
      <c r="AB30" s="367" t="s">
        <v>11</v>
      </c>
      <c r="AC30" s="368"/>
      <c r="AD30" s="369"/>
      <c r="AE30" s="367" t="s">
        <v>310</v>
      </c>
      <c r="AF30" s="368"/>
      <c r="AG30" s="368"/>
      <c r="AH30" s="369"/>
      <c r="AI30" s="370" t="s">
        <v>332</v>
      </c>
      <c r="AJ30" s="370"/>
      <c r="AK30" s="370"/>
      <c r="AL30" s="367"/>
      <c r="AM30" s="370" t="s">
        <v>429</v>
      </c>
      <c r="AN30" s="370"/>
      <c r="AO30" s="370"/>
      <c r="AP30" s="367"/>
      <c r="AQ30" s="623" t="s">
        <v>184</v>
      </c>
      <c r="AR30" s="624"/>
      <c r="AS30" s="624"/>
      <c r="AT30" s="625"/>
      <c r="AU30" s="372" t="s">
        <v>133</v>
      </c>
      <c r="AV30" s="372"/>
      <c r="AW30" s="372"/>
      <c r="AX30" s="373"/>
    </row>
    <row r="31" spans="1:50" ht="18.75" customHeight="1" x14ac:dyDescent="0.15">
      <c r="A31" s="494"/>
      <c r="B31" s="495"/>
      <c r="C31" s="495"/>
      <c r="D31" s="495"/>
      <c r="E31" s="495"/>
      <c r="F31" s="496"/>
      <c r="G31" s="549"/>
      <c r="H31" s="360"/>
      <c r="I31" s="360"/>
      <c r="J31" s="360"/>
      <c r="K31" s="360"/>
      <c r="L31" s="360"/>
      <c r="M31" s="360"/>
      <c r="N31" s="360"/>
      <c r="O31" s="550"/>
      <c r="P31" s="562"/>
      <c r="Q31" s="360"/>
      <c r="R31" s="360"/>
      <c r="S31" s="360"/>
      <c r="T31" s="360"/>
      <c r="U31" s="360"/>
      <c r="V31" s="360"/>
      <c r="W31" s="360"/>
      <c r="X31" s="550"/>
      <c r="Y31" s="450"/>
      <c r="Z31" s="451"/>
      <c r="AA31" s="452"/>
      <c r="AB31" s="317"/>
      <c r="AC31" s="318"/>
      <c r="AD31" s="319"/>
      <c r="AE31" s="317"/>
      <c r="AF31" s="318"/>
      <c r="AG31" s="318"/>
      <c r="AH31" s="319"/>
      <c r="AI31" s="371"/>
      <c r="AJ31" s="371"/>
      <c r="AK31" s="371"/>
      <c r="AL31" s="317"/>
      <c r="AM31" s="371"/>
      <c r="AN31" s="371"/>
      <c r="AO31" s="371"/>
      <c r="AP31" s="317"/>
      <c r="AQ31" s="216" t="s">
        <v>691</v>
      </c>
      <c r="AR31" s="163"/>
      <c r="AS31" s="164" t="s">
        <v>185</v>
      </c>
      <c r="AT31" s="187"/>
      <c r="AU31" s="256">
        <v>3</v>
      </c>
      <c r="AV31" s="256"/>
      <c r="AW31" s="360" t="s">
        <v>175</v>
      </c>
      <c r="AX31" s="361"/>
    </row>
    <row r="32" spans="1:50" ht="23.25" customHeight="1" x14ac:dyDescent="0.15">
      <c r="A32" s="497"/>
      <c r="B32" s="495"/>
      <c r="C32" s="495"/>
      <c r="D32" s="495"/>
      <c r="E32" s="495"/>
      <c r="F32" s="496"/>
      <c r="G32" s="522" t="s">
        <v>644</v>
      </c>
      <c r="H32" s="523"/>
      <c r="I32" s="523"/>
      <c r="J32" s="523"/>
      <c r="K32" s="523"/>
      <c r="L32" s="523"/>
      <c r="M32" s="523"/>
      <c r="N32" s="523"/>
      <c r="O32" s="524"/>
      <c r="P32" s="176" t="s">
        <v>645</v>
      </c>
      <c r="Q32" s="176"/>
      <c r="R32" s="176"/>
      <c r="S32" s="176"/>
      <c r="T32" s="176"/>
      <c r="U32" s="176"/>
      <c r="V32" s="176"/>
      <c r="W32" s="176"/>
      <c r="X32" s="218"/>
      <c r="Y32" s="324" t="s">
        <v>12</v>
      </c>
      <c r="Z32" s="531"/>
      <c r="AA32" s="532"/>
      <c r="AB32" s="533" t="s">
        <v>646</v>
      </c>
      <c r="AC32" s="533"/>
      <c r="AD32" s="533"/>
      <c r="AE32" s="348">
        <v>3</v>
      </c>
      <c r="AF32" s="349"/>
      <c r="AG32" s="349"/>
      <c r="AH32" s="349"/>
      <c r="AI32" s="348">
        <v>2</v>
      </c>
      <c r="AJ32" s="349"/>
      <c r="AK32" s="349"/>
      <c r="AL32" s="349"/>
      <c r="AM32" s="348">
        <v>1</v>
      </c>
      <c r="AN32" s="349"/>
      <c r="AO32" s="349"/>
      <c r="AP32" s="349"/>
      <c r="AQ32" s="151" t="s">
        <v>641</v>
      </c>
      <c r="AR32" s="152"/>
      <c r="AS32" s="152"/>
      <c r="AT32" s="153"/>
      <c r="AU32" s="349" t="s">
        <v>691</v>
      </c>
      <c r="AV32" s="349"/>
      <c r="AW32" s="349"/>
      <c r="AX32" s="350"/>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646</v>
      </c>
      <c r="AC33" s="504"/>
      <c r="AD33" s="504"/>
      <c r="AE33" s="348">
        <v>2</v>
      </c>
      <c r="AF33" s="349"/>
      <c r="AG33" s="349"/>
      <c r="AH33" s="349"/>
      <c r="AI33" s="348">
        <v>2</v>
      </c>
      <c r="AJ33" s="349"/>
      <c r="AK33" s="349"/>
      <c r="AL33" s="349"/>
      <c r="AM33" s="348">
        <v>1</v>
      </c>
      <c r="AN33" s="349"/>
      <c r="AO33" s="349"/>
      <c r="AP33" s="349"/>
      <c r="AQ33" s="151" t="s">
        <v>641</v>
      </c>
      <c r="AR33" s="152"/>
      <c r="AS33" s="152"/>
      <c r="AT33" s="153"/>
      <c r="AU33" s="349">
        <v>2</v>
      </c>
      <c r="AV33" s="349"/>
      <c r="AW33" s="349"/>
      <c r="AX33" s="350"/>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8">
        <v>150</v>
      </c>
      <c r="AF34" s="349"/>
      <c r="AG34" s="349"/>
      <c r="AH34" s="349"/>
      <c r="AI34" s="348">
        <v>100</v>
      </c>
      <c r="AJ34" s="349"/>
      <c r="AK34" s="349"/>
      <c r="AL34" s="349"/>
      <c r="AM34" s="348">
        <v>100</v>
      </c>
      <c r="AN34" s="349"/>
      <c r="AO34" s="349"/>
      <c r="AP34" s="349"/>
      <c r="AQ34" s="151" t="s">
        <v>641</v>
      </c>
      <c r="AR34" s="152"/>
      <c r="AS34" s="152"/>
      <c r="AT34" s="153"/>
      <c r="AU34" s="349" t="s">
        <v>691</v>
      </c>
      <c r="AV34" s="349"/>
      <c r="AW34" s="349"/>
      <c r="AX34" s="350"/>
    </row>
    <row r="35" spans="1:51" ht="23.25" customHeight="1" x14ac:dyDescent="0.15">
      <c r="A35" s="877" t="s">
        <v>300</v>
      </c>
      <c r="B35" s="878"/>
      <c r="C35" s="878"/>
      <c r="D35" s="878"/>
      <c r="E35" s="878"/>
      <c r="F35" s="879"/>
      <c r="G35" s="883" t="s">
        <v>647</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6" t="s">
        <v>270</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4"/>
      <c r="B38" s="495"/>
      <c r="C38" s="495"/>
      <c r="D38" s="495"/>
      <c r="E38" s="495"/>
      <c r="F38" s="496"/>
      <c r="G38" s="549"/>
      <c r="H38" s="360"/>
      <c r="I38" s="360"/>
      <c r="J38" s="360"/>
      <c r="K38" s="360"/>
      <c r="L38" s="360"/>
      <c r="M38" s="360"/>
      <c r="N38" s="360"/>
      <c r="O38" s="550"/>
      <c r="P38" s="562"/>
      <c r="Q38" s="360"/>
      <c r="R38" s="360"/>
      <c r="S38" s="360"/>
      <c r="T38" s="360"/>
      <c r="U38" s="360"/>
      <c r="V38" s="360"/>
      <c r="W38" s="360"/>
      <c r="X38" s="550"/>
      <c r="Y38" s="450"/>
      <c r="Z38" s="451"/>
      <c r="AA38" s="452"/>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4" t="s">
        <v>12</v>
      </c>
      <c r="Z39" s="531"/>
      <c r="AA39" s="532"/>
      <c r="AB39" s="533"/>
      <c r="AC39" s="533"/>
      <c r="AD39" s="533"/>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7" t="s">
        <v>300</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6" t="s">
        <v>270</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4"/>
      <c r="B45" s="495"/>
      <c r="C45" s="495"/>
      <c r="D45" s="495"/>
      <c r="E45" s="495"/>
      <c r="F45" s="496"/>
      <c r="G45" s="549"/>
      <c r="H45" s="360"/>
      <c r="I45" s="360"/>
      <c r="J45" s="360"/>
      <c r="K45" s="360"/>
      <c r="L45" s="360"/>
      <c r="M45" s="360"/>
      <c r="N45" s="360"/>
      <c r="O45" s="550"/>
      <c r="P45" s="562"/>
      <c r="Q45" s="360"/>
      <c r="R45" s="360"/>
      <c r="S45" s="360"/>
      <c r="T45" s="360"/>
      <c r="U45" s="360"/>
      <c r="V45" s="360"/>
      <c r="W45" s="360"/>
      <c r="X45" s="550"/>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533"/>
      <c r="AC46" s="533"/>
      <c r="AD46" s="53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7" t="s">
        <v>300</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270</v>
      </c>
      <c r="B51" s="495"/>
      <c r="C51" s="495"/>
      <c r="D51" s="495"/>
      <c r="E51" s="495"/>
      <c r="F51" s="496"/>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4"/>
      <c r="B52" s="495"/>
      <c r="C52" s="495"/>
      <c r="D52" s="495"/>
      <c r="E52" s="495"/>
      <c r="F52" s="496"/>
      <c r="G52" s="549"/>
      <c r="H52" s="360"/>
      <c r="I52" s="360"/>
      <c r="J52" s="360"/>
      <c r="K52" s="360"/>
      <c r="L52" s="360"/>
      <c r="M52" s="360"/>
      <c r="N52" s="360"/>
      <c r="O52" s="550"/>
      <c r="P52" s="562"/>
      <c r="Q52" s="360"/>
      <c r="R52" s="360"/>
      <c r="S52" s="360"/>
      <c r="T52" s="360"/>
      <c r="U52" s="360"/>
      <c r="V52" s="360"/>
      <c r="W52" s="360"/>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533"/>
      <c r="AC53" s="533"/>
      <c r="AD53" s="53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7" t="s">
        <v>300</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270</v>
      </c>
      <c r="B58" s="495"/>
      <c r="C58" s="495"/>
      <c r="D58" s="495"/>
      <c r="E58" s="495"/>
      <c r="F58" s="496"/>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49"/>
      <c r="H59" s="360"/>
      <c r="I59" s="360"/>
      <c r="J59" s="360"/>
      <c r="K59" s="360"/>
      <c r="L59" s="360"/>
      <c r="M59" s="360"/>
      <c r="N59" s="360"/>
      <c r="O59" s="550"/>
      <c r="P59" s="562"/>
      <c r="Q59" s="360"/>
      <c r="R59" s="360"/>
      <c r="S59" s="360"/>
      <c r="T59" s="360"/>
      <c r="U59" s="360"/>
      <c r="V59" s="360"/>
      <c r="W59" s="360"/>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300</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310</v>
      </c>
      <c r="AF65" s="320"/>
      <c r="AG65" s="320"/>
      <c r="AH65" s="320"/>
      <c r="AI65" s="320" t="s">
        <v>332</v>
      </c>
      <c r="AJ65" s="320"/>
      <c r="AK65" s="320"/>
      <c r="AL65" s="320"/>
      <c r="AM65" s="320" t="s">
        <v>429</v>
      </c>
      <c r="AN65" s="320"/>
      <c r="AO65" s="320"/>
      <c r="AP65" s="320"/>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269</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290</v>
      </c>
      <c r="AC67" s="931"/>
      <c r="AD67" s="931"/>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290</v>
      </c>
      <c r="AC68" s="954"/>
      <c r="AD68" s="954"/>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291</v>
      </c>
      <c r="AC69" s="955"/>
      <c r="AD69" s="955"/>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8"/>
        <v>0</v>
      </c>
    </row>
    <row r="70" spans="1:51" ht="23.25" hidden="1" customHeight="1" x14ac:dyDescent="0.15">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289</v>
      </c>
      <c r="X70" s="924"/>
      <c r="Y70" s="929" t="s">
        <v>12</v>
      </c>
      <c r="Z70" s="929"/>
      <c r="AA70" s="930"/>
      <c r="AB70" s="931" t="s">
        <v>290</v>
      </c>
      <c r="AC70" s="931"/>
      <c r="AD70" s="931"/>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290</v>
      </c>
      <c r="AC71" s="954"/>
      <c r="AD71" s="954"/>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291</v>
      </c>
      <c r="AC72" s="955"/>
      <c r="AD72" s="955"/>
      <c r="AE72" s="356"/>
      <c r="AF72" s="357"/>
      <c r="AG72" s="357"/>
      <c r="AH72" s="357"/>
      <c r="AI72" s="356"/>
      <c r="AJ72" s="357"/>
      <c r="AK72" s="357"/>
      <c r="AL72" s="357"/>
      <c r="AM72" s="356"/>
      <c r="AN72" s="357"/>
      <c r="AO72" s="357"/>
      <c r="AP72" s="918"/>
      <c r="AQ72" s="348"/>
      <c r="AR72" s="349"/>
      <c r="AS72" s="349"/>
      <c r="AT72" s="796"/>
      <c r="AU72" s="349"/>
      <c r="AV72" s="349"/>
      <c r="AW72" s="349"/>
      <c r="AX72" s="350"/>
      <c r="AY72">
        <f t="shared" si="8"/>
        <v>0</v>
      </c>
    </row>
    <row r="73" spans="1:51" ht="18.75" hidden="1" customHeight="1" x14ac:dyDescent="0.15">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303</v>
      </c>
      <c r="B78" s="893"/>
      <c r="C78" s="893"/>
      <c r="D78" s="893"/>
      <c r="E78" s="890" t="s">
        <v>249</v>
      </c>
      <c r="F78" s="891"/>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c r="AS79" s="111"/>
      <c r="AT79" s="112"/>
      <c r="AU79" s="112"/>
      <c r="AV79" s="112"/>
      <c r="AW79" s="112"/>
      <c r="AX79" s="113"/>
      <c r="AY79">
        <f>COUNTIF($AR$79,"☑")</f>
        <v>0</v>
      </c>
    </row>
    <row r="80" spans="1:51" ht="18.75" hidden="1" customHeight="1" x14ac:dyDescent="0.15">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622</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2"/>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781"/>
      <c r="R87" s="781"/>
      <c r="S87" s="781"/>
      <c r="T87" s="781"/>
      <c r="U87" s="781"/>
      <c r="V87" s="781"/>
      <c r="W87" s="781"/>
      <c r="X87" s="782"/>
      <c r="Y87" s="737" t="s">
        <v>61</v>
      </c>
      <c r="Z87" s="738"/>
      <c r="AA87" s="739"/>
      <c r="AB87" s="533"/>
      <c r="AC87" s="533"/>
      <c r="AD87" s="53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2"/>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8"/>
      <c r="AC97" s="389"/>
      <c r="AD97" s="390"/>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310</v>
      </c>
      <c r="AF100" s="804"/>
      <c r="AG100" s="804"/>
      <c r="AH100" s="805"/>
      <c r="AI100" s="803" t="s">
        <v>332</v>
      </c>
      <c r="AJ100" s="804"/>
      <c r="AK100" s="804"/>
      <c r="AL100" s="805"/>
      <c r="AM100" s="803" t="s">
        <v>429</v>
      </c>
      <c r="AN100" s="804"/>
      <c r="AO100" s="804"/>
      <c r="AP100" s="805"/>
      <c r="AQ100" s="906" t="s">
        <v>337</v>
      </c>
      <c r="AR100" s="907"/>
      <c r="AS100" s="907"/>
      <c r="AT100" s="908"/>
      <c r="AU100" s="906" t="s">
        <v>463</v>
      </c>
      <c r="AV100" s="907"/>
      <c r="AW100" s="907"/>
      <c r="AX100" s="909"/>
    </row>
    <row r="101" spans="1:60" ht="23.25" customHeight="1" x14ac:dyDescent="0.15">
      <c r="A101" s="473"/>
      <c r="B101" s="474"/>
      <c r="C101" s="474"/>
      <c r="D101" s="474"/>
      <c r="E101" s="474"/>
      <c r="F101" s="475"/>
      <c r="G101" s="176" t="s">
        <v>648</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646</v>
      </c>
      <c r="AC101" s="533"/>
      <c r="AD101" s="533"/>
      <c r="AE101" s="343">
        <v>3</v>
      </c>
      <c r="AF101" s="343"/>
      <c r="AG101" s="343"/>
      <c r="AH101" s="343"/>
      <c r="AI101" s="343">
        <v>2</v>
      </c>
      <c r="AJ101" s="343"/>
      <c r="AK101" s="343"/>
      <c r="AL101" s="343"/>
      <c r="AM101" s="343">
        <v>1</v>
      </c>
      <c r="AN101" s="343"/>
      <c r="AO101" s="343"/>
      <c r="AP101" s="343"/>
      <c r="AQ101" s="343">
        <v>2</v>
      </c>
      <c r="AR101" s="343"/>
      <c r="AS101" s="343"/>
      <c r="AT101" s="343"/>
      <c r="AU101" s="348"/>
      <c r="AV101" s="349"/>
      <c r="AW101" s="349"/>
      <c r="AX101" s="350"/>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646</v>
      </c>
      <c r="AC102" s="533"/>
      <c r="AD102" s="533"/>
      <c r="AE102" s="343">
        <v>2</v>
      </c>
      <c r="AF102" s="343"/>
      <c r="AG102" s="343"/>
      <c r="AH102" s="343"/>
      <c r="AI102" s="343">
        <v>2</v>
      </c>
      <c r="AJ102" s="343"/>
      <c r="AK102" s="343"/>
      <c r="AL102" s="343"/>
      <c r="AM102" s="343">
        <v>1</v>
      </c>
      <c r="AN102" s="343"/>
      <c r="AO102" s="343"/>
      <c r="AP102" s="343"/>
      <c r="AQ102" s="343">
        <v>2</v>
      </c>
      <c r="AR102" s="343"/>
      <c r="AS102" s="343"/>
      <c r="AT102" s="343"/>
      <c r="AU102" s="356"/>
      <c r="AV102" s="357"/>
      <c r="AW102" s="357"/>
      <c r="AX102" s="910"/>
    </row>
    <row r="103" spans="1:60" ht="31.5" hidden="1" customHeight="1" x14ac:dyDescent="0.15">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3"/>
      <c r="B104" s="474"/>
      <c r="C104" s="474"/>
      <c r="D104" s="474"/>
      <c r="E104" s="474"/>
      <c r="F104" s="475"/>
      <c r="G104" s="176"/>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c r="AC104" s="454"/>
      <c r="AD104" s="455"/>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8"/>
      <c r="AC114" s="389"/>
      <c r="AD114" s="390"/>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649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651</v>
      </c>
      <c r="AC116" s="286"/>
      <c r="AD116" s="287"/>
      <c r="AE116" s="343">
        <v>75</v>
      </c>
      <c r="AF116" s="343"/>
      <c r="AG116" s="343"/>
      <c r="AH116" s="343"/>
      <c r="AI116" s="343">
        <v>117</v>
      </c>
      <c r="AJ116" s="343"/>
      <c r="AK116" s="343"/>
      <c r="AL116" s="343"/>
      <c r="AM116" s="343">
        <v>32</v>
      </c>
      <c r="AN116" s="343"/>
      <c r="AO116" s="343"/>
      <c r="AP116" s="343"/>
      <c r="AQ116" s="348">
        <v>76</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650</v>
      </c>
      <c r="AC117" s="328"/>
      <c r="AD117" s="329"/>
      <c r="AE117" s="439" t="s">
        <v>652</v>
      </c>
      <c r="AF117" s="291"/>
      <c r="AG117" s="291"/>
      <c r="AH117" s="291"/>
      <c r="AI117" s="439" t="s">
        <v>653</v>
      </c>
      <c r="AJ117" s="291"/>
      <c r="AK117" s="291"/>
      <c r="AL117" s="291"/>
      <c r="AM117" s="439" t="s">
        <v>684</v>
      </c>
      <c r="AN117" s="291"/>
      <c r="AO117" s="291"/>
      <c r="AP117" s="291"/>
      <c r="AQ117" s="439" t="s">
        <v>678</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325</v>
      </c>
      <c r="B130" s="971"/>
      <c r="C130" s="970" t="s">
        <v>188</v>
      </c>
      <c r="D130" s="971"/>
      <c r="E130" s="293" t="s">
        <v>217</v>
      </c>
      <c r="F130" s="294"/>
      <c r="G130" s="295" t="s">
        <v>686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685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693</v>
      </c>
      <c r="AR133" s="256"/>
      <c r="AS133" s="164" t="s">
        <v>185</v>
      </c>
      <c r="AT133" s="187"/>
      <c r="AU133" s="163" t="s">
        <v>693</v>
      </c>
      <c r="AV133" s="163"/>
      <c r="AW133" s="164" t="s">
        <v>175</v>
      </c>
      <c r="AX133" s="165"/>
      <c r="AY133">
        <f>$AY$132</f>
        <v>1</v>
      </c>
    </row>
    <row r="134" spans="1:51" ht="39.75" customHeight="1" x14ac:dyDescent="0.15">
      <c r="A134" s="974"/>
      <c r="B134" s="238"/>
      <c r="C134" s="237"/>
      <c r="D134" s="238"/>
      <c r="E134" s="237"/>
      <c r="F134" s="299"/>
      <c r="G134" s="217" t="s">
        <v>654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689</v>
      </c>
      <c r="AC134" s="209"/>
      <c r="AD134" s="209"/>
      <c r="AE134" s="251" t="s">
        <v>688</v>
      </c>
      <c r="AF134" s="152"/>
      <c r="AG134" s="152"/>
      <c r="AH134" s="152"/>
      <c r="AI134" s="251" t="s">
        <v>688</v>
      </c>
      <c r="AJ134" s="152"/>
      <c r="AK134" s="152"/>
      <c r="AL134" s="152"/>
      <c r="AM134" s="251" t="s">
        <v>688</v>
      </c>
      <c r="AN134" s="152"/>
      <c r="AO134" s="152"/>
      <c r="AP134" s="152"/>
      <c r="AQ134" s="251" t="s">
        <v>688</v>
      </c>
      <c r="AR134" s="152"/>
      <c r="AS134" s="152"/>
      <c r="AT134" s="152"/>
      <c r="AU134" s="251" t="s">
        <v>688</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66" t="s">
        <v>689</v>
      </c>
      <c r="AC135" s="209"/>
      <c r="AD135" s="209"/>
      <c r="AE135" s="251" t="s">
        <v>688</v>
      </c>
      <c r="AF135" s="152"/>
      <c r="AG135" s="152"/>
      <c r="AH135" s="152"/>
      <c r="AI135" s="251" t="s">
        <v>688</v>
      </c>
      <c r="AJ135" s="152"/>
      <c r="AK135" s="152"/>
      <c r="AL135" s="152"/>
      <c r="AM135" s="251" t="s">
        <v>688</v>
      </c>
      <c r="AN135" s="152"/>
      <c r="AO135" s="152"/>
      <c r="AP135" s="152"/>
      <c r="AQ135" s="251" t="s">
        <v>688</v>
      </c>
      <c r="AR135" s="152"/>
      <c r="AS135" s="152"/>
      <c r="AT135" s="152"/>
      <c r="AU135" s="251" t="s">
        <v>688</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689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4"/>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4"/>
      <c r="B430" s="238"/>
      <c r="C430" s="235" t="s">
        <v>593</v>
      </c>
      <c r="D430" s="236"/>
      <c r="E430" s="224" t="s">
        <v>319</v>
      </c>
      <c r="F430" s="429"/>
      <c r="G430" s="226" t="s">
        <v>204</v>
      </c>
      <c r="H430" s="173"/>
      <c r="I430" s="173"/>
      <c r="J430" s="227" t="s">
        <v>640</v>
      </c>
      <c r="K430" s="228"/>
      <c r="L430" s="228"/>
      <c r="M430" s="228"/>
      <c r="N430" s="228"/>
      <c r="O430" s="228"/>
      <c r="P430" s="228"/>
      <c r="Q430" s="228"/>
      <c r="R430" s="228"/>
      <c r="S430" s="228"/>
      <c r="T430" s="229"/>
      <c r="U430" s="230" t="s">
        <v>690</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691</v>
      </c>
      <c r="AF432" s="163"/>
      <c r="AG432" s="164" t="s">
        <v>185</v>
      </c>
      <c r="AH432" s="187"/>
      <c r="AI432" s="201"/>
      <c r="AJ432" s="201"/>
      <c r="AK432" s="201"/>
      <c r="AL432" s="202"/>
      <c r="AM432" s="201"/>
      <c r="AN432" s="201"/>
      <c r="AO432" s="201"/>
      <c r="AP432" s="202"/>
      <c r="AQ432" s="216" t="s">
        <v>688</v>
      </c>
      <c r="AR432" s="163"/>
      <c r="AS432" s="164" t="s">
        <v>185</v>
      </c>
      <c r="AT432" s="187"/>
      <c r="AU432" s="163" t="s">
        <v>688</v>
      </c>
      <c r="AV432" s="163"/>
      <c r="AW432" s="164" t="s">
        <v>175</v>
      </c>
      <c r="AX432" s="165"/>
      <c r="AY432">
        <f>$AY$431</f>
        <v>1</v>
      </c>
    </row>
    <row r="433" spans="1:51" ht="23.25" customHeight="1" x14ac:dyDescent="0.15">
      <c r="A433" s="974"/>
      <c r="B433" s="238"/>
      <c r="C433" s="237"/>
      <c r="D433" s="238"/>
      <c r="E433" s="181"/>
      <c r="F433" s="182"/>
      <c r="G433" s="217" t="s">
        <v>654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266" t="s">
        <v>688</v>
      </c>
      <c r="AC433" s="209"/>
      <c r="AD433" s="209"/>
      <c r="AE433" s="151" t="s">
        <v>688</v>
      </c>
      <c r="AF433" s="152"/>
      <c r="AG433" s="152"/>
      <c r="AH433" s="152"/>
      <c r="AI433" s="151" t="s">
        <v>688</v>
      </c>
      <c r="AJ433" s="152"/>
      <c r="AK433" s="152"/>
      <c r="AL433" s="152"/>
      <c r="AM433" s="251" t="s">
        <v>688</v>
      </c>
      <c r="AN433" s="152"/>
      <c r="AO433" s="152"/>
      <c r="AP433" s="152"/>
      <c r="AQ433" s="151" t="s">
        <v>688</v>
      </c>
      <c r="AR433" s="152"/>
      <c r="AS433" s="152"/>
      <c r="AT433" s="153"/>
      <c r="AU433" s="152" t="s">
        <v>688</v>
      </c>
      <c r="AV433" s="152"/>
      <c r="AW433" s="152"/>
      <c r="AX433" s="193"/>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66" t="s">
        <v>688</v>
      </c>
      <c r="AC434" s="209"/>
      <c r="AD434" s="209"/>
      <c r="AE434" s="151" t="s">
        <v>688</v>
      </c>
      <c r="AF434" s="152"/>
      <c r="AG434" s="152"/>
      <c r="AH434" s="153"/>
      <c r="AI434" s="151" t="s">
        <v>688</v>
      </c>
      <c r="AJ434" s="152"/>
      <c r="AK434" s="152"/>
      <c r="AL434" s="152"/>
      <c r="AM434" s="151" t="s">
        <v>688</v>
      </c>
      <c r="AN434" s="152"/>
      <c r="AO434" s="152"/>
      <c r="AP434" s="153"/>
      <c r="AQ434" s="151" t="s">
        <v>688</v>
      </c>
      <c r="AR434" s="152"/>
      <c r="AS434" s="152"/>
      <c r="AT434" s="153"/>
      <c r="AU434" s="152" t="s">
        <v>688</v>
      </c>
      <c r="AV434" s="152"/>
      <c r="AW434" s="152"/>
      <c r="AX434" s="193"/>
      <c r="AY434">
        <f t="shared" si="63"/>
        <v>1</v>
      </c>
    </row>
    <row r="435" spans="1:51" ht="23.2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688</v>
      </c>
      <c r="AF435" s="152"/>
      <c r="AG435" s="152"/>
      <c r="AH435" s="153"/>
      <c r="AI435" s="151" t="s">
        <v>688</v>
      </c>
      <c r="AJ435" s="152"/>
      <c r="AK435" s="152"/>
      <c r="AL435" s="152"/>
      <c r="AM435" s="151" t="s">
        <v>688</v>
      </c>
      <c r="AN435" s="152"/>
      <c r="AO435" s="152"/>
      <c r="AP435" s="153"/>
      <c r="AQ435" s="151" t="s">
        <v>688</v>
      </c>
      <c r="AR435" s="152"/>
      <c r="AS435" s="152"/>
      <c r="AT435" s="153"/>
      <c r="AU435" s="152" t="s">
        <v>688</v>
      </c>
      <c r="AV435" s="152"/>
      <c r="AW435" s="152"/>
      <c r="AX435" s="193"/>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691</v>
      </c>
      <c r="AF457" s="163"/>
      <c r="AG457" s="164" t="s">
        <v>185</v>
      </c>
      <c r="AH457" s="187"/>
      <c r="AI457" s="201"/>
      <c r="AJ457" s="201"/>
      <c r="AK457" s="201"/>
      <c r="AL457" s="202"/>
      <c r="AM457" s="201"/>
      <c r="AN457" s="201"/>
      <c r="AO457" s="201"/>
      <c r="AP457" s="202"/>
      <c r="AQ457" s="216" t="s">
        <v>691</v>
      </c>
      <c r="AR457" s="163"/>
      <c r="AS457" s="164" t="s">
        <v>185</v>
      </c>
      <c r="AT457" s="187"/>
      <c r="AU457" s="163" t="s">
        <v>691</v>
      </c>
      <c r="AV457" s="163"/>
      <c r="AW457" s="164" t="s">
        <v>175</v>
      </c>
      <c r="AX457" s="165"/>
      <c r="AY457">
        <f>$AY$456</f>
        <v>1</v>
      </c>
    </row>
    <row r="458" spans="1:51" ht="23.25" customHeight="1" x14ac:dyDescent="0.15">
      <c r="A458" s="974"/>
      <c r="B458" s="238"/>
      <c r="C458" s="237"/>
      <c r="D458" s="238"/>
      <c r="E458" s="181"/>
      <c r="F458" s="182"/>
      <c r="G458" s="217" t="s">
        <v>690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690</v>
      </c>
      <c r="AC458" s="160"/>
      <c r="AD458" s="160"/>
      <c r="AE458" s="151" t="s">
        <v>690</v>
      </c>
      <c r="AF458" s="152"/>
      <c r="AG458" s="152"/>
      <c r="AH458" s="152"/>
      <c r="AI458" s="151" t="s">
        <v>690</v>
      </c>
      <c r="AJ458" s="152"/>
      <c r="AK458" s="152"/>
      <c r="AL458" s="152"/>
      <c r="AM458" s="151" t="s">
        <v>690</v>
      </c>
      <c r="AN458" s="152"/>
      <c r="AO458" s="152"/>
      <c r="AP458" s="153"/>
      <c r="AQ458" s="151" t="s">
        <v>690</v>
      </c>
      <c r="AR458" s="152"/>
      <c r="AS458" s="152"/>
      <c r="AT458" s="153"/>
      <c r="AU458" s="152" t="s">
        <v>690</v>
      </c>
      <c r="AV458" s="152"/>
      <c r="AW458" s="152"/>
      <c r="AX458" s="193"/>
      <c r="AY458">
        <f t="shared" ref="AY458:AY460" si="68">$AY$456</f>
        <v>1</v>
      </c>
    </row>
    <row r="459" spans="1:51" ht="23.25"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690</v>
      </c>
      <c r="AC459" s="209"/>
      <c r="AD459" s="209"/>
      <c r="AE459" s="151" t="s">
        <v>690</v>
      </c>
      <c r="AF459" s="152"/>
      <c r="AG459" s="152"/>
      <c r="AH459" s="153"/>
      <c r="AI459" s="151" t="s">
        <v>690</v>
      </c>
      <c r="AJ459" s="152"/>
      <c r="AK459" s="152"/>
      <c r="AL459" s="152"/>
      <c r="AM459" s="151" t="s">
        <v>690</v>
      </c>
      <c r="AN459" s="152"/>
      <c r="AO459" s="152"/>
      <c r="AP459" s="153"/>
      <c r="AQ459" s="151" t="s">
        <v>690</v>
      </c>
      <c r="AR459" s="152"/>
      <c r="AS459" s="152"/>
      <c r="AT459" s="153"/>
      <c r="AU459" s="152" t="s">
        <v>690</v>
      </c>
      <c r="AV459" s="152"/>
      <c r="AW459" s="152"/>
      <c r="AX459" s="193"/>
      <c r="AY459">
        <f t="shared" si="68"/>
        <v>1</v>
      </c>
    </row>
    <row r="460" spans="1:51" ht="23.25"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690</v>
      </c>
      <c r="AF460" s="152"/>
      <c r="AG460" s="152"/>
      <c r="AH460" s="153"/>
      <c r="AI460" s="151" t="s">
        <v>690</v>
      </c>
      <c r="AJ460" s="152"/>
      <c r="AK460" s="152"/>
      <c r="AL460" s="152"/>
      <c r="AM460" s="151" t="s">
        <v>690</v>
      </c>
      <c r="AN460" s="152"/>
      <c r="AO460" s="152"/>
      <c r="AP460" s="153"/>
      <c r="AQ460" s="151" t="s">
        <v>690</v>
      </c>
      <c r="AR460" s="152"/>
      <c r="AS460" s="152"/>
      <c r="AT460" s="153"/>
      <c r="AU460" s="152" t="s">
        <v>690</v>
      </c>
      <c r="AV460" s="152"/>
      <c r="AW460" s="152"/>
      <c r="AX460" s="193"/>
      <c r="AY460">
        <f t="shared" si="68"/>
        <v>1</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4"/>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4"/>
      <c r="B482" s="238"/>
      <c r="C482" s="237"/>
      <c r="D482" s="238"/>
      <c r="E482" s="175" t="s">
        <v>690</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4"/>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27"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655</v>
      </c>
      <c r="AE702" s="876"/>
      <c r="AF702" s="876"/>
      <c r="AG702" s="865" t="s">
        <v>656</v>
      </c>
      <c r="AH702" s="866"/>
      <c r="AI702" s="866"/>
      <c r="AJ702" s="866"/>
      <c r="AK702" s="866"/>
      <c r="AL702" s="866"/>
      <c r="AM702" s="866"/>
      <c r="AN702" s="866"/>
      <c r="AO702" s="866"/>
      <c r="AP702" s="866"/>
      <c r="AQ702" s="866"/>
      <c r="AR702" s="866"/>
      <c r="AS702" s="866"/>
      <c r="AT702" s="866"/>
      <c r="AU702" s="866"/>
      <c r="AV702" s="866"/>
      <c r="AW702" s="866"/>
      <c r="AX702" s="867"/>
    </row>
    <row r="703" spans="1:51" ht="27"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655</v>
      </c>
      <c r="AE703" s="170"/>
      <c r="AF703" s="170"/>
      <c r="AG703" s="649" t="s">
        <v>657</v>
      </c>
      <c r="AH703" s="650"/>
      <c r="AI703" s="650"/>
      <c r="AJ703" s="650"/>
      <c r="AK703" s="650"/>
      <c r="AL703" s="650"/>
      <c r="AM703" s="650"/>
      <c r="AN703" s="650"/>
      <c r="AO703" s="650"/>
      <c r="AP703" s="650"/>
      <c r="AQ703" s="650"/>
      <c r="AR703" s="650"/>
      <c r="AS703" s="650"/>
      <c r="AT703" s="650"/>
      <c r="AU703" s="650"/>
      <c r="AV703" s="650"/>
      <c r="AW703" s="650"/>
      <c r="AX703" s="651"/>
    </row>
    <row r="704" spans="1:51" ht="73.5"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655</v>
      </c>
      <c r="AE704" s="568"/>
      <c r="AF704" s="568"/>
      <c r="AG704" s="409" t="s">
        <v>658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655</v>
      </c>
      <c r="AE705" s="718"/>
      <c r="AF705" s="718"/>
      <c r="AG705" s="175" t="s">
        <v>660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2"/>
      <c r="C706" s="596"/>
      <c r="D706" s="597"/>
      <c r="E706" s="668" t="s">
        <v>301</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659</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659</v>
      </c>
      <c r="AE707" s="566"/>
      <c r="AF707" s="566"/>
      <c r="AG707" s="409"/>
      <c r="AH707" s="220"/>
      <c r="AI707" s="220"/>
      <c r="AJ707" s="220"/>
      <c r="AK707" s="220"/>
      <c r="AL707" s="220"/>
      <c r="AM707" s="220"/>
      <c r="AN707" s="220"/>
      <c r="AO707" s="220"/>
      <c r="AP707" s="220"/>
      <c r="AQ707" s="220"/>
      <c r="AR707" s="220"/>
      <c r="AS707" s="220"/>
      <c r="AT707" s="220"/>
      <c r="AU707" s="220"/>
      <c r="AV707" s="220"/>
      <c r="AW707" s="220"/>
      <c r="AX707" s="410"/>
    </row>
    <row r="708" spans="1:50" ht="59.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655</v>
      </c>
      <c r="AE708" s="653"/>
      <c r="AF708" s="653"/>
      <c r="AG708" s="508" t="s">
        <v>661</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655</v>
      </c>
      <c r="AE709" s="170"/>
      <c r="AF709" s="170"/>
      <c r="AG709" s="649" t="s">
        <v>662</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663</v>
      </c>
      <c r="AE710" s="170"/>
      <c r="AF710" s="170"/>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655</v>
      </c>
      <c r="AE711" s="170"/>
      <c r="AF711" s="170"/>
      <c r="AG711" s="649" t="s">
        <v>664</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682</v>
      </c>
      <c r="AE712" s="568"/>
      <c r="AF712" s="568"/>
      <c r="AG712" s="576" t="s">
        <v>681</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663</v>
      </c>
      <c r="AE713" s="170"/>
      <c r="AF713" s="171"/>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655</v>
      </c>
      <c r="AE714" s="574"/>
      <c r="AF714" s="575"/>
      <c r="AG714" s="674" t="s">
        <v>665</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655</v>
      </c>
      <c r="AE715" s="653"/>
      <c r="AF715" s="759"/>
      <c r="AG715" s="508" t="s">
        <v>666</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663</v>
      </c>
      <c r="AE716" s="741"/>
      <c r="AF716" s="741"/>
      <c r="AG716" s="649" t="s">
        <v>654</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655</v>
      </c>
      <c r="AE717" s="170"/>
      <c r="AF717" s="170"/>
      <c r="AG717" s="649" t="s">
        <v>667</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655</v>
      </c>
      <c r="AE718" s="170"/>
      <c r="AF718" s="170"/>
      <c r="AG718" s="178" t="s">
        <v>668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663</v>
      </c>
      <c r="AE719" s="653"/>
      <c r="AF719" s="653"/>
      <c r="AG719" s="175" t="s">
        <v>654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5"/>
      <c r="B721" s="636"/>
      <c r="C721" s="898"/>
      <c r="D721" s="899"/>
      <c r="E721" s="899"/>
      <c r="F721" s="900"/>
      <c r="G721" s="916"/>
      <c r="H721" s="917"/>
      <c r="I721" s="63" t="str">
        <f>IF(OR(G721="　", G721=""), "", "-")</f>
        <v/>
      </c>
      <c r="J721" s="897" t="s">
        <v>641</v>
      </c>
      <c r="K721" s="897"/>
      <c r="L721" s="63" t="str">
        <f>IF(M721="","","-")</f>
        <v/>
      </c>
      <c r="M721" s="64"/>
      <c r="N721" s="894" t="s">
        <v>654</v>
      </c>
      <c r="O721" s="895"/>
      <c r="P721" s="895"/>
      <c r="Q721" s="895"/>
      <c r="R721" s="895"/>
      <c r="S721" s="895"/>
      <c r="T721" s="895"/>
      <c r="U721" s="895"/>
      <c r="V721" s="895"/>
      <c r="W721" s="895"/>
      <c r="X721" s="895"/>
      <c r="Y721" s="895"/>
      <c r="Z721" s="895"/>
      <c r="AA721" s="895"/>
      <c r="AB721" s="895"/>
      <c r="AC721" s="895"/>
      <c r="AD721" s="895"/>
      <c r="AE721" s="895"/>
      <c r="AF721" s="896"/>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3" t="s">
        <v>47</v>
      </c>
      <c r="B726" s="604"/>
      <c r="C726" s="424" t="s">
        <v>52</v>
      </c>
      <c r="D726" s="563"/>
      <c r="E726" s="563"/>
      <c r="F726" s="564"/>
      <c r="G726" s="779" t="s">
        <v>679</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5"/>
      <c r="B727" s="606"/>
      <c r="C727" s="680" t="s">
        <v>56</v>
      </c>
      <c r="D727" s="681"/>
      <c r="E727" s="681"/>
      <c r="F727" s="682"/>
      <c r="G727" s="777" t="s">
        <v>669</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t="s">
        <v>670</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c r="B731" s="601"/>
      <c r="C731" s="601"/>
      <c r="D731" s="601"/>
      <c r="E731" s="602"/>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c r="B733" s="601"/>
      <c r="C733" s="601"/>
      <c r="D733" s="601"/>
      <c r="E733" s="602"/>
      <c r="F733" s="748" t="s">
        <v>671</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t="s">
        <v>654</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594</v>
      </c>
      <c r="B737" s="143"/>
      <c r="C737" s="143"/>
      <c r="D737" s="144"/>
      <c r="E737" s="90" t="s">
        <v>688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688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688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688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688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688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687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672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673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636</v>
      </c>
      <c r="F746" s="98"/>
      <c r="G746" s="98"/>
      <c r="H746" s="85" t="str">
        <f>IF(E746="","","-")</f>
        <v>-</v>
      </c>
      <c r="I746" s="98"/>
      <c r="J746" s="98"/>
      <c r="K746" s="85" t="str">
        <f>IF(I746="","","-")</f>
        <v/>
      </c>
      <c r="L746" s="89">
        <v>938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636</v>
      </c>
      <c r="F747" s="98"/>
      <c r="G747" s="98"/>
      <c r="H747" s="85" t="str">
        <f>IF(E747="","","-")</f>
        <v>-</v>
      </c>
      <c r="I747" s="98"/>
      <c r="J747" s="98"/>
      <c r="K747" s="85" t="str">
        <f>IF(I747="","","-")</f>
        <v/>
      </c>
      <c r="L747" s="89">
        <v>961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306</v>
      </c>
      <c r="B787" s="743"/>
      <c r="C787" s="743"/>
      <c r="D787" s="743"/>
      <c r="E787" s="743"/>
      <c r="F787" s="744"/>
      <c r="G787" s="420" t="s">
        <v>675</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8"/>
      <c r="B788" s="745"/>
      <c r="C788" s="745"/>
      <c r="D788" s="745"/>
      <c r="E788" s="745"/>
      <c r="F788" s="746"/>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8"/>
      <c r="B789" s="745"/>
      <c r="C789" s="745"/>
      <c r="D789" s="745"/>
      <c r="E789" s="745"/>
      <c r="F789" s="746"/>
      <c r="G789" s="430" t="s">
        <v>674</v>
      </c>
      <c r="H789" s="431"/>
      <c r="I789" s="431"/>
      <c r="J789" s="431"/>
      <c r="K789" s="432"/>
      <c r="L789" s="433" t="s">
        <v>676</v>
      </c>
      <c r="M789" s="434"/>
      <c r="N789" s="434"/>
      <c r="O789" s="434"/>
      <c r="P789" s="434"/>
      <c r="Q789" s="434"/>
      <c r="R789" s="434"/>
      <c r="S789" s="434"/>
      <c r="T789" s="434"/>
      <c r="U789" s="434"/>
      <c r="V789" s="434"/>
      <c r="W789" s="434"/>
      <c r="X789" s="435"/>
      <c r="Y789" s="436">
        <v>32</v>
      </c>
      <c r="Z789" s="437"/>
      <c r="AA789" s="437"/>
      <c r="AB789" s="539"/>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8"/>
      <c r="B790" s="745"/>
      <c r="C790" s="745"/>
      <c r="D790" s="745"/>
      <c r="E790" s="745"/>
      <c r="F790" s="746"/>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8"/>
      <c r="B791" s="745"/>
      <c r="C791" s="745"/>
      <c r="D791" s="745"/>
      <c r="E791" s="745"/>
      <c r="F791" s="746"/>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8"/>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8"/>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8"/>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8"/>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8"/>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8"/>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8"/>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8"/>
      <c r="B799" s="745"/>
      <c r="C799" s="745"/>
      <c r="D799" s="745"/>
      <c r="E799" s="745"/>
      <c r="F799" s="746"/>
      <c r="G799" s="391" t="s">
        <v>20</v>
      </c>
      <c r="H799" s="392"/>
      <c r="I799" s="392"/>
      <c r="J799" s="392"/>
      <c r="K799" s="392"/>
      <c r="L799" s="393"/>
      <c r="M799" s="394"/>
      <c r="N799" s="394"/>
      <c r="O799" s="394"/>
      <c r="P799" s="394"/>
      <c r="Q799" s="394"/>
      <c r="R799" s="394"/>
      <c r="S799" s="394"/>
      <c r="T799" s="394"/>
      <c r="U799" s="394"/>
      <c r="V799" s="394"/>
      <c r="W799" s="394"/>
      <c r="X799" s="395"/>
      <c r="Y799" s="396">
        <f>SUM(Y789:AB798)</f>
        <v>32</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8"/>
      <c r="B800" s="745"/>
      <c r="C800" s="745"/>
      <c r="D800" s="745"/>
      <c r="E800" s="745"/>
      <c r="F800" s="746"/>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8"/>
      <c r="B801" s="745"/>
      <c r="C801" s="745"/>
      <c r="D801" s="745"/>
      <c r="E801" s="745"/>
      <c r="F801" s="746"/>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8"/>
      <c r="B802" s="745"/>
      <c r="C802" s="745"/>
      <c r="D802" s="745"/>
      <c r="E802" s="745"/>
      <c r="F802" s="746"/>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9"/>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8"/>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8"/>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8"/>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8"/>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8"/>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8"/>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8"/>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8"/>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8"/>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8"/>
      <c r="B812" s="745"/>
      <c r="C812" s="745"/>
      <c r="D812" s="745"/>
      <c r="E812" s="745"/>
      <c r="F812" s="746"/>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8"/>
      <c r="B813" s="745"/>
      <c r="C813" s="745"/>
      <c r="D813" s="745"/>
      <c r="E813" s="745"/>
      <c r="F813" s="746"/>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8"/>
      <c r="B814" s="745"/>
      <c r="C814" s="745"/>
      <c r="D814" s="745"/>
      <c r="E814" s="745"/>
      <c r="F814" s="746"/>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8"/>
      <c r="B815" s="745"/>
      <c r="C815" s="745"/>
      <c r="D815" s="745"/>
      <c r="E815" s="745"/>
      <c r="F815" s="746"/>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9"/>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8"/>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8"/>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8"/>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8"/>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8"/>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8"/>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8"/>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8"/>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8"/>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8"/>
      <c r="B825" s="745"/>
      <c r="C825" s="745"/>
      <c r="D825" s="745"/>
      <c r="E825" s="745"/>
      <c r="F825" s="746"/>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8"/>
      <c r="B826" s="745"/>
      <c r="C826" s="745"/>
      <c r="D826" s="745"/>
      <c r="E826" s="745"/>
      <c r="F826" s="746"/>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8"/>
      <c r="B827" s="745"/>
      <c r="C827" s="745"/>
      <c r="D827" s="745"/>
      <c r="E827" s="745"/>
      <c r="F827" s="746"/>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8"/>
      <c r="B828" s="745"/>
      <c r="C828" s="745"/>
      <c r="D828" s="745"/>
      <c r="E828" s="745"/>
      <c r="F828" s="746"/>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9"/>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8"/>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8"/>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8"/>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8"/>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8"/>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8"/>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8"/>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8"/>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8"/>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8"/>
      <c r="B838" s="745"/>
      <c r="C838" s="745"/>
      <c r="D838" s="745"/>
      <c r="E838" s="745"/>
      <c r="F838" s="746"/>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5" t="s">
        <v>265</v>
      </c>
      <c r="AM839" s="936"/>
      <c r="AN839" s="93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677</v>
      </c>
      <c r="D845" s="400"/>
      <c r="E845" s="400"/>
      <c r="F845" s="400"/>
      <c r="G845" s="400"/>
      <c r="H845" s="400"/>
      <c r="I845" s="400"/>
      <c r="J845" s="401">
        <v>3070001006169</v>
      </c>
      <c r="K845" s="402"/>
      <c r="L845" s="402"/>
      <c r="M845" s="402"/>
      <c r="N845" s="402"/>
      <c r="O845" s="402"/>
      <c r="P845" s="406" t="s">
        <v>676</v>
      </c>
      <c r="Q845" s="302"/>
      <c r="R845" s="302"/>
      <c r="S845" s="302"/>
      <c r="T845" s="302"/>
      <c r="U845" s="302"/>
      <c r="V845" s="302"/>
      <c r="W845" s="302"/>
      <c r="X845" s="302"/>
      <c r="Y845" s="303">
        <v>32</v>
      </c>
      <c r="Z845" s="304"/>
      <c r="AA845" s="304"/>
      <c r="AB845" s="305"/>
      <c r="AC845" s="307" t="s">
        <v>292</v>
      </c>
      <c r="AD845" s="308"/>
      <c r="AE845" s="308"/>
      <c r="AF845" s="308"/>
      <c r="AG845" s="308"/>
      <c r="AH845" s="403">
        <v>4</v>
      </c>
      <c r="AI845" s="404"/>
      <c r="AJ845" s="404"/>
      <c r="AK845" s="404"/>
      <c r="AL845" s="311">
        <v>62.44</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8" t="s">
        <v>251</v>
      </c>
      <c r="AQ1109" s="408"/>
      <c r="AR1109" s="408"/>
      <c r="AS1109" s="408"/>
      <c r="AT1109" s="408"/>
      <c r="AU1109" s="408"/>
      <c r="AV1109" s="408"/>
      <c r="AW1109" s="408"/>
      <c r="AX1109" s="408"/>
    </row>
    <row r="1110" spans="1:51" ht="30" customHeight="1" x14ac:dyDescent="0.15">
      <c r="A1110" s="386">
        <v>1</v>
      </c>
      <c r="B1110" s="386">
        <v>1</v>
      </c>
      <c r="C1110" s="873"/>
      <c r="D1110" s="873"/>
      <c r="E1110" s="872"/>
      <c r="F1110" s="872"/>
      <c r="G1110" s="872"/>
      <c r="H1110" s="872"/>
      <c r="I1110" s="872"/>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3"/>
      <c r="D1111" s="873"/>
      <c r="E1111" s="872"/>
      <c r="F1111" s="872"/>
      <c r="G1111" s="872"/>
      <c r="H1111" s="872"/>
      <c r="I1111" s="872"/>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3"/>
      <c r="D1112" s="873"/>
      <c r="E1112" s="872"/>
      <c r="F1112" s="872"/>
      <c r="G1112" s="872"/>
      <c r="H1112" s="872"/>
      <c r="I1112" s="872"/>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3"/>
      <c r="D1113" s="873"/>
      <c r="E1113" s="872"/>
      <c r="F1113" s="872"/>
      <c r="G1113" s="872"/>
      <c r="H1113" s="872"/>
      <c r="I1113" s="872"/>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3"/>
      <c r="D1114" s="873"/>
      <c r="E1114" s="872"/>
      <c r="F1114" s="872"/>
      <c r="G1114" s="872"/>
      <c r="H1114" s="872"/>
      <c r="I1114" s="872"/>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3"/>
      <c r="D1115" s="873"/>
      <c r="E1115" s="872"/>
      <c r="F1115" s="872"/>
      <c r="G1115" s="872"/>
      <c r="H1115" s="872"/>
      <c r="I1115" s="872"/>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3"/>
      <c r="D1116" s="873"/>
      <c r="E1116" s="872"/>
      <c r="F1116" s="872"/>
      <c r="G1116" s="872"/>
      <c r="H1116" s="872"/>
      <c r="I1116" s="872"/>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3"/>
      <c r="D1117" s="873"/>
      <c r="E1117" s="872"/>
      <c r="F1117" s="872"/>
      <c r="G1117" s="872"/>
      <c r="H1117" s="872"/>
      <c r="I1117" s="872"/>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3"/>
      <c r="D1118" s="873"/>
      <c r="E1118" s="872"/>
      <c r="F1118" s="872"/>
      <c r="G1118" s="872"/>
      <c r="H1118" s="872"/>
      <c r="I1118" s="872"/>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3"/>
      <c r="D1119" s="873"/>
      <c r="E1119" s="872"/>
      <c r="F1119" s="872"/>
      <c r="G1119" s="872"/>
      <c r="H1119" s="872"/>
      <c r="I1119" s="872"/>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3"/>
      <c r="D1120" s="873"/>
      <c r="E1120" s="872"/>
      <c r="F1120" s="872"/>
      <c r="G1120" s="872"/>
      <c r="H1120" s="872"/>
      <c r="I1120" s="872"/>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3"/>
      <c r="D1121" s="873"/>
      <c r="E1121" s="872"/>
      <c r="F1121" s="872"/>
      <c r="G1121" s="872"/>
      <c r="H1121" s="872"/>
      <c r="I1121" s="872"/>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3"/>
      <c r="D1122" s="873"/>
      <c r="E1122" s="872"/>
      <c r="F1122" s="872"/>
      <c r="G1122" s="872"/>
      <c r="H1122" s="872"/>
      <c r="I1122" s="872"/>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3"/>
      <c r="D1123" s="873"/>
      <c r="E1123" s="872"/>
      <c r="F1123" s="872"/>
      <c r="G1123" s="872"/>
      <c r="H1123" s="872"/>
      <c r="I1123" s="872"/>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3"/>
      <c r="D1124" s="873"/>
      <c r="E1124" s="872"/>
      <c r="F1124" s="872"/>
      <c r="G1124" s="872"/>
      <c r="H1124" s="872"/>
      <c r="I1124" s="872"/>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3"/>
      <c r="D1125" s="873"/>
      <c r="E1125" s="872"/>
      <c r="F1125" s="872"/>
      <c r="G1125" s="872"/>
      <c r="H1125" s="872"/>
      <c r="I1125" s="872"/>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3"/>
      <c r="D1126" s="873"/>
      <c r="E1126" s="872"/>
      <c r="F1126" s="872"/>
      <c r="G1126" s="872"/>
      <c r="H1126" s="872"/>
      <c r="I1126" s="872"/>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3"/>
      <c r="D1127" s="873"/>
      <c r="E1127" s="247"/>
      <c r="F1127" s="872"/>
      <c r="G1127" s="872"/>
      <c r="H1127" s="872"/>
      <c r="I1127" s="872"/>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3"/>
      <c r="D1128" s="873"/>
      <c r="E1128" s="872"/>
      <c r="F1128" s="872"/>
      <c r="G1128" s="872"/>
      <c r="H1128" s="872"/>
      <c r="I1128" s="872"/>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3"/>
      <c r="D1129" s="873"/>
      <c r="E1129" s="872"/>
      <c r="F1129" s="872"/>
      <c r="G1129" s="872"/>
      <c r="H1129" s="872"/>
      <c r="I1129" s="872"/>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3"/>
      <c r="D1130" s="873"/>
      <c r="E1130" s="872"/>
      <c r="F1130" s="872"/>
      <c r="G1130" s="872"/>
      <c r="H1130" s="872"/>
      <c r="I1130" s="872"/>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3"/>
      <c r="D1131" s="873"/>
      <c r="E1131" s="872"/>
      <c r="F1131" s="872"/>
      <c r="G1131" s="872"/>
      <c r="H1131" s="872"/>
      <c r="I1131" s="872"/>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3"/>
      <c r="D1132" s="873"/>
      <c r="E1132" s="872"/>
      <c r="F1132" s="872"/>
      <c r="G1132" s="872"/>
      <c r="H1132" s="872"/>
      <c r="I1132" s="872"/>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3"/>
      <c r="D1133" s="873"/>
      <c r="E1133" s="872"/>
      <c r="F1133" s="872"/>
      <c r="G1133" s="872"/>
      <c r="H1133" s="872"/>
      <c r="I1133" s="872"/>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3"/>
      <c r="D1134" s="873"/>
      <c r="E1134" s="872"/>
      <c r="F1134" s="872"/>
      <c r="G1134" s="872"/>
      <c r="H1134" s="872"/>
      <c r="I1134" s="872"/>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3"/>
      <c r="D1135" s="873"/>
      <c r="E1135" s="872"/>
      <c r="F1135" s="872"/>
      <c r="G1135" s="872"/>
      <c r="H1135" s="872"/>
      <c r="I1135" s="872"/>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3"/>
      <c r="D1136" s="873"/>
      <c r="E1136" s="872"/>
      <c r="F1136" s="872"/>
      <c r="G1136" s="872"/>
      <c r="H1136" s="872"/>
      <c r="I1136" s="872"/>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3"/>
      <c r="D1137" s="873"/>
      <c r="E1137" s="872"/>
      <c r="F1137" s="872"/>
      <c r="G1137" s="872"/>
      <c r="H1137" s="872"/>
      <c r="I1137" s="872"/>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3"/>
      <c r="D1138" s="873"/>
      <c r="E1138" s="872"/>
      <c r="F1138" s="872"/>
      <c r="G1138" s="872"/>
      <c r="H1138" s="872"/>
      <c r="I1138" s="872"/>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3"/>
      <c r="D1139" s="873"/>
      <c r="E1139" s="872"/>
      <c r="F1139" s="872"/>
      <c r="G1139" s="872"/>
      <c r="H1139" s="872"/>
      <c r="I1139" s="872"/>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row r="1140"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90">
    <cfRule type="expression" dxfId="2091" priority="13877">
      <formula>IF(RIGHT(TEXT(Y790,"0.#"),1)=".",FALSE,TRUE)</formula>
    </cfRule>
    <cfRule type="expression" dxfId="2090" priority="13878">
      <formula>IF(RIGHT(TEXT(Y790,"0.#"),1)=".",TRUE,FALSE)</formula>
    </cfRule>
  </conditionalFormatting>
  <conditionalFormatting sqref="Y799">
    <cfRule type="expression" dxfId="2089" priority="13873">
      <formula>IF(RIGHT(TEXT(Y799,"0.#"),1)=".",FALSE,TRUE)</formula>
    </cfRule>
    <cfRule type="expression" dxfId="2088" priority="13874">
      <formula>IF(RIGHT(TEXT(Y799,"0.#"),1)=".",TRUE,FALSE)</formula>
    </cfRule>
  </conditionalFormatting>
  <conditionalFormatting sqref="Y830:Y837 Y828 Y817:Y824 Y815 Y804:Y811 Y802">
    <cfRule type="expression" dxfId="2087" priority="13655">
      <formula>IF(RIGHT(TEXT(Y802,"0.#"),1)=".",FALSE,TRUE)</formula>
    </cfRule>
    <cfRule type="expression" dxfId="2086" priority="13656">
      <formula>IF(RIGHT(TEXT(Y802,"0.#"),1)=".",TRUE,FALSE)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91:Y798 Y789">
    <cfRule type="expression" dxfId="2079" priority="13679">
      <formula>IF(RIGHT(TEXT(Y789,"0.#"),1)=".",FALSE,TRUE)</formula>
    </cfRule>
    <cfRule type="expression" dxfId="2078" priority="13680">
      <formula>IF(RIGHT(TEXT(Y789,"0.#"),1)=".",TRUE,FALSE)</formula>
    </cfRule>
  </conditionalFormatting>
  <conditionalFormatting sqref="AU790">
    <cfRule type="expression" dxfId="2077" priority="13677">
      <formula>IF(RIGHT(TEXT(AU790,"0.#"),1)=".",FALSE,TRUE)</formula>
    </cfRule>
    <cfRule type="expression" dxfId="2076" priority="13678">
      <formula>IF(RIGHT(TEXT(AU790,"0.#"),1)=".",TRUE,FALSE)</formula>
    </cfRule>
  </conditionalFormatting>
  <conditionalFormatting sqref="AU799">
    <cfRule type="expression" dxfId="2075" priority="13675">
      <formula>IF(RIGHT(TEXT(AU799,"0.#"),1)=".",FALSE,TRUE)</formula>
    </cfRule>
    <cfRule type="expression" dxfId="2074" priority="13676">
      <formula>IF(RIGHT(TEXT(AU799,"0.#"),1)=".",TRUE,FALSE)</formula>
    </cfRule>
  </conditionalFormatting>
  <conditionalFormatting sqref="AU791:AU798 AU789">
    <cfRule type="expression" dxfId="2073" priority="13673">
      <formula>IF(RIGHT(TEXT(AU789,"0.#"),1)=".",FALSE,TRUE)</formula>
    </cfRule>
    <cfRule type="expression" dxfId="2072" priority="13674">
      <formula>IF(RIGHT(TEXT(AU789,"0.#"),1)=".",TRUE,FALSE)</formula>
    </cfRule>
  </conditionalFormatting>
  <conditionalFormatting sqref="Y829 Y816 Y803">
    <cfRule type="expression" dxfId="2071" priority="13659">
      <formula>IF(RIGHT(TEXT(Y803,"0.#"),1)=".",FALSE,TRUE)</formula>
    </cfRule>
    <cfRule type="expression" dxfId="2070" priority="13660">
      <formula>IF(RIGHT(TEXT(Y803,"0.#"),1)=".",TRUE,FALSE)</formula>
    </cfRule>
  </conditionalFormatting>
  <conditionalFormatting sqref="Y838 Y825 Y812">
    <cfRule type="expression" dxfId="2069" priority="13657">
      <formula>IF(RIGHT(TEXT(Y812,"0.#"),1)=".",FALSE,TRUE)</formula>
    </cfRule>
    <cfRule type="expression" dxfId="2068" priority="13658">
      <formula>IF(RIGHT(TEXT(Y812,"0.#"),1)=".",TRUE,FALSE)</formula>
    </cfRule>
  </conditionalFormatting>
  <conditionalFormatting sqref="AU829 AU816 AU803">
    <cfRule type="expression" dxfId="2067" priority="13653">
      <formula>IF(RIGHT(TEXT(AU803,"0.#"),1)=".",FALSE,TRUE)</formula>
    </cfRule>
    <cfRule type="expression" dxfId="2066" priority="13654">
      <formula>IF(RIGHT(TEXT(AU803,"0.#"),1)=".",TRUE,FALSE)</formula>
    </cfRule>
  </conditionalFormatting>
  <conditionalFormatting sqref="AU838 AU825 AU812">
    <cfRule type="expression" dxfId="2065" priority="13651">
      <formula>IF(RIGHT(TEXT(AU812,"0.#"),1)=".",FALSE,TRUE)</formula>
    </cfRule>
    <cfRule type="expression" dxfId="2064" priority="13652">
      <formula>IF(RIGHT(TEXT(AU812,"0.#"),1)=".",TRUE,FALSE)</formula>
    </cfRule>
  </conditionalFormatting>
  <conditionalFormatting sqref="AU830:AU837 AU828 AU817:AU824 AU815 AU804:AU811 AU802">
    <cfRule type="expression" dxfId="2063" priority="13649">
      <formula>IF(RIGHT(TEXT(AU802,"0.#"),1)=".",FALSE,TRUE)</formula>
    </cfRule>
    <cfRule type="expression" dxfId="2062" priority="13650">
      <formula>IF(RIGHT(TEXT(AU802,"0.#"),1)=".",TRUE,FALSE)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433">
    <cfRule type="expression" dxfId="1" priority="1">
      <formula>IF(RIGHT(TEXT(AM433,"0.#"),1)=".",FALSE,TRUE)</formula>
    </cfRule>
    <cfRule type="expression" dxfId="0" priority="2">
      <formula>IF(RIGHT(TEXT(AM433,"0.#"),1)=".",TRUE,FALSE)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6" sqref="A4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655</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t="s">
        <v>655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655</v>
      </c>
      <c r="H14" s="13" t="str">
        <f t="shared" si="1"/>
        <v>労働保険特別会計雇用勘定</v>
      </c>
      <c r="I14" s="13" t="str">
        <f t="shared" si="5"/>
        <v>労働保険特別会計労災勘定、労働保険特別会計雇用勘定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労働保険特別会計労災勘定、労働保険特別会計雇用勘定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労働保険特別会計労災勘定、労働保険特別会計雇用勘定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2021-05-18T07:37:34Z</cp:lastPrinted>
  <dcterms:created xsi:type="dcterms:W3CDTF">2012-03-13T00:50:25Z</dcterms:created>
  <dcterms:modified xsi:type="dcterms:W3CDTF">2021-06-28T07:40:38Z</dcterms:modified>
</cp:coreProperties>
</file>