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科学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<sst xmlns="http://schemas.openxmlformats.org/spreadsheetml/2006/main" count="3062" uniqueCount="777">
  <si>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</si>
  <si>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</si>
  <si>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</si>
  <si>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</si>
  <si>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</si>
  <si>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</si>
  <si>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</si>
  <si>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</si>
  <si>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</si>
  <si>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</si>
  <si>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</si>
  <si>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</si>
  <si>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</si>
  <si>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</si>
  <si>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</si>
  <si>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</si>
  <si>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</si>
  <si>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</si>
  <si>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</si>
  <si>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</si>
  <si>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</si>
  <si>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</si>
  <si>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</si>
  <si>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</si>
  <si>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</si>
  <si>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</si>
  <si>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</si>
  <si>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</si>
  <si>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</si>
  <si>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</si>
  <si>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</si>
  <si>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</si>
  <si>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</si>
  <si>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</si>
  <si>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</si>
  <si>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</si>
  <si>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</si>
  <si>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</si>
  <si>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</si>
  <si>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</si>
  <si>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</si>
  <si>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</si>
  <si>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</si>
  <si>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</si>
  <si>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</si>
  <si>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</si>
  <si>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</si>
  <si>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</si>
  <si>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</si>
  <si>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</si>
  <si>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</si>
  <si>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</si>
  <si>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</si>
  <si>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</si>
  <si>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</si>
  <si>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</si>
  <si>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</si>
  <si>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</si>
  <si>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</si>
  <si>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</si>
  <si>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</si>
  <si>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</si>
  <si>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</si>
  <si>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</si>
  <si>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</si>
  <si>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</si>
  <si>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</si>
  <si>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</si>
  <si>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</si>
  <si>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</si>
  <si>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</si>
  <si>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</si>
  <si>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</si>
  <si>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</si>
  <si>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</si>
  <si>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</si>
  <si>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</si>
  <si>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</si>
  <si>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</si>
  <si>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</si>
  <si>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</si>
  <si>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</si>
  <si>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</si>
  <si>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</si>
  <si>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</si>
  <si>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</si>
  <si>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</si>
  <si>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</si>
  <si>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</si>
  <si>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</si>
  <si>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</si>
  <si>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</si>
  <si>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</si>
  <si>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</si>
  <si>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</si>
  <si>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</si>
  <si>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</si>
  <si>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</si>
  <si>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</si>
  <si>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</si>
  <si>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</si>
  <si>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</si>
  <si>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</si>
  <si>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</si>
  <si>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</si>
  <si>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</si>
  <si>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</si>
  <si>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</si>
  <si>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</si>
  <si>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</si>
  <si>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</si>
  <si>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</si>
  <si>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</si>
  <si>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</si>
  <si>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</si>
  <si>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</si>
  <si>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</si>
  <si>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</si>
  <si>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</si>
  <si>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</si>
  <si>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</si>
  <si>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</si>
  <si>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</si>
  <si>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</si>
  <si>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</si>
  <si>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</si>
  <si>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</si>
  <si>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</si>
  <si>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</si>
  <si>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</si>
  <si>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</si>
  <si>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</si>
  <si>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</si>
  <si>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</si>
  <si>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</si>
  <si>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</si>
  <si>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</si>
  <si>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</si>
  <si>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</si>
  <si>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</si>
  <si>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</si>
  <si>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</si>
  <si>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</si>
  <si>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</si>
  <si>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</si>
  <si>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</si>
  <si>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</si>
  <si>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</si>
  <si>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</si>
  <si>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</si>
  <si>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</si>
  <si>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</si>
  <si>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</si>
  <si>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</si>
  <si>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</si>
  <si>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</si>
  <si>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</si>
  <si>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</si>
  <si>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</si>
  <si>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</si>
  <si>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</si>
  <si>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</si>
  <si>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</si>
  <si>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</si>
  <si>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</si>
  <si>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</si>
  <si>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</si>
  <si>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</si>
  <si>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</si>
  <si>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</si>
  <si>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</si>
  <si>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</si>
  <si>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</si>
  <si>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</si>
  <si>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</si>
  <si>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</si>
  <si>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</si>
  <si>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</si>
  <si>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</si>
  <si>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</si>
  <si>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</si>
  <si>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</si>
  <si>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</si>
  <si>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</si>
  <si>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</si>
  <si>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</si>
  <si>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</si>
  <si>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</si>
  <si>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</si>
  <si>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</si>
  <si>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</si>
  <si>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</si>
  <si>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</si>
  <si>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</si>
  <si>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</si>
  <si>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</si>
  <si>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</si>
  <si>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</si>
  <si>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</si>
  <si>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</si>
  <si>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</si>
  <si>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</si>
  <si>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</si>
  <si>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</si>
  <si>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</si>
  <si>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</si>
  <si>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</si>
  <si>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</si>
  <si>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</si>
  <si>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</si>
  <si>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</si>
  <si>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</si>
  <si>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</si>
  <si>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</si>
  <si>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</si>
  <si>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</si>
  <si>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</si>
  <si>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</si>
  <si>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</si>
  <si>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</si>
  <si>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</si>
  <si>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</si>
  <si>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</si>
  <si>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</si>
  <si>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</si>
  <si>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</si>
  <si>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</si>
  <si>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</si>
  <si>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</si>
  <si>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</si>
  <si>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</si>
  <si>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</si>
  <si>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</si>
  <si>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</si>
  <si>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</si>
  <si>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</si>
  <si>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</si>
  <si>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</si>
  <si>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</si>
  <si>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</si>
  <si>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</si>
  <si>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</si>
  <si>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</si>
  <si>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</si>
  <si>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</si>
  <si>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</si>
  <si>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</si>
  <si>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</si>
  <si>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</si>
  <si>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</si>
  <si>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</si>
  <si>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</si>
  <si>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</si>
  <si>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</si>
  <si>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</si>
  <si>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</si>
  <si>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</si>
  <si>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</si>
  <si>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</si>
  <si>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</si>
  <si>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</si>
  <si>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</si>
  <si>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</si>
  <si>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</si>
  <si>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</si>
  <si>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</si>
  <si>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</si>
  <si>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</si>
  <si>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</si>
  <si>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</si>
  <si>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</si>
  <si>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</si>
  <si>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</si>
  <si>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</si>
  <si>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</si>
  <si>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</si>
  <si>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</si>
  <si>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</si>
  <si>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</si>
  <si>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</si>
  <si>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</si>
  <si>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</si>
  <si>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</si>
  <si>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</si>
  <si>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</si>
  <si>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</si>
  <si>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</si>
  <si>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</si>
  <si>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</si>
  <si>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</si>
  <si>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</si>
  <si>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</si>
  <si>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</si>
  <si>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</si>
  <si>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</si>
  <si>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</si>
  <si>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</si>
  <si>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</si>
  <si>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</si>
  <si>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</si>
  <si>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</si>
  <si>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</si>
  <si>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</si>
  <si>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</si>
  <si>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</si>
  <si>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</si>
  <si>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</si>
  <si>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</si>
  <si>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</si>
  <si>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</si>
  <si>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</si>
  <si>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</si>
  <si>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</si>
  <si>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</si>
  <si>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</si>
  <si>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</si>
  <si>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</si>
  <si>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</si>
  <si>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</si>
  <si>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</si>
  <si>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</si>
  <si>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</si>
  <si>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</si>
  <si>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</si>
  <si>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</si>
  <si>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</si>
  <si>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</si>
  <si>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</si>
  <si>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</si>
  <si>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</si>
  <si>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</si>
  <si>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</si>
  <si>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</si>
  <si>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</si>
  <si>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</si>
  <si>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</si>
  <si>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</si>
  <si>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</si>
  <si>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</si>
  <si>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</si>
  <si>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</si>
  <si>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</si>
  <si>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</si>
  <si>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</si>
  <si>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</si>
  <si>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</si>
  <si>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</si>
  <si>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</si>
  <si>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</si>
  <si>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</si>
  <si>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</si>
  <si>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</si>
  <si>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</si>
  <si>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</si>
  <si>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</si>
  <si>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</si>
  <si>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</si>
  <si>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</si>
  <si>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</si>
  <si>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</si>
  <si>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</si>
  <si>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</si>
  <si>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</si>
  <si>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</si>
  <si>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</si>
  <si>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</si>
  <si>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</si>
  <si>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</si>
  <si>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</si>
  <si>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</si>
  <si>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</si>
  <si>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</si>
  <si>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</si>
  <si>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</si>
  <si>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</si>
  <si>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</si>
  <si>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</si>
  <si>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</si>
  <si>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</si>
  <si>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</si>
  <si>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</si>
  <si>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</si>
  <si>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</si>
  <si>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</si>
  <si>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</si>
  <si>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</si>
  <si>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</si>
  <si>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</si>
  <si>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</si>
  <si>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</si>
  <si>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</si>
  <si>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</si>
  <si>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</si>
  <si>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</si>
  <si>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</si>
  <si>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</si>
  <si>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</si>
  <si>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</si>
  <si>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</si>
  <si>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</si>
  <si>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</si>
  <si>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</si>
  <si>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</si>
  <si>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</si>
  <si>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</si>
  <si>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</si>
  <si>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</si>
  <si>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</si>
  <si>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</si>
  <si>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</si>
  <si>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</si>
  <si>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</si>
  <si>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</si>
  <si>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</si>
  <si>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</si>
  <si>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</si>
  <si>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</si>
  <si>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</si>
  <si>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</si>
  <si>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</si>
  <si>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</si>
  <si>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</si>
  <si>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</si>
  <si>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</si>
  <si>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</si>
  <si>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</si>
  <si>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</si>
  <si>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</si>
  <si>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</si>
  <si>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</si>
  <si>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</si>
  <si>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</si>
  <si>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</si>
  <si>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</si>
  <si>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</si>
  <si>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</si>
  <si>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</si>
  <si>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</si>
  <si>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</si>
  <si>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</si>
  <si>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</si>
  <si>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</si>
  <si>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</si>
  <si>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</si>
  <si>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</si>
  <si>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</si>
  <si>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</si>
  <si>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</si>
  <si>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</si>
  <si>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</si>
  <si>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</si>
  <si>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</si>
  <si>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</si>
  <si>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</si>
  <si>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</si>
  <si>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</si>
  <si>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</si>
  <si>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</si>
  <si>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</si>
  <si>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</si>
  <si>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</si>
  <si>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</si>
  <si>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</si>
  <si>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</si>
  <si>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</si>
  <si>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</si>
  <si>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</si>
  <si>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</si>
  <si>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</si>
  <si>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</si>
  <si>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</si>
  <si>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</si>
  <si>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</si>
  <si>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</si>
  <si>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</si>
  <si>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</si>
  <si>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</si>
  <si>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</si>
  <si>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</si>
  <si>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</si>
  <si>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</si>
  <si>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</si>
  <si>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</si>
  <si>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</si>
  <si>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</si>
  <si>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</si>
  <si>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</si>
  <si>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</si>
  <si>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</si>
  <si>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</si>
  <si>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</si>
  <si>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</si>
  <si>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</si>
  <si>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</si>
  <si>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</si>
  <si>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</si>
  <si>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</si>
  <si>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</si>
  <si>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</si>
  <si>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</si>
  <si>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</si>
  <si>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</si>
  <si>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</si>
  <si>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</si>
  <si>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</si>
  <si>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</si>
  <si>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</si>
  <si>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</si>
  <si>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</si>
  <si>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</si>
  <si>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</si>
  <si>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</si>
  <si>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</si>
  <si>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</si>
  <si>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</si>
  <si>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</si>
  <si>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</si>
  <si>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</si>
  <si>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</si>
  <si>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</si>
  <si>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</si>
  <si>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</si>
  <si>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</si>
  <si>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</si>
  <si>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</si>
  <si>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</si>
  <si>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</si>
  <si>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</si>
  <si>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</si>
  <si>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</si>
  <si>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</si>
  <si>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</si>
  <si>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</si>
  <si>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</si>
  <si>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</si>
  <si>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</si>
  <si>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</si>
  <si>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</si>
  <si>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</si>
  <si>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</si>
  <si>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</si>
  <si>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</si>
  <si>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</si>
  <si>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</si>
  <si>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</si>
  <si>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</si>
  <si>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</si>
  <si>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</si>
  <si>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</si>
  <si>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</si>
  <si>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</si>
  <si>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</si>
  <si>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</si>
  <si>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</si>
  <si>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</si>
  <si>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</si>
  <si>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</si>
  <si>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</si>
  <si>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</si>
  <si>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</si>
  <si>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</si>
  <si>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</si>
  <si>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</si>
  <si>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</si>
  <si>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</si>
  <si>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</si>
  <si>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</si>
  <si>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</si>
  <si>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</si>
  <si>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</si>
  <si>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</si>
  <si>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</si>
  <si>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</si>
  <si>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</si>
  <si>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</si>
  <si>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</si>
  <si>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</si>
  <si>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</si>
  <si>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</si>
  <si>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</si>
  <si>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</si>
  <si>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</si>
  <si>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</si>
  <si>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</si>
  <si>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</si>
  <si>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</si>
  <si>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</si>
  <si>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</si>
  <si>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</si>
  <si>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</si>
  <si>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</si>
  <si>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</si>
  <si>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</si>
  <si>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</si>
  <si>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</si>
  <si>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</si>
  <si>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</si>
  <si>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</si>
  <si>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</si>
  <si>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</si>
  <si>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</si>
  <si>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</si>
  <si>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</si>
  <si>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</si>
  <si>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</si>
  <si>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</si>
  <si>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</si>
  <si>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</si>
  <si>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</si>
  <si>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</si>
  <si>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</si>
  <si>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</si>
  <si>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</si>
  <si>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</si>
  <si>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</si>
  <si>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</si>
  <si>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</si>
  <si>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</si>
  <si>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</si>
  <si>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</si>
  <si>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</si>
  <si>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</si>
  <si>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</si>
  <si>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</si>
  <si>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</si>
  <si>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</si>
  <si>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</si>
  <si>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</si>
  <si>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</si>
  <si>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</si>
  <si>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</si>
  <si>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</si>
  <si>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</si>
  <si>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</si>
  <si>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</si>
  <si>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</si>
  <si>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</si>
  <si>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</si>
  <si>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</si>
  <si>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</si>
  <si>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</si>
  <si>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</si>
  <si>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</si>
  <si>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</si>
  <si>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</si>
  <si>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</si>
  <si>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</si>
  <si>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</si>
  <si>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</si>
  <si>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</si>
  <si>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</si>
  <si>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</si>
  <si>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</si>
  <si>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</si>
  <si>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</si>
  <si>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</si>
  <si>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</si>
  <si>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</si>
  <si>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</si>
  <si>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</si>
  <si>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</si>
  <si>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</si>
  <si>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</si>
  <si>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</si>
  <si>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</si>
  <si>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</si>
  <si>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</si>
  <si>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</si>
  <si>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</si>
  <si>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</si>
  <si>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</si>
  <si>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</si>
  <si>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</si>
  <si>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</si>
  <si>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</si>
  <si>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</si>
  <si>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</si>
  <si>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</si>
  <si>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</si>
  <si>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</si>
  <si>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</si>
  <si>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</si>
  <si>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</si>
  <si>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</si>
  <si>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</si>
  <si>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</si>
  <si>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</si>
  <si>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</si>
  <si>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</si>
  <si>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</si>
  <si>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</si>
  <si>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</si>
  <si>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</si>
  <si>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</si>
  <si>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</si>
  <si>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</si>
  <si>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</si>
  <si>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</si>
  <si>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</si>
  <si>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</si>
  <si>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</si>
  <si>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</si>
  <si>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</si>
  <si>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</si>
  <si>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</si>
  <si>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</si>
  <si>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</si>
  <si>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</si>
  <si>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</si>
  <si>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</si>
  <si>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</si>
  <si>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</si>
  <si>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国立保健医療科学院施設整備費</t>
  </si>
  <si>
    <t>国立保健医療科学院</t>
  </si>
  <si>
    <t>新津　幸義</t>
  </si>
  <si>
    <t>平成29年度</t>
  </si>
  <si>
    <t>終了予定なし</t>
  </si>
  <si>
    <t>総務部会計課</t>
  </si>
  <si>
    <t>-</t>
  </si>
  <si>
    <t>国立保健医療科学院の老朽化が顕著な設備を計画的に更新することにより、研修・研究事業を安全・安心な環境で実施することを目的とする。</t>
  </si>
  <si>
    <t xml:space="preserve">国立保健医療科学院において、老朽化が顕著な設備を計画的に更新するもの。
</t>
  </si>
  <si>
    <t>施設整備費</t>
  </si>
  <si>
    <t>施設施工庁費</t>
  </si>
  <si>
    <t>工事件数</t>
  </si>
  <si>
    <t>実施工事件数</t>
  </si>
  <si>
    <t>件</t>
  </si>
  <si>
    <t>営繕計画書</t>
  </si>
  <si>
    <t>Ｘ執行額／Ｙ実施工事件数　　　　　　　　　　　　　　　　　</t>
    <phoneticPr fontId="5"/>
  </si>
  <si>
    <t>百万円</t>
  </si>
  <si>
    <t>　　X/Y</t>
    <phoneticPr fontId="5"/>
  </si>
  <si>
    <t>244百万円/2件</t>
  </si>
  <si>
    <t>新29-0057</t>
  </si>
  <si>
    <t>924</t>
  </si>
  <si>
    <t>○</t>
  </si>
  <si>
    <t>有</t>
  </si>
  <si>
    <t>無</t>
  </si>
  <si>
    <t>‐</t>
  </si>
  <si>
    <t>-</t>
    <phoneticPr fontId="5"/>
  </si>
  <si>
    <t>国立保健医療科学院における研修及び研究を行うために必要な設備の更新事業であり、国費を投入する必要がある。</t>
    <phoneticPr fontId="5"/>
  </si>
  <si>
    <t>国立保健医療科学院の設備の更新事業にかかる経費のため、国が実施すべき事業である。</t>
    <phoneticPr fontId="5"/>
  </si>
  <si>
    <t>国立保健医療科学院における研修・研究事業を安全・安心な環境で実施するために必要かつ適切な事業であり、優先度は高い。</t>
    <phoneticPr fontId="5"/>
  </si>
  <si>
    <t>一般競争入札を実施して競争性の確保に努めた。
なお、一者応札となった案件に関しては、次回の調達の際に、応札条件の見直し等、競争性が確保されるよう検討する。</t>
    <phoneticPr fontId="5"/>
  </si>
  <si>
    <t>施工した工事に係る全ての調達について、一般競争入札を実施し、コストの削減に努めている。</t>
    <phoneticPr fontId="5"/>
  </si>
  <si>
    <t>工事の施工に必要な経費（工事費、設計費、現場監理費）に限定して支出している。</t>
    <phoneticPr fontId="5"/>
  </si>
  <si>
    <t>全ての調達案件について、一般競争入札を実施し、コスト削減に努めている。</t>
    <phoneticPr fontId="5"/>
  </si>
  <si>
    <t>成果実績は成果目標に見合ったものとなっている。</t>
    <phoneticPr fontId="5"/>
  </si>
  <si>
    <t>活動実績は見込みに見合ったものとなっている。</t>
    <phoneticPr fontId="5"/>
  </si>
  <si>
    <t>更新をした設備を活用し、研究を実施するとともに、年間の研修スケジュールに則して研修を開催している。</t>
    <phoneticPr fontId="5"/>
  </si>
  <si>
    <t>厚労</t>
  </si>
  <si>
    <t>-</t>
    <phoneticPr fontId="5"/>
  </si>
  <si>
    <t>135百万円/2件</t>
    <phoneticPr fontId="5"/>
  </si>
  <si>
    <t>139百万円/3件</t>
    <phoneticPr fontId="5"/>
  </si>
  <si>
    <t>140百万円/3件</t>
    <phoneticPr fontId="5"/>
  </si>
  <si>
    <t>適切に予算を執行し、事業の目標が達成できており、このまま継続して事業を実施する。
なお、実施計画の作成に遅れが生じないよう、工事の施工に影響がある研究・研修の関係者と工事スケジュール等の情報を早期に共有するなど、工事の遅延解消に努める。</t>
    <phoneticPr fontId="5"/>
  </si>
  <si>
    <t>A.積田冷熱工事株式会社</t>
    <phoneticPr fontId="5"/>
  </si>
  <si>
    <t>積田冷熱工事株式会社</t>
    <phoneticPr fontId="5"/>
  </si>
  <si>
    <t>工事費</t>
    <rPh sb="0" eb="3">
      <t>コウジヒ</t>
    </rPh>
    <phoneticPr fontId="5"/>
  </si>
  <si>
    <t>空調機更新工事</t>
    <phoneticPr fontId="5"/>
  </si>
  <si>
    <t>本館棟地下機械室揚水ポンプ更新工事</t>
    <phoneticPr fontId="5"/>
  </si>
  <si>
    <t>ホーチキ株式会社</t>
    <rPh sb="4" eb="6">
      <t>カブシキ</t>
    </rPh>
    <rPh sb="6" eb="8">
      <t>カイシャ</t>
    </rPh>
    <phoneticPr fontId="5"/>
  </si>
  <si>
    <t>入退室管理設備更新工事</t>
    <phoneticPr fontId="5"/>
  </si>
  <si>
    <t>入退室管理設備更新工事（設計図書の変更に伴う増）</t>
    <phoneticPr fontId="5"/>
  </si>
  <si>
    <t>ホーチキ株式会社</t>
    <phoneticPr fontId="5"/>
  </si>
  <si>
    <t xml:space="preserve">株式会社ウドノ医機 </t>
    <phoneticPr fontId="5"/>
  </si>
  <si>
    <t>高圧蒸気滅菌装置更新一式</t>
    <phoneticPr fontId="5"/>
  </si>
  <si>
    <t>株式会社ケイ・ビー・ケイ</t>
    <phoneticPr fontId="5"/>
  </si>
  <si>
    <t>屋上防水更新工事（寄宿舎棟）（Ｈ３１年度繰越分）</t>
    <phoneticPr fontId="5"/>
  </si>
  <si>
    <t>株式会社翔榮建設</t>
    <phoneticPr fontId="5"/>
  </si>
  <si>
    <t>寄宿舎棟７階共用廊下天井壁復旧工事一式</t>
    <phoneticPr fontId="5"/>
  </si>
  <si>
    <t>株式会社オガワライフデザイン</t>
    <phoneticPr fontId="5"/>
  </si>
  <si>
    <t>本館１階男子トイレ便器交換工事</t>
    <phoneticPr fontId="5"/>
  </si>
  <si>
    <t>屋上防水更新工事　工事監理業務（寄宿舎棟）（Ｈ３１年度繰越分）</t>
    <phoneticPr fontId="5"/>
  </si>
  <si>
    <t>株式会社ミザック</t>
    <phoneticPr fontId="5"/>
  </si>
  <si>
    <t>本館棟雑排水槽排水ポンプ更新工事</t>
    <phoneticPr fontId="5"/>
  </si>
  <si>
    <t>-</t>
    <phoneticPr fontId="5"/>
  </si>
  <si>
    <t>-</t>
    <phoneticPr fontId="5"/>
  </si>
  <si>
    <t>予算の執行にあたっては、全ての調達案件で一般競争入札を実施して競争性を確保するよう努めている。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</si>
</sst>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40822</xdr:colOff>
      <xdr:row>748</xdr:row>
      <xdr:rowOff>285751</xdr:rowOff>
    </xdr:from>
    <xdr:to>
      <xdr:col>35</xdr:col>
      <xdr:colOff>105993</xdr:colOff>
      <xdr:row>751</xdr:row>
      <xdr:rowOff>333741</xdr:rowOff>
    </xdr:to>
    <xdr:sp macro="" textlink="">
      <xdr:nvSpPr>
        <xdr:cNvPr id="2" name="正方形/長方形 1">
          <a:extLst>
            <a:ext uri="{FF2B5EF4-FFF2-40B4-BE49-F238E27FC236}">
              <a16:creationId xmlns:a16="http://schemas.microsoft.com/office/drawing/2014/main" id="{7BE8E538-0680-4F58-8530-2B1C60D1353C}"/>
            </a:ext>
          </a:extLst>
        </xdr:cNvPr>
        <xdr:cNvSpPr/>
      </xdr:nvSpPr>
      <xdr:spPr>
        <a:xfrm>
          <a:off x="4122965" y="42481501"/>
          <a:ext cx="3126778" cy="11093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139</a:t>
          </a:r>
          <a:r>
            <a:rPr kumimoji="1" lang="ja-JP" altLang="en-US" sz="1400"/>
            <a:t>百万円</a:t>
          </a:r>
          <a:endParaRPr kumimoji="1" lang="en-US" altLang="ja-JP" sz="1100"/>
        </a:p>
      </xdr:txBody>
    </xdr:sp>
    <xdr:clientData/>
  </xdr:twoCellAnchor>
  <xdr:twoCellAnchor>
    <xdr:from>
      <xdr:col>21</xdr:col>
      <xdr:colOff>1</xdr:colOff>
      <xdr:row>752</xdr:row>
      <xdr:rowOff>176893</xdr:rowOff>
    </xdr:from>
    <xdr:to>
      <xdr:col>35</xdr:col>
      <xdr:colOff>565</xdr:colOff>
      <xdr:row>753</xdr:row>
      <xdr:rowOff>269422</xdr:rowOff>
    </xdr:to>
    <xdr:sp macro="" textlink="">
      <xdr:nvSpPr>
        <xdr:cNvPr id="3" name="大かっこ 2">
          <a:extLst>
            <a:ext uri="{FF2B5EF4-FFF2-40B4-BE49-F238E27FC236}">
              <a16:creationId xmlns:a16="http://schemas.microsoft.com/office/drawing/2014/main" id="{700095A2-8E4F-494D-91FC-B76F68E5821B}"/>
            </a:ext>
          </a:extLst>
        </xdr:cNvPr>
        <xdr:cNvSpPr/>
      </xdr:nvSpPr>
      <xdr:spPr>
        <a:xfrm>
          <a:off x="4286251" y="43787786"/>
          <a:ext cx="2858064" cy="44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27</xdr:col>
      <xdr:colOff>190500</xdr:colOff>
      <xdr:row>754</xdr:row>
      <xdr:rowOff>108857</xdr:rowOff>
    </xdr:from>
    <xdr:to>
      <xdr:col>27</xdr:col>
      <xdr:colOff>190500</xdr:colOff>
      <xdr:row>756</xdr:row>
      <xdr:rowOff>65117</xdr:rowOff>
    </xdr:to>
    <xdr:cxnSp macro="">
      <xdr:nvCxnSpPr>
        <xdr:cNvPr id="4" name="直線コネクタ 3">
          <a:extLst>
            <a:ext uri="{FF2B5EF4-FFF2-40B4-BE49-F238E27FC236}">
              <a16:creationId xmlns:a16="http://schemas.microsoft.com/office/drawing/2014/main" id="{E89BCC4C-ADFF-4658-8FE7-C25D718CE527}"/>
            </a:ext>
          </a:extLst>
        </xdr:cNvPr>
        <xdr:cNvCxnSpPr/>
      </xdr:nvCxnSpPr>
      <xdr:spPr>
        <a:xfrm>
          <a:off x="5701393" y="44427321"/>
          <a:ext cx="0" cy="66383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756</xdr:row>
      <xdr:rowOff>176893</xdr:rowOff>
    </xdr:from>
    <xdr:to>
      <xdr:col>34</xdr:col>
      <xdr:colOff>37764</xdr:colOff>
      <xdr:row>757</xdr:row>
      <xdr:rowOff>115209</xdr:rowOff>
    </xdr:to>
    <xdr:sp macro="" textlink="">
      <xdr:nvSpPr>
        <xdr:cNvPr id="5" name="テキスト ボックス 4">
          <a:extLst>
            <a:ext uri="{FF2B5EF4-FFF2-40B4-BE49-F238E27FC236}">
              <a16:creationId xmlns:a16="http://schemas.microsoft.com/office/drawing/2014/main" id="{B55F8E1E-2D29-48DC-8E83-F544C0772788}"/>
            </a:ext>
          </a:extLst>
        </xdr:cNvPr>
        <xdr:cNvSpPr txBox="1"/>
      </xdr:nvSpPr>
      <xdr:spPr>
        <a:xfrm>
          <a:off x="4490357" y="45202929"/>
          <a:ext cx="2487050" cy="29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23</xdr:col>
      <xdr:colOff>81643</xdr:colOff>
      <xdr:row>758</xdr:row>
      <xdr:rowOff>0</xdr:rowOff>
    </xdr:from>
    <xdr:to>
      <xdr:col>32</xdr:col>
      <xdr:colOff>189800</xdr:colOff>
      <xdr:row>761</xdr:row>
      <xdr:rowOff>268721</xdr:rowOff>
    </xdr:to>
    <xdr:sp macro="" textlink="">
      <xdr:nvSpPr>
        <xdr:cNvPr id="6" name="正方形/長方形 5">
          <a:extLst>
            <a:ext uri="{FF2B5EF4-FFF2-40B4-BE49-F238E27FC236}">
              <a16:creationId xmlns:a16="http://schemas.microsoft.com/office/drawing/2014/main" id="{2738DF85-F087-4633-8222-F726F2B04C9E}"/>
            </a:ext>
          </a:extLst>
        </xdr:cNvPr>
        <xdr:cNvSpPr/>
      </xdr:nvSpPr>
      <xdr:spPr>
        <a:xfrm>
          <a:off x="4776107" y="45733607"/>
          <a:ext cx="1945122" cy="13300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7</a:t>
          </a:r>
          <a:r>
            <a:rPr kumimoji="1" lang="ja-JP" altLang="en-US" sz="1400"/>
            <a:t>社</a:t>
          </a:r>
          <a:endParaRPr kumimoji="1" lang="en-US" altLang="ja-JP" sz="1400"/>
        </a:p>
        <a:p>
          <a:pPr algn="ctr"/>
          <a:endParaRPr kumimoji="1" lang="en-US" altLang="ja-JP" sz="1400"/>
        </a:p>
        <a:p>
          <a:pPr algn="ctr"/>
          <a:r>
            <a:rPr kumimoji="1" lang="en-US" altLang="ja-JP" sz="1400"/>
            <a:t>139</a:t>
          </a:r>
          <a:r>
            <a:rPr kumimoji="1" lang="ja-JP" altLang="en-US" sz="1400"/>
            <a:t>百万円</a:t>
          </a:r>
          <a:endParaRPr kumimoji="1" lang="en-US" altLang="ja-JP" sz="1400"/>
        </a:p>
      </xdr:txBody>
    </xdr:sp>
    <xdr:clientData/>
  </xdr:twoCellAnchor>
  <xdr:twoCellAnchor>
    <xdr:from>
      <xdr:col>24</xdr:col>
      <xdr:colOff>40822</xdr:colOff>
      <xdr:row>762</xdr:row>
      <xdr:rowOff>136072</xdr:rowOff>
    </xdr:from>
    <xdr:to>
      <xdr:col>32</xdr:col>
      <xdr:colOff>8743</xdr:colOff>
      <xdr:row>764</xdr:row>
      <xdr:rowOff>28662</xdr:rowOff>
    </xdr:to>
    <xdr:sp macro="" textlink="">
      <xdr:nvSpPr>
        <xdr:cNvPr id="7" name="大かっこ 6">
          <a:extLst>
            <a:ext uri="{FF2B5EF4-FFF2-40B4-BE49-F238E27FC236}">
              <a16:creationId xmlns:a16="http://schemas.microsoft.com/office/drawing/2014/main" id="{CC1CA892-A3C3-4743-B629-57C4FB78E7C5}"/>
            </a:ext>
          </a:extLst>
        </xdr:cNvPr>
        <xdr:cNvSpPr/>
      </xdr:nvSpPr>
      <xdr:spPr>
        <a:xfrm>
          <a:off x="4939393" y="47284822"/>
          <a:ext cx="1600779" cy="6001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46" sqref="AG746:AH7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748</v>
      </c>
      <c r="AK2" s="206"/>
      <c r="AL2" s="206"/>
      <c r="AM2" s="206"/>
      <c r="AN2" s="98" t="s">
        <v>407</v>
      </c>
      <c r="AO2" s="206">
        <v>20</v>
      </c>
      <c r="AP2" s="206"/>
      <c r="AQ2" s="206"/>
      <c r="AR2" s="99" t="s">
        <v>710</v>
      </c>
      <c r="AS2" s="207">
        <v>1049</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3.7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46.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43</v>
      </c>
      <c r="Q13" s="164"/>
      <c r="R13" s="164"/>
      <c r="S13" s="164"/>
      <c r="T13" s="164"/>
      <c r="U13" s="164"/>
      <c r="V13" s="165"/>
      <c r="W13" s="163">
        <v>71</v>
      </c>
      <c r="X13" s="164"/>
      <c r="Y13" s="164"/>
      <c r="Z13" s="164"/>
      <c r="AA13" s="164"/>
      <c r="AB13" s="164"/>
      <c r="AC13" s="165"/>
      <c r="AD13" s="163">
        <v>126</v>
      </c>
      <c r="AE13" s="164"/>
      <c r="AF13" s="164"/>
      <c r="AG13" s="164"/>
      <c r="AH13" s="164"/>
      <c r="AI13" s="164"/>
      <c r="AJ13" s="165"/>
      <c r="AK13" s="163">
        <v>140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v>87</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210</v>
      </c>
      <c r="Q15" s="164"/>
      <c r="R15" s="164"/>
      <c r="S15" s="164"/>
      <c r="T15" s="164"/>
      <c r="U15" s="164"/>
      <c r="V15" s="165"/>
      <c r="W15" s="163">
        <v>87</v>
      </c>
      <c r="X15" s="164"/>
      <c r="Y15" s="164"/>
      <c r="Z15" s="164"/>
      <c r="AA15" s="164"/>
      <c r="AB15" s="164"/>
      <c r="AC15" s="165"/>
      <c r="AD15" s="163">
        <v>13</v>
      </c>
      <c r="AE15" s="164"/>
      <c r="AF15" s="164"/>
      <c r="AG15" s="164"/>
      <c r="AH15" s="164"/>
      <c r="AI15" s="164"/>
      <c r="AJ15" s="165"/>
      <c r="AK15" s="163" t="s">
        <v>749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-87</v>
      </c>
      <c r="Q16" s="164"/>
      <c r="R16" s="164"/>
      <c r="S16" s="164"/>
      <c r="T16" s="164"/>
      <c r="U16" s="164"/>
      <c r="V16" s="165"/>
      <c r="W16" s="163">
        <v>-13</v>
      </c>
      <c r="X16" s="164"/>
      <c r="Y16" s="164"/>
      <c r="Z16" s="164"/>
      <c r="AA16" s="164"/>
      <c r="AB16" s="164"/>
      <c r="AC16" s="165"/>
      <c r="AD16" s="163" t="s">
        <v>718</v>
      </c>
      <c r="AE16" s="164"/>
      <c r="AF16" s="164"/>
      <c r="AG16" s="164"/>
      <c r="AH16" s="164"/>
      <c r="AI16" s="164"/>
      <c r="AJ16" s="165"/>
      <c r="AK16" s="163" t="s">
        <v>749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749</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253</v>
      </c>
      <c r="Q18" s="170"/>
      <c r="R18" s="170"/>
      <c r="S18" s="170"/>
      <c r="T18" s="170"/>
      <c r="U18" s="170"/>
      <c r="V18" s="171"/>
      <c r="W18" s="169">
        <f>SUM(W13:AC17)</f>
        <v>145</v>
      </c>
      <c r="X18" s="170"/>
      <c r="Y18" s="170"/>
      <c r="Z18" s="170"/>
      <c r="AA18" s="170"/>
      <c r="AB18" s="170"/>
      <c r="AC18" s="171"/>
      <c r="AD18" s="169">
        <f>SUM(AD13:AJ17)</f>
        <v>139</v>
      </c>
      <c r="AE18" s="170"/>
      <c r="AF18" s="170"/>
      <c r="AG18" s="170"/>
      <c r="AH18" s="170"/>
      <c r="AI18" s="170"/>
      <c r="AJ18" s="171"/>
      <c r="AK18" s="169">
        <f>SUM(AK13:AQ17)</f>
        <v>140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244</v>
      </c>
      <c r="Q19" s="164"/>
      <c r="R19" s="164"/>
      <c r="S19" s="164"/>
      <c r="T19" s="164"/>
      <c r="U19" s="164"/>
      <c r="V19" s="165"/>
      <c r="W19" s="163">
        <v>122</v>
      </c>
      <c r="X19" s="164"/>
      <c r="Y19" s="164"/>
      <c r="Z19" s="164"/>
      <c r="AA19" s="164"/>
      <c r="AB19" s="164"/>
      <c r="AC19" s="165"/>
      <c r="AD19" s="163">
        <v>139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0.96442687747035571</v>
      </c>
      <c r="Q20" s="535"/>
      <c r="R20" s="535"/>
      <c r="S20" s="535"/>
      <c r="T20" s="535"/>
      <c r="U20" s="535"/>
      <c r="V20" s="535"/>
      <c r="W20" s="535">
        <f t="shared" ref="W20" si="0">IF(W18=0, "-", SUM(W19)/W18)</f>
        <v>0.8413793103448276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1.8769230769230769</v>
      </c>
      <c r="Q21" s="535"/>
      <c r="R21" s="535"/>
      <c r="S21" s="535"/>
      <c r="T21" s="535"/>
      <c r="U21" s="535"/>
      <c r="V21" s="535"/>
      <c r="W21" s="535">
        <f t="shared" ref="W21" si="2">IF(W19=0, "-", SUM(W19)/SUM(W13,W14))</f>
        <v>1.7183098591549295</v>
      </c>
      <c r="X21" s="535"/>
      <c r="Y21" s="535"/>
      <c r="Z21" s="535"/>
      <c r="AA21" s="535"/>
      <c r="AB21" s="535"/>
      <c r="AC21" s="535"/>
      <c r="AD21" s="535">
        <f t="shared" ref="AD21" si="3">IF(AD19=0, "-", SUM(AD19)/SUM(AD13,AD14))</f>
        <v>1.1031746031746033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140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3</v>
      </c>
      <c r="AV31" s="271"/>
      <c r="AW31" s="376" t="s">
        <v>179</v>
      </c>
      <c r="AX31" s="377"/>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40" t="s">
        <v>12</v>
      </c>
      <c r="Z32" s="545"/>
      <c r="AA32" s="546"/>
      <c r="AB32" s="547" t="s">
        <v>725</v>
      </c>
      <c r="AC32" s="547"/>
      <c r="AD32" s="547"/>
      <c r="AE32" s="364">
        <v>2</v>
      </c>
      <c r="AF32" s="365"/>
      <c r="AG32" s="365"/>
      <c r="AH32" s="365"/>
      <c r="AI32" s="364">
        <v>2</v>
      </c>
      <c r="AJ32" s="365"/>
      <c r="AK32" s="365"/>
      <c r="AL32" s="365"/>
      <c r="AM32" s="364">
        <v>3</v>
      </c>
      <c r="AN32" s="365"/>
      <c r="AO32" s="365"/>
      <c r="AP32" s="365"/>
      <c r="AQ32" s="166" t="s">
        <v>718</v>
      </c>
      <c r="AR32" s="167"/>
      <c r="AS32" s="167"/>
      <c r="AT32" s="168"/>
      <c r="AU32" s="365" t="s">
        <v>718</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4">
        <v>2</v>
      </c>
      <c r="AF33" s="365"/>
      <c r="AG33" s="365"/>
      <c r="AH33" s="365"/>
      <c r="AI33" s="364">
        <v>2</v>
      </c>
      <c r="AJ33" s="365"/>
      <c r="AK33" s="365"/>
      <c r="AL33" s="365"/>
      <c r="AM33" s="364">
        <v>3</v>
      </c>
      <c r="AN33" s="365"/>
      <c r="AO33" s="365"/>
      <c r="AP33" s="365"/>
      <c r="AQ33" s="166" t="s">
        <v>718</v>
      </c>
      <c r="AR33" s="167"/>
      <c r="AS33" s="167"/>
      <c r="AT33" s="168"/>
      <c r="AU33" s="365">
        <v>3</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100</v>
      </c>
      <c r="AN34" s="365"/>
      <c r="AO34" s="365"/>
      <c r="AP34" s="365"/>
      <c r="AQ34" s="166" t="s">
        <v>718</v>
      </c>
      <c r="AR34" s="167"/>
      <c r="AS34" s="167"/>
      <c r="AT34" s="168"/>
      <c r="AU34" s="365" t="s">
        <v>718</v>
      </c>
      <c r="AV34" s="365"/>
      <c r="AW34" s="365"/>
      <c r="AX34" s="366"/>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9">
        <v>2</v>
      </c>
      <c r="AF101" s="359"/>
      <c r="AG101" s="359"/>
      <c r="AH101" s="359"/>
      <c r="AI101" s="359">
        <v>2</v>
      </c>
      <c r="AJ101" s="359"/>
      <c r="AK101" s="359"/>
      <c r="AL101" s="359"/>
      <c r="AM101" s="359">
        <v>3</v>
      </c>
      <c r="AN101" s="359"/>
      <c r="AO101" s="359"/>
      <c r="AP101" s="359"/>
      <c r="AQ101" s="359" t="s">
        <v>749</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725</v>
      </c>
      <c r="AC102" s="547"/>
      <c r="AD102" s="547"/>
      <c r="AE102" s="359">
        <v>2</v>
      </c>
      <c r="AF102" s="359"/>
      <c r="AG102" s="359"/>
      <c r="AH102" s="359"/>
      <c r="AI102" s="359">
        <v>2</v>
      </c>
      <c r="AJ102" s="359"/>
      <c r="AK102" s="359"/>
      <c r="AL102" s="359"/>
      <c r="AM102" s="359">
        <v>3</v>
      </c>
      <c r="AN102" s="359"/>
      <c r="AO102" s="359"/>
      <c r="AP102" s="359"/>
      <c r="AQ102" s="359">
        <v>3</v>
      </c>
      <c r="AR102" s="359"/>
      <c r="AS102" s="359"/>
      <c r="AT102" s="359"/>
      <c r="AU102" s="372"/>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122</v>
      </c>
      <c r="AF116" s="359"/>
      <c r="AG116" s="359"/>
      <c r="AH116" s="359"/>
      <c r="AI116" s="359">
        <v>67.5</v>
      </c>
      <c r="AJ116" s="359"/>
      <c r="AK116" s="359"/>
      <c r="AL116" s="359"/>
      <c r="AM116" s="359">
        <v>46</v>
      </c>
      <c r="AN116" s="359"/>
      <c r="AO116" s="359"/>
      <c r="AP116" s="359"/>
      <c r="AQ116" s="364">
        <v>47</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750</v>
      </c>
      <c r="AJ117" s="306"/>
      <c r="AK117" s="306"/>
      <c r="AL117" s="306"/>
      <c r="AM117" s="306" t="s">
        <v>751</v>
      </c>
      <c r="AN117" s="306"/>
      <c r="AO117" s="306"/>
      <c r="AP117" s="306"/>
      <c r="AQ117" s="306" t="s">
        <v>752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775</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775</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749</v>
      </c>
      <c r="AN434" s="167"/>
      <c r="AO434" s="167"/>
      <c r="AP434" s="168"/>
      <c r="AQ434" s="166" t="s">
        <v>718</v>
      </c>
      <c r="AR434" s="167"/>
      <c r="AS434" s="167"/>
      <c r="AT434" s="168"/>
      <c r="AU434" s="167" t="s">
        <v>718</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49.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737</v>
      </c>
      <c r="AH708" s="523"/>
      <c r="AI708" s="523"/>
      <c r="AJ708" s="523"/>
      <c r="AK708" s="523"/>
      <c r="AL708" s="523"/>
      <c r="AM708" s="523"/>
      <c r="AN708" s="523"/>
      <c r="AO708" s="523"/>
      <c r="AP708" s="523"/>
      <c r="AQ708" s="523"/>
      <c r="AR708" s="523"/>
      <c r="AS708" s="523"/>
      <c r="AT708" s="523"/>
      <c r="AU708" s="523"/>
      <c r="AV708" s="523"/>
      <c r="AW708" s="523"/>
      <c r="AX708" s="524"/>
    </row>
    <row r="709" spans="1:50" ht="33"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742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737</v>
      </c>
      <c r="AH710" s="664"/>
      <c r="AI710" s="664"/>
      <c r="AJ710" s="664"/>
      <c r="AK710" s="664"/>
      <c r="AL710" s="664"/>
      <c r="AM710" s="664"/>
      <c r="AN710" s="664"/>
      <c r="AO710" s="664"/>
      <c r="AP710" s="664"/>
      <c r="AQ710" s="664"/>
      <c r="AR710" s="664"/>
      <c r="AS710" s="664"/>
      <c r="AT710" s="664"/>
      <c r="AU710" s="664"/>
      <c r="AV710" s="664"/>
      <c r="AW710" s="664"/>
      <c r="AX710" s="665"/>
    </row>
    <row r="711" spans="1:50" ht="3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743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t="s">
        <v>737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3" t="s">
        <v>737</v>
      </c>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733</v>
      </c>
      <c r="AE714" s="588"/>
      <c r="AF714" s="589"/>
      <c r="AG714" s="688" t="s">
        <v>744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773"/>
      <c r="AG715" s="522" t="s">
        <v>745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737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32.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736</v>
      </c>
      <c r="AE719" s="667"/>
      <c r="AF719" s="667"/>
      <c r="AG719" s="190" t="s">
        <v>737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936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 customHeight="1" x14ac:dyDescent="0.15">
      <c r="A787" s="756" t="s">
        <v>387</v>
      </c>
      <c r="B787" s="757"/>
      <c r="C787" s="757"/>
      <c r="D787" s="757"/>
      <c r="E787" s="757"/>
      <c r="F787" s="758"/>
      <c r="G787" s="435" t="s">
        <v>754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0"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 customHeight="1" x14ac:dyDescent="0.15">
      <c r="A789" s="552"/>
      <c r="B789" s="759"/>
      <c r="C789" s="759"/>
      <c r="D789" s="759"/>
      <c r="E789" s="759"/>
      <c r="F789" s="760"/>
      <c r="G789" s="445" t="s">
        <v>756</v>
      </c>
      <c r="H789" s="446"/>
      <c r="I789" s="446"/>
      <c r="J789" s="446"/>
      <c r="K789" s="447"/>
      <c r="L789" s="448" t="s">
        <v>757</v>
      </c>
      <c r="M789" s="449"/>
      <c r="N789" s="449"/>
      <c r="O789" s="449"/>
      <c r="P789" s="449"/>
      <c r="Q789" s="449"/>
      <c r="R789" s="449"/>
      <c r="S789" s="449"/>
      <c r="T789" s="449"/>
      <c r="U789" s="449"/>
      <c r="V789" s="449"/>
      <c r="W789" s="449"/>
      <c r="X789" s="450"/>
      <c r="Y789" s="451">
        <v>59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0" customHeight="1" x14ac:dyDescent="0.15">
      <c r="A790" s="552"/>
      <c r="B790" s="759"/>
      <c r="C790" s="759"/>
      <c r="D790" s="759"/>
      <c r="E790" s="759"/>
      <c r="F790" s="760"/>
      <c r="G790" s="349" t="s">
        <v>756</v>
      </c>
      <c r="H790" s="350"/>
      <c r="I790" s="350"/>
      <c r="J790" s="350"/>
      <c r="K790" s="351"/>
      <c r="L790" s="399" t="s">
        <v>758</v>
      </c>
      <c r="M790" s="400"/>
      <c r="N790" s="400"/>
      <c r="O790" s="400"/>
      <c r="P790" s="400"/>
      <c r="Q790" s="400"/>
      <c r="R790" s="400"/>
      <c r="S790" s="400"/>
      <c r="T790" s="400"/>
      <c r="U790" s="400"/>
      <c r="V790" s="400"/>
      <c r="W790" s="400"/>
      <c r="X790" s="401"/>
      <c r="Y790" s="396">
        <v>4</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9.2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9.2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9.2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9.2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9.2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9.2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9.2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9.2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30"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63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755</v>
      </c>
      <c r="D845" s="416"/>
      <c r="E845" s="416"/>
      <c r="F845" s="416"/>
      <c r="G845" s="416"/>
      <c r="H845" s="416"/>
      <c r="I845" s="416"/>
      <c r="J845" s="417">
        <v>8030001005467</v>
      </c>
      <c r="K845" s="418"/>
      <c r="L845" s="418"/>
      <c r="M845" s="418"/>
      <c r="N845" s="418"/>
      <c r="O845" s="418"/>
      <c r="P845" s="317" t="s">
        <v>757</v>
      </c>
      <c r="Q845" s="318"/>
      <c r="R845" s="318"/>
      <c r="S845" s="318"/>
      <c r="T845" s="318"/>
      <c r="U845" s="318"/>
      <c r="V845" s="318"/>
      <c r="W845" s="318"/>
      <c r="X845" s="318"/>
      <c r="Y845" s="319">
        <v>59</v>
      </c>
      <c r="Z845" s="320"/>
      <c r="AA845" s="320"/>
      <c r="AB845" s="321"/>
      <c r="AC845" s="323" t="s">
        <v>374</v>
      </c>
      <c r="AD845" s="324"/>
      <c r="AE845" s="324"/>
      <c r="AF845" s="324"/>
      <c r="AG845" s="324"/>
      <c r="AH845" s="419">
        <v>1</v>
      </c>
      <c r="AI845" s="420"/>
      <c r="AJ845" s="420"/>
      <c r="AK845" s="420"/>
      <c r="AL845" s="327">
        <v>97</v>
      </c>
      <c r="AM845" s="328"/>
      <c r="AN845" s="328"/>
      <c r="AO845" s="329"/>
      <c r="AP845" s="322" t="s">
        <v>774</v>
      </c>
      <c r="AQ845" s="322"/>
      <c r="AR845" s="322"/>
      <c r="AS845" s="322"/>
      <c r="AT845" s="322"/>
      <c r="AU845" s="322"/>
      <c r="AV845" s="322"/>
      <c r="AW845" s="322"/>
      <c r="AX845" s="322"/>
    </row>
    <row r="846" spans="1:51" ht="30" customHeight="1" x14ac:dyDescent="0.15">
      <c r="A846" s="402">
        <v>2</v>
      </c>
      <c r="B846" s="402">
        <v>1</v>
      </c>
      <c r="C846" s="421" t="s">
        <v>755</v>
      </c>
      <c r="D846" s="416"/>
      <c r="E846" s="416"/>
      <c r="F846" s="416"/>
      <c r="G846" s="416"/>
      <c r="H846" s="416"/>
      <c r="I846" s="416"/>
      <c r="J846" s="417">
        <v>8030001005467</v>
      </c>
      <c r="K846" s="418"/>
      <c r="L846" s="418"/>
      <c r="M846" s="418"/>
      <c r="N846" s="418"/>
      <c r="O846" s="418"/>
      <c r="P846" s="317" t="s">
        <v>758</v>
      </c>
      <c r="Q846" s="318"/>
      <c r="R846" s="318"/>
      <c r="S846" s="318"/>
      <c r="T846" s="318"/>
      <c r="U846" s="318"/>
      <c r="V846" s="318"/>
      <c r="W846" s="318"/>
      <c r="X846" s="318"/>
      <c r="Y846" s="319">
        <v>4</v>
      </c>
      <c r="Z846" s="320"/>
      <c r="AA846" s="320"/>
      <c r="AB846" s="321"/>
      <c r="AC846" s="323" t="s">
        <v>373</v>
      </c>
      <c r="AD846" s="324"/>
      <c r="AE846" s="324"/>
      <c r="AF846" s="324"/>
      <c r="AG846" s="324"/>
      <c r="AH846" s="419">
        <v>1</v>
      </c>
      <c r="AI846" s="420"/>
      <c r="AJ846" s="420"/>
      <c r="AK846" s="420"/>
      <c r="AL846" s="327">
        <v>93.5</v>
      </c>
      <c r="AM846" s="328"/>
      <c r="AN846" s="328"/>
      <c r="AO846" s="329"/>
      <c r="AP846" s="322" t="s">
        <v>774</v>
      </c>
      <c r="AQ846" s="322"/>
      <c r="AR846" s="322"/>
      <c r="AS846" s="322"/>
      <c r="AT846" s="322"/>
      <c r="AU846" s="322"/>
      <c r="AV846" s="322"/>
      <c r="AW846" s="322"/>
      <c r="AX846" s="322"/>
      <c r="AY846">
        <f>COUNTA($C$846)</f>
        <v>1</v>
      </c>
    </row>
    <row r="847" spans="1:51" ht="30" customHeight="1" x14ac:dyDescent="0.15">
      <c r="A847" s="402">
        <v>3</v>
      </c>
      <c r="B847" s="402">
        <v>1</v>
      </c>
      <c r="C847" s="421" t="s">
        <v>759</v>
      </c>
      <c r="D847" s="416"/>
      <c r="E847" s="416"/>
      <c r="F847" s="416"/>
      <c r="G847" s="416"/>
      <c r="H847" s="416"/>
      <c r="I847" s="416"/>
      <c r="J847" s="417">
        <v>3010701008973</v>
      </c>
      <c r="K847" s="418"/>
      <c r="L847" s="418"/>
      <c r="M847" s="418"/>
      <c r="N847" s="418"/>
      <c r="O847" s="418"/>
      <c r="P847" s="317" t="s">
        <v>760</v>
      </c>
      <c r="Q847" s="318"/>
      <c r="R847" s="318"/>
      <c r="S847" s="318"/>
      <c r="T847" s="318"/>
      <c r="U847" s="318"/>
      <c r="V847" s="318"/>
      <c r="W847" s="318"/>
      <c r="X847" s="318"/>
      <c r="Y847" s="319">
        <v>39</v>
      </c>
      <c r="Z847" s="320"/>
      <c r="AA847" s="320"/>
      <c r="AB847" s="321"/>
      <c r="AC847" s="323" t="s">
        <v>373</v>
      </c>
      <c r="AD847" s="324"/>
      <c r="AE847" s="324"/>
      <c r="AF847" s="324"/>
      <c r="AG847" s="324"/>
      <c r="AH847" s="325">
        <v>1</v>
      </c>
      <c r="AI847" s="326"/>
      <c r="AJ847" s="326"/>
      <c r="AK847" s="326"/>
      <c r="AL847" s="327">
        <v>90.6</v>
      </c>
      <c r="AM847" s="328"/>
      <c r="AN847" s="328"/>
      <c r="AO847" s="329"/>
      <c r="AP847" s="322" t="s">
        <v>774</v>
      </c>
      <c r="AQ847" s="322"/>
      <c r="AR847" s="322"/>
      <c r="AS847" s="322"/>
      <c r="AT847" s="322"/>
      <c r="AU847" s="322"/>
      <c r="AV847" s="322"/>
      <c r="AW847" s="322"/>
      <c r="AX847" s="322"/>
      <c r="AY847">
        <f>COUNTA($C$847)</f>
        <v>1</v>
      </c>
    </row>
    <row r="848" spans="1:51" ht="47.25" customHeight="1" x14ac:dyDescent="0.15">
      <c r="A848" s="402">
        <v>4</v>
      </c>
      <c r="B848" s="402">
        <v>1</v>
      </c>
      <c r="C848" s="421" t="s">
        <v>762</v>
      </c>
      <c r="D848" s="416"/>
      <c r="E848" s="416"/>
      <c r="F848" s="416"/>
      <c r="G848" s="416"/>
      <c r="H848" s="416"/>
      <c r="I848" s="416"/>
      <c r="J848" s="417">
        <v>3010701008973</v>
      </c>
      <c r="K848" s="418"/>
      <c r="L848" s="418"/>
      <c r="M848" s="418"/>
      <c r="N848" s="418"/>
      <c r="O848" s="418"/>
      <c r="P848" s="317" t="s">
        <v>761</v>
      </c>
      <c r="Q848" s="318"/>
      <c r="R848" s="318"/>
      <c r="S848" s="318"/>
      <c r="T848" s="318"/>
      <c r="U848" s="318"/>
      <c r="V848" s="318"/>
      <c r="W848" s="318"/>
      <c r="X848" s="318"/>
      <c r="Y848" s="319">
        <v>2</v>
      </c>
      <c r="Z848" s="320"/>
      <c r="AA848" s="320"/>
      <c r="AB848" s="321"/>
      <c r="AC848" s="323" t="s">
        <v>373</v>
      </c>
      <c r="AD848" s="324"/>
      <c r="AE848" s="324"/>
      <c r="AF848" s="324"/>
      <c r="AG848" s="324"/>
      <c r="AH848" s="325">
        <v>1</v>
      </c>
      <c r="AI848" s="326"/>
      <c r="AJ848" s="326"/>
      <c r="AK848" s="326"/>
      <c r="AL848" s="327">
        <v>90.6</v>
      </c>
      <c r="AM848" s="328"/>
      <c r="AN848" s="328"/>
      <c r="AO848" s="329"/>
      <c r="AP848" s="322" t="s">
        <v>774</v>
      </c>
      <c r="AQ848" s="322"/>
      <c r="AR848" s="322"/>
      <c r="AS848" s="322"/>
      <c r="AT848" s="322"/>
      <c r="AU848" s="322"/>
      <c r="AV848" s="322"/>
      <c r="AW848" s="322"/>
      <c r="AX848" s="322"/>
      <c r="AY848">
        <f>COUNTA($C$848)</f>
        <v>1</v>
      </c>
    </row>
    <row r="849" spans="1:51" ht="30" customHeight="1" x14ac:dyDescent="0.15">
      <c r="A849" s="402">
        <v>5</v>
      </c>
      <c r="B849" s="402">
        <v>1</v>
      </c>
      <c r="C849" s="421" t="s">
        <v>763</v>
      </c>
      <c r="D849" s="416"/>
      <c r="E849" s="416"/>
      <c r="F849" s="416"/>
      <c r="G849" s="416"/>
      <c r="H849" s="416"/>
      <c r="I849" s="416"/>
      <c r="J849" s="417">
        <v>6010101000479</v>
      </c>
      <c r="K849" s="418"/>
      <c r="L849" s="418"/>
      <c r="M849" s="418"/>
      <c r="N849" s="418"/>
      <c r="O849" s="418"/>
      <c r="P849" s="317" t="s">
        <v>764</v>
      </c>
      <c r="Q849" s="318"/>
      <c r="R849" s="318"/>
      <c r="S849" s="318"/>
      <c r="T849" s="318"/>
      <c r="U849" s="318"/>
      <c r="V849" s="318"/>
      <c r="W849" s="318"/>
      <c r="X849" s="318"/>
      <c r="Y849" s="319">
        <v>20</v>
      </c>
      <c r="Z849" s="320"/>
      <c r="AA849" s="320"/>
      <c r="AB849" s="321"/>
      <c r="AC849" s="323" t="s">
        <v>373</v>
      </c>
      <c r="AD849" s="324"/>
      <c r="AE849" s="324"/>
      <c r="AF849" s="324"/>
      <c r="AG849" s="324"/>
      <c r="AH849" s="325">
        <v>1</v>
      </c>
      <c r="AI849" s="326"/>
      <c r="AJ849" s="326"/>
      <c r="AK849" s="326"/>
      <c r="AL849" s="327">
        <v>96.2</v>
      </c>
      <c r="AM849" s="328"/>
      <c r="AN849" s="328"/>
      <c r="AO849" s="329"/>
      <c r="AP849" s="322" t="s">
        <v>774</v>
      </c>
      <c r="AQ849" s="322"/>
      <c r="AR849" s="322"/>
      <c r="AS849" s="322"/>
      <c r="AT849" s="322"/>
      <c r="AU849" s="322"/>
      <c r="AV849" s="322"/>
      <c r="AW849" s="322"/>
      <c r="AX849" s="322"/>
      <c r="AY849">
        <f>COUNTA($C$849)</f>
        <v>1</v>
      </c>
    </row>
    <row r="850" spans="1:51" ht="30" customHeight="1" x14ac:dyDescent="0.15">
      <c r="A850" s="402">
        <v>6</v>
      </c>
      <c r="B850" s="402">
        <v>1</v>
      </c>
      <c r="C850" s="421" t="s">
        <v>765</v>
      </c>
      <c r="D850" s="416"/>
      <c r="E850" s="416"/>
      <c r="F850" s="416"/>
      <c r="G850" s="416"/>
      <c r="H850" s="416"/>
      <c r="I850" s="416"/>
      <c r="J850" s="417">
        <v>3011401007803</v>
      </c>
      <c r="K850" s="418"/>
      <c r="L850" s="418"/>
      <c r="M850" s="418"/>
      <c r="N850" s="418"/>
      <c r="O850" s="418"/>
      <c r="P850" s="317" t="s">
        <v>766</v>
      </c>
      <c r="Q850" s="318"/>
      <c r="R850" s="318"/>
      <c r="S850" s="318"/>
      <c r="T850" s="318"/>
      <c r="U850" s="318"/>
      <c r="V850" s="318"/>
      <c r="W850" s="318"/>
      <c r="X850" s="318"/>
      <c r="Y850" s="319">
        <v>13</v>
      </c>
      <c r="Z850" s="320"/>
      <c r="AA850" s="320"/>
      <c r="AB850" s="321"/>
      <c r="AC850" s="323" t="s">
        <v>374</v>
      </c>
      <c r="AD850" s="324"/>
      <c r="AE850" s="324"/>
      <c r="AF850" s="324"/>
      <c r="AG850" s="324"/>
      <c r="AH850" s="325">
        <v>4</v>
      </c>
      <c r="AI850" s="326"/>
      <c r="AJ850" s="326"/>
      <c r="AK850" s="326"/>
      <c r="AL850" s="327">
        <v>83.9</v>
      </c>
      <c r="AM850" s="328"/>
      <c r="AN850" s="328"/>
      <c r="AO850" s="329"/>
      <c r="AP850" s="322"/>
      <c r="AQ850" s="322"/>
      <c r="AR850" s="322"/>
      <c r="AS850" s="322"/>
      <c r="AT850" s="322"/>
      <c r="AU850" s="322"/>
      <c r="AV850" s="322"/>
      <c r="AW850" s="322"/>
      <c r="AX850" s="322"/>
      <c r="AY850">
        <f>COUNTA($C$850)</f>
        <v>1</v>
      </c>
    </row>
    <row r="851" spans="1:51" ht="30" customHeight="1" x14ac:dyDescent="0.15">
      <c r="A851" s="402">
        <v>7</v>
      </c>
      <c r="B851" s="402">
        <v>1</v>
      </c>
      <c r="C851" s="421" t="s">
        <v>767</v>
      </c>
      <c r="D851" s="416"/>
      <c r="E851" s="416"/>
      <c r="F851" s="416"/>
      <c r="G851" s="416"/>
      <c r="H851" s="416"/>
      <c r="I851" s="416"/>
      <c r="J851" s="417">
        <v>3020001082173</v>
      </c>
      <c r="K851" s="418"/>
      <c r="L851" s="418"/>
      <c r="M851" s="418"/>
      <c r="N851" s="418"/>
      <c r="O851" s="418"/>
      <c r="P851" s="317" t="s">
        <v>768</v>
      </c>
      <c r="Q851" s="318"/>
      <c r="R851" s="318"/>
      <c r="S851" s="318"/>
      <c r="T851" s="318"/>
      <c r="U851" s="318"/>
      <c r="V851" s="318"/>
      <c r="W851" s="318"/>
      <c r="X851" s="318"/>
      <c r="Y851" s="319">
        <v>2</v>
      </c>
      <c r="Z851" s="320"/>
      <c r="AA851" s="320"/>
      <c r="AB851" s="321"/>
      <c r="AC851" s="323" t="s">
        <v>373</v>
      </c>
      <c r="AD851" s="324"/>
      <c r="AE851" s="324"/>
      <c r="AF851" s="324"/>
      <c r="AG851" s="324"/>
      <c r="AH851" s="325">
        <v>1</v>
      </c>
      <c r="AI851" s="326"/>
      <c r="AJ851" s="326"/>
      <c r="AK851" s="326"/>
      <c r="AL851" s="327">
        <v>53.1</v>
      </c>
      <c r="AM851" s="328"/>
      <c r="AN851" s="328"/>
      <c r="AO851" s="329"/>
      <c r="AP851" s="322" t="s">
        <v>774</v>
      </c>
      <c r="AQ851" s="322"/>
      <c r="AR851" s="322"/>
      <c r="AS851" s="322"/>
      <c r="AT851" s="322"/>
      <c r="AU851" s="322"/>
      <c r="AV851" s="322"/>
      <c r="AW851" s="322"/>
      <c r="AX851" s="322"/>
      <c r="AY851">
        <f>COUNTA($C$851)</f>
        <v>1</v>
      </c>
    </row>
    <row r="852" spans="1:51" ht="30" customHeight="1" x14ac:dyDescent="0.15">
      <c r="A852" s="402">
        <v>8</v>
      </c>
      <c r="B852" s="402">
        <v>1</v>
      </c>
      <c r="C852" s="421" t="s">
        <v>769</v>
      </c>
      <c r="D852" s="416"/>
      <c r="E852" s="416"/>
      <c r="F852" s="416"/>
      <c r="G852" s="416"/>
      <c r="H852" s="416"/>
      <c r="I852" s="416"/>
      <c r="J852" s="417">
        <v>8010001117231</v>
      </c>
      <c r="K852" s="418"/>
      <c r="L852" s="418"/>
      <c r="M852" s="418"/>
      <c r="N852" s="418"/>
      <c r="O852" s="418"/>
      <c r="P852" s="317" t="s">
        <v>770</v>
      </c>
      <c r="Q852" s="318"/>
      <c r="R852" s="318"/>
      <c r="S852" s="318"/>
      <c r="T852" s="318"/>
      <c r="U852" s="318"/>
      <c r="V852" s="318"/>
      <c r="W852" s="318"/>
      <c r="X852" s="318"/>
      <c r="Y852" s="319">
        <v>0.8</v>
      </c>
      <c r="Z852" s="320"/>
      <c r="AA852" s="320"/>
      <c r="AB852" s="321"/>
      <c r="AC852" s="323" t="s">
        <v>379</v>
      </c>
      <c r="AD852" s="324"/>
      <c r="AE852" s="324"/>
      <c r="AF852" s="324"/>
      <c r="AG852" s="324"/>
      <c r="AH852" s="325" t="s">
        <v>774</v>
      </c>
      <c r="AI852" s="326"/>
      <c r="AJ852" s="326"/>
      <c r="AK852" s="326"/>
      <c r="AL852" s="327">
        <v>100</v>
      </c>
      <c r="AM852" s="328"/>
      <c r="AN852" s="328"/>
      <c r="AO852" s="329"/>
      <c r="AP852" s="322" t="s">
        <v>774</v>
      </c>
      <c r="AQ852" s="322"/>
      <c r="AR852" s="322"/>
      <c r="AS852" s="322"/>
      <c r="AT852" s="322"/>
      <c r="AU852" s="322"/>
      <c r="AV852" s="322"/>
      <c r="AW852" s="322"/>
      <c r="AX852" s="322"/>
      <c r="AY852">
        <f>COUNTA($C$852)</f>
        <v>1</v>
      </c>
    </row>
    <row r="853" spans="1:51" ht="45" customHeight="1" x14ac:dyDescent="0.15">
      <c r="A853" s="402">
        <v>9</v>
      </c>
      <c r="B853" s="402">
        <v>1</v>
      </c>
      <c r="C853" s="421" t="s">
        <v>769</v>
      </c>
      <c r="D853" s="416"/>
      <c r="E853" s="416"/>
      <c r="F853" s="416"/>
      <c r="G853" s="416"/>
      <c r="H853" s="416"/>
      <c r="I853" s="416"/>
      <c r="J853" s="417">
        <v>8010001117231</v>
      </c>
      <c r="K853" s="418"/>
      <c r="L853" s="418"/>
      <c r="M853" s="418"/>
      <c r="N853" s="418"/>
      <c r="O853" s="418"/>
      <c r="P853" s="317" t="s">
        <v>771</v>
      </c>
      <c r="Q853" s="318"/>
      <c r="R853" s="318"/>
      <c r="S853" s="318"/>
      <c r="T853" s="318"/>
      <c r="U853" s="318"/>
      <c r="V853" s="318"/>
      <c r="W853" s="318"/>
      <c r="X853" s="318"/>
      <c r="Y853" s="319">
        <v>0.2</v>
      </c>
      <c r="Z853" s="320"/>
      <c r="AA853" s="320"/>
      <c r="AB853" s="321"/>
      <c r="AC853" s="323" t="s">
        <v>379</v>
      </c>
      <c r="AD853" s="324"/>
      <c r="AE853" s="324"/>
      <c r="AF853" s="324"/>
      <c r="AG853" s="324"/>
      <c r="AH853" s="325" t="s">
        <v>774</v>
      </c>
      <c r="AI853" s="326"/>
      <c r="AJ853" s="326"/>
      <c r="AK853" s="326"/>
      <c r="AL853" s="327">
        <v>100</v>
      </c>
      <c r="AM853" s="328"/>
      <c r="AN853" s="328"/>
      <c r="AO853" s="329"/>
      <c r="AP853" s="322" t="s">
        <v>774</v>
      </c>
      <c r="AQ853" s="322"/>
      <c r="AR853" s="322"/>
      <c r="AS853" s="322"/>
      <c r="AT853" s="322"/>
      <c r="AU853" s="322"/>
      <c r="AV853" s="322"/>
      <c r="AW853" s="322"/>
      <c r="AX853" s="322"/>
      <c r="AY853">
        <f>COUNTA($C$853)</f>
        <v>1</v>
      </c>
    </row>
    <row r="854" spans="1:51" ht="30" customHeight="1" x14ac:dyDescent="0.15">
      <c r="A854" s="402">
        <v>10</v>
      </c>
      <c r="B854" s="402">
        <v>1</v>
      </c>
      <c r="C854" s="421" t="s">
        <v>772</v>
      </c>
      <c r="D854" s="416"/>
      <c r="E854" s="416"/>
      <c r="F854" s="416"/>
      <c r="G854" s="416"/>
      <c r="H854" s="416"/>
      <c r="I854" s="416"/>
      <c r="J854" s="417">
        <v>1011501004545</v>
      </c>
      <c r="K854" s="418"/>
      <c r="L854" s="418"/>
      <c r="M854" s="418"/>
      <c r="N854" s="418"/>
      <c r="O854" s="418"/>
      <c r="P854" s="317" t="s">
        <v>773</v>
      </c>
      <c r="Q854" s="318"/>
      <c r="R854" s="318"/>
      <c r="S854" s="318"/>
      <c r="T854" s="318"/>
      <c r="U854" s="318"/>
      <c r="V854" s="318"/>
      <c r="W854" s="318"/>
      <c r="X854" s="318"/>
      <c r="Y854" s="319">
        <v>0.4</v>
      </c>
      <c r="Z854" s="320"/>
      <c r="AA854" s="320"/>
      <c r="AB854" s="321"/>
      <c r="AC854" s="323" t="s">
        <v>379</v>
      </c>
      <c r="AD854" s="324"/>
      <c r="AE854" s="324"/>
      <c r="AF854" s="324"/>
      <c r="AG854" s="324"/>
      <c r="AH854" s="325" t="s">
        <v>774</v>
      </c>
      <c r="AI854" s="326"/>
      <c r="AJ854" s="326"/>
      <c r="AK854" s="326"/>
      <c r="AL854" s="327">
        <v>100</v>
      </c>
      <c r="AM854" s="328"/>
      <c r="AN854" s="328"/>
      <c r="AO854" s="329"/>
      <c r="AP854" s="322" t="s">
        <v>774</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774</v>
      </c>
      <c r="F1110" s="886"/>
      <c r="G1110" s="886"/>
      <c r="H1110" s="886"/>
      <c r="I1110" s="886"/>
      <c r="J1110" s="417" t="s">
        <v>774</v>
      </c>
      <c r="K1110" s="418"/>
      <c r="L1110" s="418"/>
      <c r="M1110" s="418"/>
      <c r="N1110" s="418"/>
      <c r="O1110" s="418"/>
      <c r="P1110" s="317" t="s">
        <v>774</v>
      </c>
      <c r="Q1110" s="318"/>
      <c r="R1110" s="318"/>
      <c r="S1110" s="318"/>
      <c r="T1110" s="318"/>
      <c r="U1110" s="318"/>
      <c r="V1110" s="318"/>
      <c r="W1110" s="318"/>
      <c r="X1110" s="318"/>
      <c r="Y1110" s="319" t="s">
        <v>774</v>
      </c>
      <c r="Z1110" s="320"/>
      <c r="AA1110" s="320"/>
      <c r="AB1110" s="321"/>
      <c r="AC1110" s="323"/>
      <c r="AD1110" s="324"/>
      <c r="AE1110" s="324"/>
      <c r="AF1110" s="324"/>
      <c r="AG1110" s="324"/>
      <c r="AH1110" s="325" t="s">
        <v>774</v>
      </c>
      <c r="AI1110" s="326"/>
      <c r="AJ1110" s="326"/>
      <c r="AK1110" s="326"/>
      <c r="AL1110" s="327" t="s">
        <v>774</v>
      </c>
      <c r="AM1110" s="328"/>
      <c r="AN1110" s="328"/>
      <c r="AO1110" s="329"/>
      <c r="AP1110" s="322" t="s">
        <v>774</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8" max="49" man="1"/>
    <brk id="747" max="49" man="1"/>
    <brk id="11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733</v>
      </c>
      <c r="C2" s="13" t="str">
        <f>IF(B2="","",A2)</f>
        <v>医療分野の研究開発関連</v>
      </c>
      <c r="D2" s="13" t="str">
        <f>IF(C2="","",IF(D1&lt;&gt;"",CONCATENATE(D1,"、",C2),C2))</f>
        <v>医療分野の研究開発関連</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2021-05-22T08:11:25Z</cp:lastPrinted>
  <dcterms:created xsi:type="dcterms:W3CDTF">2012-03-13T00:50:25Z</dcterms:created>
  <dcterms:modified xsi:type="dcterms:W3CDTF">2021-05-22T08:11:34Z</dcterms:modified>
</cp:coreProperties>
</file>