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<sst xmlns="http://schemas.openxmlformats.org/spreadsheetml/2006/main" count="3103" uniqueCount="782">
  <si>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</si>
  <si>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</si>
  <si>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</si>
  <si>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</si>
  <si>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</si>
  <si>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</si>
  <si>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</si>
  <si>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</si>
  <si>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</si>
  <si>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</si>
  <si>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</si>
  <si>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</si>
  <si>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</si>
  <si>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</si>
  <si>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</si>
  <si>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</si>
  <si>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</si>
  <si>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</si>
  <si>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</si>
  <si>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</si>
  <si>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</si>
  <si>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</si>
  <si>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</si>
  <si>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</si>
  <si>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</si>
  <si>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</si>
  <si>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</si>
  <si>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</si>
  <si>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</si>
  <si>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</si>
  <si>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</si>
  <si>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</si>
  <si>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</si>
  <si>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</si>
  <si>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</si>
  <si>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</si>
  <si>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</si>
  <si>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</si>
  <si>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</si>
  <si>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</si>
  <si>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</si>
  <si>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</si>
  <si>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</si>
  <si>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</si>
  <si>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</si>
  <si>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</si>
  <si>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</si>
  <si>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</si>
  <si>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</si>
  <si>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</si>
  <si>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</si>
  <si>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</si>
  <si>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</si>
  <si>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</si>
  <si>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</si>
  <si>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</si>
  <si>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</si>
  <si>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</si>
  <si>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</si>
  <si>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</si>
  <si>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</si>
  <si>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</si>
  <si>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</si>
  <si>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</si>
  <si>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</si>
  <si>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</si>
  <si>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</si>
  <si>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</si>
  <si>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</si>
  <si>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</si>
  <si>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</si>
  <si>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</si>
  <si>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</si>
  <si>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</si>
  <si>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</si>
  <si>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</si>
  <si>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</si>
  <si>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</si>
  <si>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</si>
  <si>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</si>
  <si>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</si>
  <si>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</si>
  <si>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</si>
  <si>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</si>
  <si>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</si>
  <si>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</si>
  <si>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</si>
  <si>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</si>
  <si>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</si>
  <si>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</si>
  <si>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</si>
  <si>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</si>
  <si>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</si>
  <si>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</si>
  <si>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</si>
  <si>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</si>
  <si>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</si>
  <si>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</si>
  <si>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</si>
  <si>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</si>
  <si>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</si>
  <si>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</si>
  <si>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</si>
  <si>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</si>
  <si>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</si>
  <si>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</si>
  <si>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</si>
  <si>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</si>
  <si>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</si>
  <si>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</si>
  <si>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</si>
  <si>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</si>
  <si>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</si>
  <si>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</si>
  <si>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</si>
  <si>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</si>
  <si>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</si>
  <si>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</si>
  <si>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</si>
  <si>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</si>
  <si>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</si>
  <si>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</si>
  <si>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</si>
  <si>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</si>
  <si>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</si>
  <si>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</si>
  <si>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</si>
  <si>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</si>
  <si>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</si>
  <si>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</si>
  <si>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</si>
  <si>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</si>
  <si>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</si>
  <si>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</si>
  <si>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</si>
  <si>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</si>
  <si>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</si>
  <si>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</si>
  <si>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</si>
  <si>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</si>
  <si>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</si>
  <si>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</si>
  <si>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</si>
  <si>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</si>
  <si>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</si>
  <si>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</si>
  <si>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</si>
  <si>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</si>
  <si>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</si>
  <si>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</si>
  <si>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</si>
  <si>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</si>
  <si>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</si>
  <si>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</si>
  <si>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</si>
  <si>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</si>
  <si>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</si>
  <si>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</si>
  <si>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</si>
  <si>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</si>
  <si>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</si>
  <si>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</si>
  <si>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</si>
  <si>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</si>
  <si>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</si>
  <si>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</si>
  <si>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</si>
  <si>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</si>
  <si>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</si>
  <si>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</si>
  <si>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</si>
  <si>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</si>
  <si>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</si>
  <si>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</si>
  <si>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</si>
  <si>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</si>
  <si>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</si>
  <si>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</si>
  <si>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</si>
  <si>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</si>
  <si>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</si>
  <si>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</si>
  <si>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</si>
  <si>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</si>
  <si>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</si>
  <si>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</si>
  <si>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</si>
  <si>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</si>
  <si>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</si>
  <si>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</si>
  <si>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</si>
  <si>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</si>
  <si>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</si>
  <si>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</si>
  <si>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</si>
  <si>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</si>
  <si>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</si>
  <si>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</si>
  <si>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</si>
  <si>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</si>
  <si>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</si>
  <si>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</si>
  <si>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</si>
  <si>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</si>
  <si>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</si>
  <si>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</si>
  <si>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</si>
  <si>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</si>
  <si>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</si>
  <si>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</si>
  <si>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</si>
  <si>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</si>
  <si>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</si>
  <si>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</si>
  <si>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</si>
  <si>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</si>
  <si>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</si>
  <si>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</si>
  <si>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</si>
  <si>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</si>
  <si>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</si>
  <si>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</si>
  <si>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</si>
  <si>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</si>
  <si>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</si>
  <si>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</si>
  <si>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</si>
  <si>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</si>
  <si>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</si>
  <si>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</si>
  <si>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</si>
  <si>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</si>
  <si>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</si>
  <si>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</si>
  <si>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</si>
  <si>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</si>
  <si>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</si>
  <si>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</si>
  <si>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</si>
  <si>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</si>
  <si>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</si>
  <si>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</si>
  <si>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</si>
  <si>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</si>
  <si>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</si>
  <si>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</si>
  <si>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</si>
  <si>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</si>
  <si>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</si>
  <si>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</si>
  <si>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</si>
  <si>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</si>
  <si>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</si>
  <si>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</si>
  <si>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</si>
  <si>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</si>
  <si>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</si>
  <si>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</si>
  <si>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</si>
  <si>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</si>
  <si>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</si>
  <si>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</si>
  <si>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</si>
  <si>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</si>
  <si>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</si>
  <si>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</si>
  <si>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</si>
  <si>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</si>
  <si>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</si>
  <si>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</si>
  <si>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</si>
  <si>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</si>
  <si>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</si>
  <si>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</si>
  <si>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</si>
  <si>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</si>
  <si>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</si>
  <si>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</si>
  <si>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</si>
  <si>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</si>
  <si>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</si>
  <si>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</si>
  <si>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</si>
  <si>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</si>
  <si>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</si>
  <si>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</si>
  <si>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</si>
  <si>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</si>
  <si>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</si>
  <si>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</si>
  <si>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</si>
  <si>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</si>
  <si>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</si>
  <si>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</si>
  <si>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</si>
  <si>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</si>
  <si>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</si>
  <si>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</si>
  <si>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</si>
  <si>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</si>
  <si>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</si>
  <si>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</si>
  <si>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</si>
  <si>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</si>
  <si>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</si>
  <si>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</si>
  <si>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</si>
  <si>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</si>
  <si>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</si>
  <si>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</si>
  <si>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</si>
  <si>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</si>
  <si>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</si>
  <si>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</si>
  <si>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</si>
  <si>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</si>
  <si>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</si>
  <si>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</si>
  <si>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</si>
  <si>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</si>
  <si>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</si>
  <si>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</si>
  <si>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</si>
  <si>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</si>
  <si>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</si>
  <si>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</si>
  <si>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</si>
  <si>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</si>
  <si>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</si>
  <si>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</si>
  <si>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</si>
  <si>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</si>
  <si>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</si>
  <si>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</si>
  <si>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</si>
  <si>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</si>
  <si>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</si>
  <si>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</si>
  <si>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</si>
  <si>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</si>
  <si>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</si>
  <si>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</si>
  <si>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</si>
  <si>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</si>
  <si>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</si>
  <si>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</si>
  <si>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</si>
  <si>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</si>
  <si>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</si>
  <si>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</si>
  <si>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</si>
  <si>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</si>
  <si>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</si>
  <si>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</si>
  <si>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</si>
  <si>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</si>
  <si>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</si>
  <si>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</si>
  <si>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</si>
  <si>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</si>
  <si>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</si>
  <si>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</si>
  <si>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</si>
  <si>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</si>
  <si>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</si>
  <si>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</si>
  <si>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</si>
  <si>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</si>
  <si>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</si>
  <si>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</si>
  <si>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</si>
  <si>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</si>
  <si>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</si>
  <si>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</si>
  <si>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</si>
  <si>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</si>
  <si>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</si>
  <si>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</si>
  <si>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</si>
  <si>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</si>
  <si>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</si>
  <si>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</si>
  <si>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</si>
  <si>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</si>
  <si>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</si>
  <si>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</si>
  <si>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</si>
  <si>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</si>
  <si>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</si>
  <si>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</si>
  <si>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</si>
  <si>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</si>
  <si>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</si>
  <si>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</si>
  <si>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</si>
  <si>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</si>
  <si>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</si>
  <si>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</si>
  <si>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</si>
  <si>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</si>
  <si>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</si>
  <si>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</si>
  <si>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</si>
  <si>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</si>
  <si>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</si>
  <si>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</si>
  <si>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</si>
  <si>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</si>
  <si>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</si>
  <si>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</si>
  <si>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</si>
  <si>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</si>
  <si>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</si>
  <si>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</si>
  <si>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</si>
  <si>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</si>
  <si>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</si>
  <si>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</si>
  <si>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</si>
  <si>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</si>
  <si>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</si>
  <si>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</si>
  <si>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</si>
  <si>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</si>
  <si>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</si>
  <si>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</si>
  <si>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</si>
  <si>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</si>
  <si>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</si>
  <si>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</si>
  <si>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</si>
  <si>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</si>
  <si>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</si>
  <si>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</si>
  <si>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</si>
  <si>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</si>
  <si>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</si>
  <si>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</si>
  <si>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</si>
  <si>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</si>
  <si>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</si>
  <si>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</si>
  <si>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</si>
  <si>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</si>
  <si>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</si>
  <si>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</si>
  <si>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</si>
  <si>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</si>
  <si>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</si>
  <si>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</si>
  <si>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</si>
  <si>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</si>
  <si>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</si>
  <si>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</si>
  <si>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</si>
  <si>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</si>
  <si>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</si>
  <si>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</si>
  <si>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</si>
  <si>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</si>
  <si>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</si>
  <si>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</si>
  <si>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</si>
  <si>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</si>
  <si>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</si>
  <si>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</si>
  <si>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</si>
  <si>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</si>
  <si>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</si>
  <si>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</si>
  <si>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</si>
  <si>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</si>
  <si>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</si>
  <si>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</si>
  <si>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</si>
  <si>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</si>
  <si>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</si>
  <si>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</si>
  <si>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</si>
  <si>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</si>
  <si>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</si>
  <si>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</si>
  <si>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</si>
  <si>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</si>
  <si>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</si>
  <si>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</si>
  <si>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</si>
  <si>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</si>
  <si>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</si>
  <si>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</si>
  <si>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</si>
  <si>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</si>
  <si>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</si>
  <si>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</si>
  <si>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</si>
  <si>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</si>
  <si>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</si>
  <si>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</si>
  <si>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</si>
  <si>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</si>
  <si>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</si>
  <si>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</si>
  <si>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</si>
  <si>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</si>
  <si>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</si>
  <si>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</si>
  <si>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</si>
  <si>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</si>
  <si>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</si>
  <si>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</si>
  <si>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</si>
  <si>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</si>
  <si>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</si>
  <si>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</si>
  <si>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</si>
  <si>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</si>
  <si>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</si>
  <si>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</si>
  <si>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</si>
  <si>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</si>
  <si>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</si>
  <si>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</si>
  <si>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</si>
  <si>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</si>
  <si>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</si>
  <si>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</si>
  <si>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</si>
  <si>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</si>
  <si>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</si>
  <si>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</si>
  <si>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</si>
  <si>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</si>
  <si>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</si>
  <si>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</si>
  <si>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</si>
  <si>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</si>
  <si>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</si>
  <si>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</si>
  <si>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</si>
  <si>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</si>
  <si>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</si>
  <si>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</si>
  <si>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</si>
  <si>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</si>
  <si>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</si>
  <si>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</si>
  <si>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</si>
  <si>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</si>
  <si>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</si>
  <si>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</si>
  <si>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</si>
  <si>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</si>
  <si>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</si>
  <si>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</si>
  <si>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</si>
  <si>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</si>
  <si>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</si>
  <si>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</si>
  <si>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</si>
  <si>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</si>
  <si>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</si>
  <si>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</si>
  <si>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</si>
  <si>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</si>
  <si>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</si>
  <si>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</si>
  <si>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</si>
  <si>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</si>
  <si>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</si>
  <si>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</si>
  <si>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</si>
  <si>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</si>
  <si>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</si>
  <si>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</si>
  <si>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</si>
  <si>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</si>
  <si>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</si>
  <si>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</si>
  <si>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</si>
  <si>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</si>
  <si>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</si>
  <si>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</si>
  <si>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</si>
  <si>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</si>
  <si>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</si>
  <si>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</si>
  <si>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</si>
  <si>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</si>
  <si>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</si>
  <si>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</si>
  <si>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</si>
  <si>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</si>
  <si>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</si>
  <si>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</si>
  <si>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</si>
  <si>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</si>
  <si>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</si>
  <si>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</si>
  <si>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</si>
  <si>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</si>
  <si>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</si>
  <si>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</si>
  <si>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</si>
  <si>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</si>
  <si>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</si>
  <si>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</si>
  <si>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</si>
  <si>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</si>
  <si>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</si>
  <si>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</si>
  <si>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</si>
  <si>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</si>
  <si>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</si>
  <si>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</si>
  <si>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</si>
  <si>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</si>
  <si>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</si>
  <si>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</si>
  <si>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</si>
  <si>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</si>
  <si>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</si>
  <si>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</si>
  <si>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</si>
  <si>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</si>
  <si>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</si>
  <si>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</si>
  <si>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</si>
  <si>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</si>
  <si>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</si>
  <si>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</si>
  <si>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</si>
  <si>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</si>
  <si>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</si>
  <si>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</si>
  <si>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</si>
  <si>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</si>
  <si>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</si>
  <si>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</si>
  <si>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</si>
  <si>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</si>
  <si>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</si>
  <si>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</si>
  <si>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</si>
  <si>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</si>
  <si>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</si>
  <si>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</si>
  <si>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</si>
  <si>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</si>
  <si>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</si>
  <si>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</si>
  <si>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</si>
  <si>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</si>
  <si>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</si>
  <si>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</si>
  <si>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</si>
  <si>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</si>
  <si>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</si>
  <si>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</si>
  <si>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</si>
  <si>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</si>
  <si>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</si>
  <si>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</si>
  <si>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</si>
  <si>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</si>
  <si>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</si>
  <si>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</si>
  <si>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</si>
  <si>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</si>
  <si>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</si>
  <si>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</si>
  <si>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</si>
  <si>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</si>
  <si>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</si>
  <si>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</si>
  <si>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</si>
  <si>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</si>
  <si>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</si>
  <si>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</si>
  <si>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</si>
  <si>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</si>
  <si>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</si>
  <si>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</si>
  <si>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</si>
  <si>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</si>
  <si>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</si>
  <si>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</si>
  <si>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</si>
  <si>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</si>
  <si>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</si>
  <si>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</si>
  <si>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</si>
  <si>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</si>
  <si>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</si>
  <si>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</si>
  <si>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</si>
  <si>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</si>
  <si>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</si>
  <si>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</si>
  <si>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</si>
  <si>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</si>
  <si>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</si>
  <si>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</si>
  <si>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</si>
  <si>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</si>
  <si>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</si>
  <si>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</si>
  <si>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</si>
  <si>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</si>
  <si>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</si>
  <si>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</si>
  <si>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</si>
  <si>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</si>
  <si>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</si>
  <si>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</si>
  <si>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障害福祉サービス等報酬改定影響検証事業</t>
    <rPh sb="0" eb="2">
      <t>ショウガイ</t>
    </rPh>
    <rPh sb="2" eb="4">
      <t>フクシ</t>
    </rPh>
    <rPh sb="8" eb="9">
      <t>トウ</t>
    </rPh>
    <rPh sb="9" eb="11">
      <t>ホウシュウ</t>
    </rPh>
    <rPh sb="11" eb="13">
      <t>カイテイ</t>
    </rPh>
    <rPh sb="13" eb="15">
      <t>エイキョウ</t>
    </rPh>
    <rPh sb="15" eb="17">
      <t>ケンショウ</t>
    </rPh>
    <rPh sb="17" eb="19">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</si>
  <si>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</si>
  <si>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障害福祉課</t>
    <rPh sb="0" eb="2">
      <t>ショウガイ</t>
    </rPh>
    <rPh sb="2" eb="4">
      <t>フクシ</t>
    </rPh>
    <rPh sb="4" eb="5">
      <t>カ</t>
    </rPh>
    <phoneticPr fontId="5"/>
  </si>
  <si>
    <t>竹内　尚也</t>
    <rPh sb="0" eb="2">
      <t>タケウチ</t>
    </rPh>
    <rPh sb="3" eb="5">
      <t>ナオヤ</t>
    </rPh>
    <phoneticPr fontId="5"/>
  </si>
  <si>
    <t>平成27年度</t>
    <rPh sb="0" eb="2">
      <t>ヘイセイ</t>
    </rPh>
    <rPh sb="4" eb="6">
      <t>ネンド</t>
    </rPh>
    <phoneticPr fontId="5"/>
  </si>
  <si>
    <t>○</t>
  </si>
  <si>
    <t>-</t>
    <phoneticPr fontId="5"/>
  </si>
  <si>
    <t>障害福祉サービス等報酬改定等の影響について調査・分析することにより、次期報酬改定の検討における基礎資料を得ることを目的とする。</t>
    <phoneticPr fontId="5"/>
  </si>
  <si>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t>
    <phoneticPr fontId="5"/>
  </si>
  <si>
    <t>保健福祉調査委託費</t>
    <rPh sb="0" eb="2">
      <t>ホケン</t>
    </rPh>
    <rPh sb="2" eb="4">
      <t>フクシ</t>
    </rPh>
    <rPh sb="4" eb="6">
      <t>チョウサ</t>
    </rPh>
    <rPh sb="6" eb="9">
      <t>イタクヒ</t>
    </rPh>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</si>
  <si>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</si>
  <si>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調査の対象となる障害福祉サービス等を実施する事業所等について、障害福祉サービス等報酬改定の影響を調査し、次期報酬改定の議論に資するための基礎資料を得ることができた。</t>
    <phoneticPr fontId="5"/>
  </si>
  <si>
    <t>調査票回収率</t>
    <phoneticPr fontId="5"/>
  </si>
  <si>
    <t>①　調査の実施にあたり、調査対象施設・事業所の協力を得る。(障害福祉サービス報酬改定検証)</t>
    <rPh sb="30" eb="32">
      <t>ショウガイ</t>
    </rPh>
    <rPh sb="32" eb="34">
      <t>フクシ</t>
    </rPh>
    <rPh sb="38" eb="40">
      <t>ホウシュウ</t>
    </rPh>
    <rPh sb="40" eb="42">
      <t>カイテイ</t>
    </rPh>
    <rPh sb="42" eb="44">
      <t>ケンショウ</t>
    </rPh>
    <phoneticPr fontId="5"/>
  </si>
  <si>
    <t>②　調査の実施にあたり、調査対象施設・事業所の協力を得る。（障害福祉サービス等従事者処遇状況調査）</t>
    <rPh sb="30" eb="32">
      <t>ショウガイ</t>
    </rPh>
    <rPh sb="32" eb="34">
      <t>フクシ</t>
    </rPh>
    <rPh sb="38" eb="39">
      <t>トウ</t>
    </rPh>
    <rPh sb="39" eb="42">
      <t>ジュウジシャ</t>
    </rPh>
    <rPh sb="42" eb="44">
      <t>ショグウ</t>
    </rPh>
    <rPh sb="44" eb="46">
      <t>ジョウキョウ</t>
    </rPh>
    <rPh sb="46" eb="48">
      <t>チョウサ</t>
    </rPh>
    <phoneticPr fontId="5"/>
  </si>
  <si>
    <t>①　調査対象事業所数(障害福祉サービス報酬改定検証)</t>
    <phoneticPr fontId="5"/>
  </si>
  <si>
    <t>②　調査対象事業所数（障害福祉サービス等従事者処遇状況調査）</t>
    <phoneticPr fontId="5"/>
  </si>
  <si>
    <t>％</t>
    <phoneticPr fontId="5"/>
  </si>
  <si>
    <t>箇所</t>
    <phoneticPr fontId="5"/>
  </si>
  <si>
    <t>①　単位当たりコスト ＝ Ｘ ／ Ｙ
Ｘ：「執行額（円）」
Ｙ：「調査対象事業所数」</t>
    <phoneticPr fontId="5"/>
  </si>
  <si>
    <t>②　単位当たりコスト ＝ Ｘ ／ Ｙ
Ｘ：「執行額（円）」
Ｙ：「調査対象事業所数」</t>
    <phoneticPr fontId="5"/>
  </si>
  <si>
    <t>39,960,000/
14,782</t>
    <phoneticPr fontId="5"/>
  </si>
  <si>
    <t>X　/　Y</t>
    <phoneticPr fontId="5"/>
  </si>
  <si>
    <t>円</t>
    <rPh sb="0" eb="1">
      <t>エン</t>
    </rPh>
    <phoneticPr fontId="5"/>
  </si>
  <si>
    <t>45,600,060
/
12,035</t>
    <phoneticPr fontId="5"/>
  </si>
  <si>
    <t>46,695,910
/
10,590</t>
    <phoneticPr fontId="5"/>
  </si>
  <si>
    <t>43,742,204
/
10,470</t>
    <phoneticPr fontId="5"/>
  </si>
  <si>
    <t>22,929,364/
14,782</t>
    <phoneticPr fontId="5"/>
  </si>
  <si>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</si>
  <si>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</si>
  <si>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次期報酬改定の検討を行う上で、前回改定の検証を行うことは必要不可欠であり、優先度の高い事業である。</t>
    <phoneticPr fontId="5"/>
  </si>
  <si>
    <t>無</t>
  </si>
  <si>
    <t>委託先の選定方法については、一般競争契約（総合評価）で行っており競争性が確保されている。</t>
    <phoneticPr fontId="5"/>
  </si>
  <si>
    <t>‐</t>
  </si>
  <si>
    <t>適正な予算執行及びコスト削減に努めている。</t>
    <phoneticPr fontId="5"/>
  </si>
  <si>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</si>
  <si>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</si>
  <si>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</si>
  <si>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</si>
  <si>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点検対象外</t>
    <rPh sb="0" eb="2">
      <t>テンケン</t>
    </rPh>
    <rPh sb="2" eb="5">
      <t>タイショウガイ</t>
    </rPh>
    <phoneticPr fontId="5"/>
  </si>
  <si>
    <t>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5"/>
  </si>
  <si>
    <t>これまでのコスト削減を踏まえ、適切な予算要求を実施していくこととする。</t>
    <phoneticPr fontId="5"/>
  </si>
  <si>
    <t>437</t>
    <phoneticPr fontId="5"/>
  </si>
  <si>
    <t>新24-0038</t>
    <phoneticPr fontId="5"/>
  </si>
  <si>
    <t>788</t>
    <phoneticPr fontId="5"/>
  </si>
  <si>
    <t>783</t>
    <phoneticPr fontId="5"/>
  </si>
  <si>
    <t>917</t>
    <phoneticPr fontId="5"/>
  </si>
  <si>
    <t>920</t>
    <phoneticPr fontId="5"/>
  </si>
  <si>
    <t>921</t>
    <phoneticPr fontId="5"/>
  </si>
  <si>
    <t>人件費</t>
    <rPh sb="0" eb="3">
      <t>ジンケンヒ</t>
    </rPh>
    <phoneticPr fontId="5"/>
  </si>
  <si>
    <t>調査担当者の賃金</t>
    <rPh sb="0" eb="2">
      <t>チョウサ</t>
    </rPh>
    <rPh sb="2" eb="5">
      <t>タントウシャ</t>
    </rPh>
    <rPh sb="6" eb="8">
      <t>チンギン</t>
    </rPh>
    <phoneticPr fontId="5"/>
  </si>
  <si>
    <t>業務費</t>
    <rPh sb="0" eb="3">
      <t>ギョウムヒ</t>
    </rPh>
    <phoneticPr fontId="5"/>
  </si>
  <si>
    <t>通信運搬費、印刷製本費</t>
    <rPh sb="0" eb="2">
      <t>ツウシン</t>
    </rPh>
    <rPh sb="2" eb="5">
      <t>ウンパンヒ</t>
    </rPh>
    <rPh sb="6" eb="8">
      <t>インサツ</t>
    </rPh>
    <rPh sb="8" eb="10">
      <t>セイホン</t>
    </rPh>
    <rPh sb="10" eb="11">
      <t>ヒ</t>
    </rPh>
    <phoneticPr fontId="5"/>
  </si>
  <si>
    <t>一般管理費、委員謝金、消費税</t>
    <rPh sb="0" eb="2">
      <t>イッパン</t>
    </rPh>
    <rPh sb="2" eb="4">
      <t>カンリ</t>
    </rPh>
    <rPh sb="4" eb="5">
      <t>ヒ</t>
    </rPh>
    <rPh sb="6" eb="8">
      <t>イイン</t>
    </rPh>
    <rPh sb="8" eb="10">
      <t>シャキン</t>
    </rPh>
    <rPh sb="11" eb="14">
      <t>ショウヒゼイ</t>
    </rPh>
    <phoneticPr fontId="5"/>
  </si>
  <si>
    <t>A.三菱ＵＦＪリサーチ＆コンサルティング株式会社</t>
    <phoneticPr fontId="5"/>
  </si>
  <si>
    <t>B.三菱ＵＦＪリサーチ＆コンサルティング株式会社</t>
    <phoneticPr fontId="5"/>
  </si>
  <si>
    <t>旅費、印刷製本費</t>
    <rPh sb="0" eb="2">
      <t>リョヒ</t>
    </rPh>
    <rPh sb="3" eb="5">
      <t>インサツ</t>
    </rPh>
    <rPh sb="5" eb="7">
      <t>セイホン</t>
    </rPh>
    <rPh sb="7" eb="8">
      <t>ヒ</t>
    </rPh>
    <phoneticPr fontId="5"/>
  </si>
  <si>
    <t>一般管理費、消費税</t>
    <rPh sb="0" eb="2">
      <t>イッパン</t>
    </rPh>
    <rPh sb="2" eb="5">
      <t>カンリヒ</t>
    </rPh>
    <rPh sb="6" eb="9">
      <t>ショウヒゼイ</t>
    </rPh>
    <phoneticPr fontId="5"/>
  </si>
  <si>
    <t>三菱ＵＦＪリサーチ＆コンサルティング株式会社</t>
    <rPh sb="0" eb="2">
      <t>ミツビシ</t>
    </rPh>
    <rPh sb="18" eb="22">
      <t>カブシキガイシャ</t>
    </rPh>
    <phoneticPr fontId="5"/>
  </si>
  <si>
    <t>調査実施及び集計分析</t>
    <phoneticPr fontId="5"/>
  </si>
  <si>
    <t>B</t>
  </si>
  <si>
    <t>三菱ＵＦＪリサーチ＆コンサルティング株式会社</t>
    <phoneticPr fontId="5"/>
  </si>
  <si>
    <t>調査準備・調査実施</t>
    <phoneticPr fontId="5"/>
  </si>
  <si>
    <t>事業の実施に当たっては、一般競争入札（総合評価）により委託先を決めており、コスト及び成果物の質を考慮すると、最適な実施方法であると考える。</t>
    <rPh sb="16" eb="18">
      <t>ニュウサツ</t>
    </rPh>
    <phoneticPr fontId="5"/>
  </si>
  <si>
    <t>-</t>
    <phoneticPr fontId="5"/>
  </si>
  <si>
    <t>入札差額（低価格入札）によるものでるため、妥当である。</t>
    <rPh sb="21" eb="23">
      <t>ダトウ</t>
    </rPh>
    <phoneticPr fontId="5"/>
  </si>
  <si>
    <t>43,742,204
/
10,470</t>
  </si>
  <si>
    <t>22,929,364/
14,782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</si>
</sst>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68035</xdr:colOff>
      <xdr:row>748</xdr:row>
      <xdr:rowOff>163286</xdr:rowOff>
    </xdr:from>
    <xdr:to>
      <xdr:col>21</xdr:col>
      <xdr:colOff>198887</xdr:colOff>
      <xdr:row>749</xdr:row>
      <xdr:rowOff>31747</xdr:rowOff>
    </xdr:to>
    <xdr:sp macro="" textlink="">
      <xdr:nvSpPr>
        <xdr:cNvPr id="3" name="Text Box 8"/>
        <xdr:cNvSpPr txBox="1">
          <a:spLocks noChangeArrowheads="1"/>
        </xdr:cNvSpPr>
      </xdr:nvSpPr>
      <xdr:spPr bwMode="auto">
        <a:xfrm>
          <a:off x="1496785" y="51965679"/>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【①</a:t>
          </a:r>
          <a:r>
            <a:rPr lang="ja-JP" altLang="en-US" sz="1200" b="0" i="0" u="none" strike="noStrike" baseline="0">
              <a:solidFill>
                <a:srgbClr val="000000"/>
              </a:solidFill>
              <a:latin typeface="ＭＳ Ｐゴシック"/>
              <a:ea typeface="+mn-ea"/>
            </a:rPr>
            <a:t>　障害福祉サービス等報酬改定検証調査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10</xdr:col>
      <xdr:colOff>1</xdr:colOff>
      <xdr:row>749</xdr:row>
      <xdr:rowOff>149678</xdr:rowOff>
    </xdr:from>
    <xdr:to>
      <xdr:col>19</xdr:col>
      <xdr:colOff>21128</xdr:colOff>
      <xdr:row>751</xdr:row>
      <xdr:rowOff>271197</xdr:rowOff>
    </xdr:to>
    <xdr:sp macro="" textlink="">
      <xdr:nvSpPr>
        <xdr:cNvPr id="6" name="テキスト ボックス 5"/>
        <xdr:cNvSpPr txBox="1"/>
      </xdr:nvSpPr>
      <xdr:spPr>
        <a:xfrm>
          <a:off x="2041072" y="52305857"/>
          <a:ext cx="1858092" cy="8290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54428</xdr:colOff>
      <xdr:row>751</xdr:row>
      <xdr:rowOff>326572</xdr:rowOff>
    </xdr:from>
    <xdr:to>
      <xdr:col>14</xdr:col>
      <xdr:colOff>54428</xdr:colOff>
      <xdr:row>752</xdr:row>
      <xdr:rowOff>323342</xdr:rowOff>
    </xdr:to>
    <xdr:cxnSp macro="">
      <xdr:nvCxnSpPr>
        <xdr:cNvPr id="8" name="直線矢印コネクタ 7"/>
        <xdr:cNvCxnSpPr/>
      </xdr:nvCxnSpPr>
      <xdr:spPr>
        <a:xfrm>
          <a:off x="2911928" y="53190322"/>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40822</xdr:colOff>
      <xdr:row>753</xdr:row>
      <xdr:rowOff>54428</xdr:rowOff>
    </xdr:from>
    <xdr:to>
      <xdr:col>22</xdr:col>
      <xdr:colOff>85424</xdr:colOff>
      <xdr:row>754</xdr:row>
      <xdr:rowOff>27417</xdr:rowOff>
    </xdr:to>
    <xdr:sp macro="" textlink="">
      <xdr:nvSpPr>
        <xdr:cNvPr id="10" name="テキスト ボックス 9"/>
        <xdr:cNvSpPr txBox="1"/>
      </xdr:nvSpPr>
      <xdr:spPr>
        <a:xfrm>
          <a:off x="1469572" y="53625749"/>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81643</xdr:colOff>
      <xdr:row>754</xdr:row>
      <xdr:rowOff>204108</xdr:rowOff>
    </xdr:from>
    <xdr:to>
      <xdr:col>22</xdr:col>
      <xdr:colOff>7106</xdr:colOff>
      <xdr:row>757</xdr:row>
      <xdr:rowOff>62940</xdr:rowOff>
    </xdr:to>
    <xdr:sp macro="" textlink="">
      <xdr:nvSpPr>
        <xdr:cNvPr id="12" name="テキスト ボックス 11"/>
        <xdr:cNvSpPr txBox="1"/>
      </xdr:nvSpPr>
      <xdr:spPr>
        <a:xfrm>
          <a:off x="1918607" y="54129215"/>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４３．７百万円</a:t>
          </a:r>
        </a:p>
      </xdr:txBody>
    </xdr:sp>
    <xdr:clientData/>
  </xdr:twoCellAnchor>
  <xdr:twoCellAnchor>
    <xdr:from>
      <xdr:col>7</xdr:col>
      <xdr:colOff>163286</xdr:colOff>
      <xdr:row>757</xdr:row>
      <xdr:rowOff>244929</xdr:rowOff>
    </xdr:from>
    <xdr:to>
      <xdr:col>22</xdr:col>
      <xdr:colOff>90031</xdr:colOff>
      <xdr:row>758</xdr:row>
      <xdr:rowOff>113390</xdr:rowOff>
    </xdr:to>
    <xdr:sp macro="" textlink="">
      <xdr:nvSpPr>
        <xdr:cNvPr id="14" name="Text Box 8"/>
        <xdr:cNvSpPr txBox="1">
          <a:spLocks noChangeArrowheads="1"/>
        </xdr:cNvSpPr>
      </xdr:nvSpPr>
      <xdr:spPr bwMode="auto">
        <a:xfrm>
          <a:off x="1592036" y="55231393"/>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29</xdr:col>
      <xdr:colOff>176893</xdr:colOff>
      <xdr:row>748</xdr:row>
      <xdr:rowOff>204107</xdr:rowOff>
    </xdr:from>
    <xdr:to>
      <xdr:col>47</xdr:col>
      <xdr:colOff>102964</xdr:colOff>
      <xdr:row>749</xdr:row>
      <xdr:rowOff>72568</xdr:rowOff>
    </xdr:to>
    <xdr:sp macro="" textlink="">
      <xdr:nvSpPr>
        <xdr:cNvPr id="17" name="Text Box 8"/>
        <xdr:cNvSpPr txBox="1">
          <a:spLocks noChangeArrowheads="1"/>
        </xdr:cNvSpPr>
      </xdr:nvSpPr>
      <xdr:spPr bwMode="auto">
        <a:xfrm>
          <a:off x="6096000" y="52006500"/>
          <a:ext cx="3600000"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【②</a:t>
          </a:r>
          <a:r>
            <a:rPr lang="ja-JP" altLang="en-US" sz="1200" b="0" i="0" u="none" strike="noStrike" baseline="0">
              <a:solidFill>
                <a:srgbClr val="000000"/>
              </a:solidFill>
              <a:latin typeface="ＭＳ Ｐゴシック"/>
              <a:ea typeface="ＭＳ Ｐゴシック"/>
            </a:rPr>
            <a:t>　障害福祉サービス等従事者処遇状況等調査</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34</xdr:col>
      <xdr:colOff>13607</xdr:colOff>
      <xdr:row>749</xdr:row>
      <xdr:rowOff>204107</xdr:rowOff>
    </xdr:from>
    <xdr:to>
      <xdr:col>43</xdr:col>
      <xdr:colOff>34735</xdr:colOff>
      <xdr:row>751</xdr:row>
      <xdr:rowOff>132551</xdr:rowOff>
    </xdr:to>
    <xdr:sp macro="" textlink="">
      <xdr:nvSpPr>
        <xdr:cNvPr id="18" name="テキスト ボックス 17"/>
        <xdr:cNvSpPr txBox="1"/>
      </xdr:nvSpPr>
      <xdr:spPr>
        <a:xfrm>
          <a:off x="6953250" y="52360286"/>
          <a:ext cx="1858092" cy="636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６．</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38</xdr:col>
      <xdr:colOff>163286</xdr:colOff>
      <xdr:row>751</xdr:row>
      <xdr:rowOff>299357</xdr:rowOff>
    </xdr:from>
    <xdr:to>
      <xdr:col>38</xdr:col>
      <xdr:colOff>163286</xdr:colOff>
      <xdr:row>752</xdr:row>
      <xdr:rowOff>296127</xdr:rowOff>
    </xdr:to>
    <xdr:cxnSp macro="">
      <xdr:nvCxnSpPr>
        <xdr:cNvPr id="21" name="直線矢印コネクタ 20"/>
        <xdr:cNvCxnSpPr/>
      </xdr:nvCxnSpPr>
      <xdr:spPr>
        <a:xfrm>
          <a:off x="7919357" y="53163107"/>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81643</xdr:colOff>
      <xdr:row>753</xdr:row>
      <xdr:rowOff>68037</xdr:rowOff>
    </xdr:from>
    <xdr:to>
      <xdr:col>46</xdr:col>
      <xdr:colOff>126244</xdr:colOff>
      <xdr:row>754</xdr:row>
      <xdr:rowOff>41026</xdr:rowOff>
    </xdr:to>
    <xdr:sp macro="" textlink="">
      <xdr:nvSpPr>
        <xdr:cNvPr id="22" name="テキスト ボックス 21"/>
        <xdr:cNvSpPr txBox="1"/>
      </xdr:nvSpPr>
      <xdr:spPr>
        <a:xfrm>
          <a:off x="6408964" y="53639358"/>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122464</xdr:colOff>
      <xdr:row>754</xdr:row>
      <xdr:rowOff>231321</xdr:rowOff>
    </xdr:from>
    <xdr:to>
      <xdr:col>45</xdr:col>
      <xdr:colOff>47928</xdr:colOff>
      <xdr:row>757</xdr:row>
      <xdr:rowOff>90153</xdr:rowOff>
    </xdr:to>
    <xdr:sp macro="" textlink="">
      <xdr:nvSpPr>
        <xdr:cNvPr id="24" name="テキスト ボックス 23"/>
        <xdr:cNvSpPr txBox="1"/>
      </xdr:nvSpPr>
      <xdr:spPr>
        <a:xfrm>
          <a:off x="6653893" y="54156428"/>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１６．３百万円</a:t>
          </a:r>
        </a:p>
      </xdr:txBody>
    </xdr:sp>
    <xdr:clientData/>
  </xdr:twoCellAnchor>
  <xdr:twoCellAnchor>
    <xdr:from>
      <xdr:col>31</xdr:col>
      <xdr:colOff>95250</xdr:colOff>
      <xdr:row>757</xdr:row>
      <xdr:rowOff>272143</xdr:rowOff>
    </xdr:from>
    <xdr:to>
      <xdr:col>46</xdr:col>
      <xdr:colOff>21994</xdr:colOff>
      <xdr:row>758</xdr:row>
      <xdr:rowOff>140604</xdr:rowOff>
    </xdr:to>
    <xdr:sp macro="" textlink="">
      <xdr:nvSpPr>
        <xdr:cNvPr id="26" name="Text Box 8"/>
        <xdr:cNvSpPr txBox="1">
          <a:spLocks noChangeArrowheads="1"/>
        </xdr:cNvSpPr>
      </xdr:nvSpPr>
      <xdr:spPr bwMode="auto">
        <a:xfrm>
          <a:off x="6422571" y="55258607"/>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 zoomScale="90" zoomScaleNormal="75" zoomScaleSheetLayoutView="90" zoomScalePageLayoutView="85" workbookViewId="0">
      <selection activeCell="BC120" sqref="BC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1048</v>
      </c>
      <c r="AT2" s="207"/>
      <c r="AU2" s="207"/>
      <c r="AV2" s="98" t="str">
        <f>IF(AW2="","","-")</f>
        <v/>
      </c>
      <c r="AW2" s="394"/>
      <c r="AX2" s="394"/>
    </row>
    <row r="3" spans="1:50" ht="21" customHeight="1" thickBot="1" x14ac:dyDescent="0.2">
      <c r="A3" s="524" t="s">
        <v>704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717</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720</v>
      </c>
      <c r="H7" s="829"/>
      <c r="I7" s="829"/>
      <c r="J7" s="829"/>
      <c r="K7" s="829"/>
      <c r="L7" s="829"/>
      <c r="M7" s="829"/>
      <c r="N7" s="829"/>
      <c r="O7" s="829"/>
      <c r="P7" s="829"/>
      <c r="Q7" s="829"/>
      <c r="R7" s="829"/>
      <c r="S7" s="829"/>
      <c r="T7" s="829"/>
      <c r="U7" s="829"/>
      <c r="V7" s="829"/>
      <c r="W7" s="829"/>
      <c r="X7" s="830"/>
      <c r="Y7" s="392" t="s">
        <v>389</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62.25" customHeight="1" x14ac:dyDescent="0.15">
      <c r="A9" s="123" t="s">
        <v>23</v>
      </c>
      <c r="B9" s="124"/>
      <c r="C9" s="124"/>
      <c r="D9" s="124"/>
      <c r="E9" s="124"/>
      <c r="F9" s="124"/>
      <c r="G9" s="573" t="s">
        <v>721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 customHeight="1" x14ac:dyDescent="0.15">
      <c r="A10" s="743" t="s">
        <v>30</v>
      </c>
      <c r="B10" s="744"/>
      <c r="C10" s="744"/>
      <c r="D10" s="744"/>
      <c r="E10" s="744"/>
      <c r="F10" s="744"/>
      <c r="G10" s="676" t="s">
        <v>722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100</v>
      </c>
      <c r="Q13" s="164"/>
      <c r="R13" s="164"/>
      <c r="S13" s="164"/>
      <c r="T13" s="164"/>
      <c r="U13" s="164"/>
      <c r="V13" s="165"/>
      <c r="W13" s="163">
        <v>185</v>
      </c>
      <c r="X13" s="164"/>
      <c r="Y13" s="164"/>
      <c r="Z13" s="164"/>
      <c r="AA13" s="164"/>
      <c r="AB13" s="164"/>
      <c r="AC13" s="165"/>
      <c r="AD13" s="163">
        <v>82</v>
      </c>
      <c r="AE13" s="164"/>
      <c r="AF13" s="164"/>
      <c r="AG13" s="164"/>
      <c r="AH13" s="164"/>
      <c r="AI13" s="164"/>
      <c r="AJ13" s="165"/>
      <c r="AK13" s="163">
        <v>108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100</v>
      </c>
      <c r="Q18" s="170"/>
      <c r="R18" s="170"/>
      <c r="S18" s="170"/>
      <c r="T18" s="170"/>
      <c r="U18" s="170"/>
      <c r="V18" s="171"/>
      <c r="W18" s="169">
        <f>SUM(W13:AC17)</f>
        <v>185</v>
      </c>
      <c r="X18" s="170"/>
      <c r="Y18" s="170"/>
      <c r="Z18" s="170"/>
      <c r="AA18" s="170"/>
      <c r="AB18" s="170"/>
      <c r="AC18" s="171"/>
      <c r="AD18" s="169">
        <f>SUM(AD13:AJ17)</f>
        <v>82</v>
      </c>
      <c r="AE18" s="170"/>
      <c r="AF18" s="170"/>
      <c r="AG18" s="170"/>
      <c r="AH18" s="170"/>
      <c r="AI18" s="170"/>
      <c r="AJ18" s="171"/>
      <c r="AK18" s="169">
        <f>SUM(AK13:AQ17)</f>
        <v>108</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72.599999999999994</v>
      </c>
      <c r="Q19" s="164"/>
      <c r="R19" s="164"/>
      <c r="S19" s="164"/>
      <c r="T19" s="164"/>
      <c r="U19" s="164"/>
      <c r="V19" s="165"/>
      <c r="W19" s="163">
        <v>92</v>
      </c>
      <c r="X19" s="164"/>
      <c r="Y19" s="164"/>
      <c r="Z19" s="164"/>
      <c r="AA19" s="164"/>
      <c r="AB19" s="164"/>
      <c r="AC19" s="165"/>
      <c r="AD19" s="163">
        <v>60</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0.72599999999999998</v>
      </c>
      <c r="Q20" s="540"/>
      <c r="R20" s="540"/>
      <c r="S20" s="540"/>
      <c r="T20" s="540"/>
      <c r="U20" s="540"/>
      <c r="V20" s="540"/>
      <c r="W20" s="540">
        <f t="shared" ref="W20" si="0">IF(W18=0, "-", SUM(W19)/W18)</f>
        <v>0.49729729729729732</v>
      </c>
      <c r="X20" s="540"/>
      <c r="Y20" s="540"/>
      <c r="Z20" s="540"/>
      <c r="AA20" s="540"/>
      <c r="AB20" s="540"/>
      <c r="AC20" s="540"/>
      <c r="AD20" s="540">
        <f t="shared" ref="AD20" si="1">IF(AD18=0, "-", SUM(AD19)/AD18)</f>
        <v>0.73170731707317072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3" t="s">
        <v>354</v>
      </c>
      <c r="H21" s="924"/>
      <c r="I21" s="924"/>
      <c r="J21" s="924"/>
      <c r="K21" s="924"/>
      <c r="L21" s="924"/>
      <c r="M21" s="924"/>
      <c r="N21" s="924"/>
      <c r="O21" s="924"/>
      <c r="P21" s="540">
        <f>IF(P19=0, "-", SUM(P19)/SUM(P13,P14))</f>
        <v>0.72599999999999998</v>
      </c>
      <c r="Q21" s="540"/>
      <c r="R21" s="540"/>
      <c r="S21" s="540"/>
      <c r="T21" s="540"/>
      <c r="U21" s="540"/>
      <c r="V21" s="540"/>
      <c r="W21" s="540">
        <f t="shared" ref="W21" si="2">IF(W19=0, "-", SUM(W19)/SUM(W13,W14))</f>
        <v>0.49729729729729732</v>
      </c>
      <c r="X21" s="540"/>
      <c r="Y21" s="540"/>
      <c r="Z21" s="540"/>
      <c r="AA21" s="540"/>
      <c r="AB21" s="540"/>
      <c r="AC21" s="540"/>
      <c r="AD21" s="540">
        <f t="shared" ref="AD21" si="3">IF(AD19=0, "-", SUM(AD19)/SUM(AD13,AD14))</f>
        <v>0.73170731707317072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108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t="s">
        <v>720</v>
      </c>
      <c r="AV31" s="271"/>
      <c r="AW31" s="375" t="s">
        <v>179</v>
      </c>
      <c r="AX31" s="376"/>
    </row>
    <row r="32" spans="1:50" ht="23.25" customHeight="1" x14ac:dyDescent="0.15">
      <c r="A32" s="516"/>
      <c r="B32" s="514"/>
      <c r="C32" s="514"/>
      <c r="D32" s="514"/>
      <c r="E32" s="514"/>
      <c r="F32" s="515"/>
      <c r="G32" s="541" t="s">
        <v>720</v>
      </c>
      <c r="H32" s="542"/>
      <c r="I32" s="542"/>
      <c r="J32" s="542"/>
      <c r="K32" s="542"/>
      <c r="L32" s="542"/>
      <c r="M32" s="542"/>
      <c r="N32" s="542"/>
      <c r="O32" s="543"/>
      <c r="P32" s="191" t="s">
        <v>720</v>
      </c>
      <c r="Q32" s="191"/>
      <c r="R32" s="191"/>
      <c r="S32" s="191"/>
      <c r="T32" s="191"/>
      <c r="U32" s="191"/>
      <c r="V32" s="191"/>
      <c r="W32" s="191"/>
      <c r="X32" s="233"/>
      <c r="Y32" s="339" t="s">
        <v>12</v>
      </c>
      <c r="Z32" s="550"/>
      <c r="AA32" s="551"/>
      <c r="AB32" s="552" t="s">
        <v>720</v>
      </c>
      <c r="AC32" s="552"/>
      <c r="AD32" s="552"/>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720</v>
      </c>
      <c r="AC33" s="523"/>
      <c r="AD33" s="523"/>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6" t="s">
        <v>380</v>
      </c>
      <c r="B35" s="897"/>
      <c r="C35" s="897"/>
      <c r="D35" s="897"/>
      <c r="E35" s="897"/>
      <c r="F35" s="898"/>
      <c r="G35" s="902" t="s">
        <v>720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390</v>
      </c>
      <c r="AF65" s="335"/>
      <c r="AG65" s="335"/>
      <c r="AH65" s="335"/>
      <c r="AI65" s="335" t="s">
        <v>412</v>
      </c>
      <c r="AJ65" s="335"/>
      <c r="AK65" s="335"/>
      <c r="AL65" s="335"/>
      <c r="AM65" s="335" t="s">
        <v>509</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383</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c r="AS79" s="126"/>
      <c r="AT79" s="127"/>
      <c r="AU79" s="127"/>
      <c r="AV79" s="127"/>
      <c r="AW79" s="127"/>
      <c r="AX79" s="128"/>
      <c r="AY79">
        <f>COUNTIF($AR$79,"☑")</f>
        <v>0</v>
      </c>
    </row>
    <row r="80" spans="1:51" ht="18.75"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1</v>
      </c>
    </row>
    <row r="81" spans="1:60" ht="22.5"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1"/>
      <c r="B82" s="848"/>
      <c r="C82" s="553"/>
      <c r="D82" s="553"/>
      <c r="E82" s="553"/>
      <c r="F82" s="554"/>
      <c r="G82" s="502" t="s">
        <v>724</v>
      </c>
      <c r="H82" s="502"/>
      <c r="I82" s="502"/>
      <c r="J82" s="502"/>
      <c r="K82" s="502"/>
      <c r="L82" s="502"/>
      <c r="M82" s="502"/>
      <c r="N82" s="502"/>
      <c r="O82" s="502"/>
      <c r="P82" s="502"/>
      <c r="Q82" s="502"/>
      <c r="R82" s="502"/>
      <c r="S82" s="502"/>
      <c r="T82" s="502"/>
      <c r="U82" s="502"/>
      <c r="V82" s="502"/>
      <c r="W82" s="502"/>
      <c r="X82" s="502"/>
      <c r="Y82" s="502"/>
      <c r="Z82" s="502"/>
      <c r="AA82" s="753"/>
      <c r="AB82" s="501" t="s">
        <v>725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13.5"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20.25"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t="s">
        <v>720</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2" t="s">
        <v>727</v>
      </c>
      <c r="H87" s="191"/>
      <c r="I87" s="191"/>
      <c r="J87" s="191"/>
      <c r="K87" s="191"/>
      <c r="L87" s="191"/>
      <c r="M87" s="191"/>
      <c r="N87" s="191"/>
      <c r="O87" s="233"/>
      <c r="P87" s="190" t="s">
        <v>726</v>
      </c>
      <c r="Q87" s="191"/>
      <c r="R87" s="191"/>
      <c r="S87" s="191"/>
      <c r="T87" s="191"/>
      <c r="U87" s="191"/>
      <c r="V87" s="191"/>
      <c r="W87" s="191"/>
      <c r="X87" s="233"/>
      <c r="Y87" s="756" t="s">
        <v>62</v>
      </c>
      <c r="Z87" s="757"/>
      <c r="AA87" s="758"/>
      <c r="AB87" s="552" t="s">
        <v>731</v>
      </c>
      <c r="AC87" s="552"/>
      <c r="AD87" s="552"/>
      <c r="AE87" s="363">
        <v>66</v>
      </c>
      <c r="AF87" s="364"/>
      <c r="AG87" s="364"/>
      <c r="AH87" s="364"/>
      <c r="AI87" s="363">
        <v>59.6</v>
      </c>
      <c r="AJ87" s="364"/>
      <c r="AK87" s="364"/>
      <c r="AL87" s="364"/>
      <c r="AM87" s="363">
        <v>63.3</v>
      </c>
      <c r="AN87" s="364"/>
      <c r="AO87" s="364"/>
      <c r="AP87" s="364"/>
      <c r="AQ87" s="166" t="s">
        <v>720</v>
      </c>
      <c r="AR87" s="167"/>
      <c r="AS87" s="167"/>
      <c r="AT87" s="168"/>
      <c r="AU87" s="364"/>
      <c r="AV87" s="364"/>
      <c r="AW87" s="364"/>
      <c r="AX87" s="365"/>
      <c r="AY87">
        <f t="shared" si="10"/>
        <v>1</v>
      </c>
    </row>
    <row r="88" spans="1:60" ht="23.25" customHeight="1" x14ac:dyDescent="0.15">
      <c r="A88" s="521"/>
      <c r="B88" s="553"/>
      <c r="C88" s="553"/>
      <c r="D88" s="553"/>
      <c r="E88" s="553"/>
      <c r="F88" s="554"/>
      <c r="G88" s="234"/>
      <c r="H88" s="235"/>
      <c r="I88" s="235"/>
      <c r="J88" s="235"/>
      <c r="K88" s="235"/>
      <c r="L88" s="235"/>
      <c r="M88" s="235"/>
      <c r="N88" s="235"/>
      <c r="O88" s="236"/>
      <c r="P88" s="429"/>
      <c r="Q88" s="235"/>
      <c r="R88" s="235"/>
      <c r="S88" s="235"/>
      <c r="T88" s="235"/>
      <c r="U88" s="235"/>
      <c r="V88" s="235"/>
      <c r="W88" s="235"/>
      <c r="X88" s="236"/>
      <c r="Y88" s="733" t="s">
        <v>54</v>
      </c>
      <c r="Z88" s="734"/>
      <c r="AA88" s="735"/>
      <c r="AB88" s="523" t="s">
        <v>731</v>
      </c>
      <c r="AC88" s="523"/>
      <c r="AD88" s="523"/>
      <c r="AE88" s="363">
        <v>70</v>
      </c>
      <c r="AF88" s="364"/>
      <c r="AG88" s="364"/>
      <c r="AH88" s="364"/>
      <c r="AI88" s="363">
        <v>70</v>
      </c>
      <c r="AJ88" s="364"/>
      <c r="AK88" s="364"/>
      <c r="AL88" s="364"/>
      <c r="AM88" s="363">
        <v>70</v>
      </c>
      <c r="AN88" s="364"/>
      <c r="AO88" s="364"/>
      <c r="AP88" s="364"/>
      <c r="AQ88" s="166" t="s">
        <v>720</v>
      </c>
      <c r="AR88" s="167"/>
      <c r="AS88" s="167"/>
      <c r="AT88" s="168"/>
      <c r="AU88" s="364">
        <v>70</v>
      </c>
      <c r="AV88" s="364"/>
      <c r="AW88" s="364"/>
      <c r="AX88" s="365"/>
      <c r="AY88">
        <f t="shared" si="10"/>
        <v>1</v>
      </c>
      <c r="AZ88" s="10"/>
      <c r="BA88" s="10"/>
      <c r="BB88" s="10"/>
      <c r="BC88" s="10"/>
    </row>
    <row r="89" spans="1:60" ht="23.25" customHeight="1" x14ac:dyDescent="0.15">
      <c r="A89" s="521"/>
      <c r="B89" s="555"/>
      <c r="C89" s="555"/>
      <c r="D89" s="555"/>
      <c r="E89" s="555"/>
      <c r="F89" s="556"/>
      <c r="G89" s="237"/>
      <c r="H89" s="194"/>
      <c r="I89" s="194"/>
      <c r="J89" s="194"/>
      <c r="K89" s="194"/>
      <c r="L89" s="194"/>
      <c r="M89" s="194"/>
      <c r="N89" s="194"/>
      <c r="O89" s="238"/>
      <c r="P89" s="193"/>
      <c r="Q89" s="194"/>
      <c r="R89" s="194"/>
      <c r="S89" s="194"/>
      <c r="T89" s="194"/>
      <c r="U89" s="194"/>
      <c r="V89" s="194"/>
      <c r="W89" s="194"/>
      <c r="X89" s="238"/>
      <c r="Y89" s="733" t="s">
        <v>13</v>
      </c>
      <c r="Z89" s="734"/>
      <c r="AA89" s="735"/>
      <c r="AB89" s="462" t="s">
        <v>14</v>
      </c>
      <c r="AC89" s="462"/>
      <c r="AD89" s="462"/>
      <c r="AE89" s="371">
        <v>93.3</v>
      </c>
      <c r="AF89" s="372"/>
      <c r="AG89" s="372"/>
      <c r="AH89" s="372"/>
      <c r="AI89" s="371">
        <v>85.1</v>
      </c>
      <c r="AJ89" s="372"/>
      <c r="AK89" s="372"/>
      <c r="AL89" s="372"/>
      <c r="AM89" s="371">
        <v>90.4</v>
      </c>
      <c r="AN89" s="372"/>
      <c r="AO89" s="372"/>
      <c r="AP89" s="372"/>
      <c r="AQ89" s="166" t="s">
        <v>720</v>
      </c>
      <c r="AR89" s="167"/>
      <c r="AS89" s="167"/>
      <c r="AT89" s="168"/>
      <c r="AU89" s="364"/>
      <c r="AV89" s="364"/>
      <c r="AW89" s="364"/>
      <c r="AX89" s="365"/>
      <c r="AY89">
        <f t="shared" si="10"/>
        <v>1</v>
      </c>
      <c r="AZ89" s="10"/>
      <c r="BA89" s="10"/>
      <c r="BB89" s="10"/>
      <c r="BC89" s="10"/>
      <c r="BD89" s="10"/>
      <c r="BE89" s="10"/>
      <c r="BF89" s="10"/>
      <c r="BG89" s="10"/>
      <c r="BH89" s="10"/>
    </row>
    <row r="90" spans="1:60" ht="18.75"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1</v>
      </c>
    </row>
    <row r="91" spans="1:60" ht="18.75"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t="s">
        <v>720</v>
      </c>
      <c r="AR91" s="271"/>
      <c r="AS91" s="179" t="s">
        <v>233</v>
      </c>
      <c r="AT91" s="202"/>
      <c r="AU91" s="271">
        <v>3</v>
      </c>
      <c r="AV91" s="271"/>
      <c r="AW91" s="375" t="s">
        <v>179</v>
      </c>
      <c r="AX91" s="376"/>
      <c r="AY91">
        <f>$AY$90</f>
        <v>1</v>
      </c>
      <c r="AZ91" s="10"/>
      <c r="BA91" s="10"/>
      <c r="BB91" s="10"/>
      <c r="BC91" s="10"/>
    </row>
    <row r="92" spans="1:60" ht="23.25" customHeight="1" x14ac:dyDescent="0.15">
      <c r="A92" s="521"/>
      <c r="B92" s="553"/>
      <c r="C92" s="553"/>
      <c r="D92" s="553"/>
      <c r="E92" s="553"/>
      <c r="F92" s="554"/>
      <c r="G92" s="232" t="s">
        <v>728</v>
      </c>
      <c r="H92" s="191"/>
      <c r="I92" s="191"/>
      <c r="J92" s="191"/>
      <c r="K92" s="191"/>
      <c r="L92" s="191"/>
      <c r="M92" s="191"/>
      <c r="N92" s="191"/>
      <c r="O92" s="233"/>
      <c r="P92" s="191" t="s">
        <v>726</v>
      </c>
      <c r="Q92" s="800"/>
      <c r="R92" s="800"/>
      <c r="S92" s="800"/>
      <c r="T92" s="800"/>
      <c r="U92" s="800"/>
      <c r="V92" s="800"/>
      <c r="W92" s="800"/>
      <c r="X92" s="801"/>
      <c r="Y92" s="756" t="s">
        <v>62</v>
      </c>
      <c r="Z92" s="757"/>
      <c r="AA92" s="758"/>
      <c r="AB92" s="552" t="s">
        <v>731</v>
      </c>
      <c r="AC92" s="552"/>
      <c r="AD92" s="552"/>
      <c r="AE92" s="363">
        <v>66.8</v>
      </c>
      <c r="AF92" s="364"/>
      <c r="AG92" s="364"/>
      <c r="AH92" s="364"/>
      <c r="AI92" s="363" t="s">
        <v>720</v>
      </c>
      <c r="AJ92" s="364"/>
      <c r="AK92" s="364"/>
      <c r="AL92" s="364"/>
      <c r="AM92" s="363">
        <v>67.599999999999994</v>
      </c>
      <c r="AN92" s="364"/>
      <c r="AO92" s="364"/>
      <c r="AP92" s="364"/>
      <c r="AQ92" s="166" t="s">
        <v>720</v>
      </c>
      <c r="AR92" s="167"/>
      <c r="AS92" s="167"/>
      <c r="AT92" s="168"/>
      <c r="AU92" s="364"/>
      <c r="AV92" s="364"/>
      <c r="AW92" s="364"/>
      <c r="AX92" s="365"/>
      <c r="AY92">
        <f t="shared" ref="AY92:AY94" si="11">$AY$90</f>
        <v>1</v>
      </c>
      <c r="AZ92" s="10"/>
      <c r="BA92" s="10"/>
      <c r="BB92" s="10"/>
      <c r="BC92" s="10"/>
      <c r="BD92" s="10"/>
      <c r="BE92" s="10"/>
      <c r="BF92" s="10"/>
      <c r="BG92" s="10"/>
      <c r="BH92" s="10"/>
    </row>
    <row r="93" spans="1:60" ht="23.25"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t="s">
        <v>731</v>
      </c>
      <c r="AC93" s="523"/>
      <c r="AD93" s="523"/>
      <c r="AE93" s="363">
        <v>71.5</v>
      </c>
      <c r="AF93" s="364"/>
      <c r="AG93" s="364"/>
      <c r="AH93" s="364"/>
      <c r="AI93" s="363" t="s">
        <v>720</v>
      </c>
      <c r="AJ93" s="364"/>
      <c r="AK93" s="364"/>
      <c r="AL93" s="364"/>
      <c r="AM93" s="363">
        <v>70</v>
      </c>
      <c r="AN93" s="364"/>
      <c r="AO93" s="364"/>
      <c r="AP93" s="364"/>
      <c r="AQ93" s="166" t="s">
        <v>720</v>
      </c>
      <c r="AR93" s="167"/>
      <c r="AS93" s="167"/>
      <c r="AT93" s="168"/>
      <c r="AU93" s="364">
        <v>70</v>
      </c>
      <c r="AV93" s="364"/>
      <c r="AW93" s="364"/>
      <c r="AX93" s="365"/>
      <c r="AY93">
        <f t="shared" si="11"/>
        <v>1</v>
      </c>
    </row>
    <row r="94" spans="1:60" ht="23.25" customHeight="1" thickBot="1" x14ac:dyDescent="0.2">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v>93.4</v>
      </c>
      <c r="AF94" s="372"/>
      <c r="AG94" s="372"/>
      <c r="AH94" s="372"/>
      <c r="AI94" s="371" t="s">
        <v>720</v>
      </c>
      <c r="AJ94" s="372"/>
      <c r="AK94" s="372"/>
      <c r="AL94" s="372"/>
      <c r="AM94" s="371">
        <v>96.6</v>
      </c>
      <c r="AN94" s="372"/>
      <c r="AO94" s="372"/>
      <c r="AP94" s="372"/>
      <c r="AQ94" s="166" t="s">
        <v>720</v>
      </c>
      <c r="AR94" s="167"/>
      <c r="AS94" s="167"/>
      <c r="AT94" s="168"/>
      <c r="AU94" s="364"/>
      <c r="AV94" s="364"/>
      <c r="AW94" s="364"/>
      <c r="AX94" s="365"/>
      <c r="AY94">
        <f t="shared" si="11"/>
        <v>1</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4"/>
      <c r="AC97" s="405"/>
      <c r="AD97" s="406"/>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390</v>
      </c>
      <c r="AF100" s="823"/>
      <c r="AG100" s="823"/>
      <c r="AH100" s="824"/>
      <c r="AI100" s="822" t="s">
        <v>412</v>
      </c>
      <c r="AJ100" s="823"/>
      <c r="AK100" s="823"/>
      <c r="AL100" s="824"/>
      <c r="AM100" s="822" t="s">
        <v>509</v>
      </c>
      <c r="AN100" s="823"/>
      <c r="AO100" s="823"/>
      <c r="AP100" s="824"/>
      <c r="AQ100" s="925" t="s">
        <v>417</v>
      </c>
      <c r="AR100" s="926"/>
      <c r="AS100" s="926"/>
      <c r="AT100" s="927"/>
      <c r="AU100" s="925" t="s">
        <v>543</v>
      </c>
      <c r="AV100" s="926"/>
      <c r="AW100" s="926"/>
      <c r="AX100" s="928"/>
    </row>
    <row r="101" spans="1:60" ht="23.25" customHeight="1" x14ac:dyDescent="0.15">
      <c r="A101" s="492"/>
      <c r="B101" s="493"/>
      <c r="C101" s="493"/>
      <c r="D101" s="493"/>
      <c r="E101" s="493"/>
      <c r="F101" s="494"/>
      <c r="G101" s="191" t="s">
        <v>729</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732</v>
      </c>
      <c r="AC101" s="552"/>
      <c r="AD101" s="552"/>
      <c r="AE101" s="358">
        <v>12035</v>
      </c>
      <c r="AF101" s="358"/>
      <c r="AG101" s="358"/>
      <c r="AH101" s="358"/>
      <c r="AI101" s="358">
        <v>10590</v>
      </c>
      <c r="AJ101" s="358"/>
      <c r="AK101" s="358"/>
      <c r="AL101" s="358"/>
      <c r="AM101" s="358">
        <v>10470</v>
      </c>
      <c r="AN101" s="358"/>
      <c r="AO101" s="358"/>
      <c r="AP101" s="358"/>
      <c r="AQ101" s="358" t="s">
        <v>778</v>
      </c>
      <c r="AR101" s="358"/>
      <c r="AS101" s="358"/>
      <c r="AT101" s="358"/>
      <c r="AU101" s="363"/>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732</v>
      </c>
      <c r="AC102" s="552"/>
      <c r="AD102" s="552"/>
      <c r="AE102" s="358">
        <v>17000</v>
      </c>
      <c r="AF102" s="358"/>
      <c r="AG102" s="358"/>
      <c r="AH102" s="358"/>
      <c r="AI102" s="358">
        <v>17000</v>
      </c>
      <c r="AJ102" s="358"/>
      <c r="AK102" s="358"/>
      <c r="AL102" s="358"/>
      <c r="AM102" s="358">
        <v>17000</v>
      </c>
      <c r="AN102" s="358"/>
      <c r="AO102" s="358"/>
      <c r="AP102" s="358"/>
      <c r="AQ102" s="358">
        <v>17000</v>
      </c>
      <c r="AR102" s="358"/>
      <c r="AS102" s="358"/>
      <c r="AT102" s="358"/>
      <c r="AU102" s="371"/>
      <c r="AV102" s="372"/>
      <c r="AW102" s="372"/>
      <c r="AX102" s="929"/>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1</v>
      </c>
    </row>
    <row r="104" spans="1:60" ht="23.25" customHeight="1" x14ac:dyDescent="0.15">
      <c r="A104" s="492"/>
      <c r="B104" s="493"/>
      <c r="C104" s="493"/>
      <c r="D104" s="493"/>
      <c r="E104" s="493"/>
      <c r="F104" s="494"/>
      <c r="G104" s="191" t="s">
        <v>730</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732</v>
      </c>
      <c r="AC104" s="473"/>
      <c r="AD104" s="474"/>
      <c r="AE104" s="358">
        <v>12855</v>
      </c>
      <c r="AF104" s="358"/>
      <c r="AG104" s="358"/>
      <c r="AH104" s="358"/>
      <c r="AI104" s="358" t="s">
        <v>720</v>
      </c>
      <c r="AJ104" s="358"/>
      <c r="AK104" s="358"/>
      <c r="AL104" s="358"/>
      <c r="AM104" s="358">
        <v>12777</v>
      </c>
      <c r="AN104" s="358"/>
      <c r="AO104" s="358"/>
      <c r="AP104" s="358"/>
      <c r="AQ104" s="358" t="s">
        <v>778</v>
      </c>
      <c r="AR104" s="358"/>
      <c r="AS104" s="358"/>
      <c r="AT104" s="358"/>
      <c r="AU104" s="358"/>
      <c r="AV104" s="358"/>
      <c r="AW104" s="358"/>
      <c r="AX104" s="359"/>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t="s">
        <v>732</v>
      </c>
      <c r="AC105" s="405"/>
      <c r="AD105" s="406"/>
      <c r="AE105" s="358">
        <v>12000</v>
      </c>
      <c r="AF105" s="358"/>
      <c r="AG105" s="358"/>
      <c r="AH105" s="358"/>
      <c r="AI105" s="358" t="s">
        <v>720</v>
      </c>
      <c r="AJ105" s="358"/>
      <c r="AK105" s="358"/>
      <c r="AL105" s="358"/>
      <c r="AM105" s="358">
        <v>12000</v>
      </c>
      <c r="AN105" s="358"/>
      <c r="AO105" s="358"/>
      <c r="AP105" s="358"/>
      <c r="AQ105" s="358">
        <v>12000</v>
      </c>
      <c r="AR105" s="358"/>
      <c r="AS105" s="358"/>
      <c r="AT105" s="358"/>
      <c r="AU105" s="358"/>
      <c r="AV105" s="358"/>
      <c r="AW105" s="358"/>
      <c r="AX105" s="359"/>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3789</v>
      </c>
      <c r="AF116" s="358"/>
      <c r="AG116" s="358"/>
      <c r="AH116" s="358"/>
      <c r="AI116" s="358">
        <v>4403</v>
      </c>
      <c r="AJ116" s="358"/>
      <c r="AK116" s="358"/>
      <c r="AL116" s="358"/>
      <c r="AM116" s="358">
        <v>4177</v>
      </c>
      <c r="AN116" s="358"/>
      <c r="AO116" s="358"/>
      <c r="AP116" s="358"/>
      <c r="AQ116" s="363" t="s">
        <v>778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401" t="s">
        <v>738</v>
      </c>
      <c r="AF117" s="306"/>
      <c r="AG117" s="306"/>
      <c r="AH117" s="306"/>
      <c r="AI117" s="401" t="s">
        <v>739</v>
      </c>
      <c r="AJ117" s="306"/>
      <c r="AK117" s="306"/>
      <c r="AL117" s="306"/>
      <c r="AM117" s="401" t="s">
        <v>740</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737</v>
      </c>
      <c r="AC119" s="301"/>
      <c r="AD119" s="302"/>
      <c r="AE119" s="358">
        <v>2703</v>
      </c>
      <c r="AF119" s="358"/>
      <c r="AG119" s="358"/>
      <c r="AH119" s="358"/>
      <c r="AI119" s="358" t="s">
        <v>720</v>
      </c>
      <c r="AJ119" s="358"/>
      <c r="AK119" s="358"/>
      <c r="AL119" s="358"/>
      <c r="AM119" s="358">
        <v>1551</v>
      </c>
      <c r="AN119" s="358"/>
      <c r="AO119" s="358"/>
      <c r="AP119" s="358"/>
      <c r="AQ119" s="358" t="s">
        <v>778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401" t="s">
        <v>735</v>
      </c>
      <c r="AF120" s="306"/>
      <c r="AG120" s="306"/>
      <c r="AH120" s="306"/>
      <c r="AI120" s="306" t="s">
        <v>720</v>
      </c>
      <c r="AJ120" s="306"/>
      <c r="AK120" s="306"/>
      <c r="AL120" s="306"/>
      <c r="AM120" s="401" t="s">
        <v>741</v>
      </c>
      <c r="AN120" s="306"/>
      <c r="AO120" s="306"/>
      <c r="AP120" s="306"/>
      <c r="AQ120" s="306" t="s">
        <v>781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405</v>
      </c>
      <c r="B130" s="990"/>
      <c r="C130" s="989" t="s">
        <v>236</v>
      </c>
      <c r="D130" s="990"/>
      <c r="E130" s="308" t="s">
        <v>265</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3"/>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0"/>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1"/>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720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673</v>
      </c>
      <c r="D430" s="251"/>
      <c r="E430" s="239" t="s">
        <v>399</v>
      </c>
      <c r="F430" s="449"/>
      <c r="G430" s="241" t="s">
        <v>252</v>
      </c>
      <c r="H430" s="188"/>
      <c r="I430" s="188"/>
      <c r="J430" s="242" t="s">
        <v>720</v>
      </c>
      <c r="K430" s="243"/>
      <c r="L430" s="243"/>
      <c r="M430" s="243"/>
      <c r="N430" s="243"/>
      <c r="O430" s="243"/>
      <c r="P430" s="243"/>
      <c r="Q430" s="243"/>
      <c r="R430" s="243"/>
      <c r="S430" s="243"/>
      <c r="T430" s="244"/>
      <c r="U430" s="245" t="s">
        <v>720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3"/>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5.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719</v>
      </c>
      <c r="AE702" s="895"/>
      <c r="AF702" s="895"/>
      <c r="AG702" s="884" t="s">
        <v>742</v>
      </c>
      <c r="AH702" s="885"/>
      <c r="AI702" s="885"/>
      <c r="AJ702" s="885"/>
      <c r="AK702" s="885"/>
      <c r="AL702" s="885"/>
      <c r="AM702" s="885"/>
      <c r="AN702" s="885"/>
      <c r="AO702" s="885"/>
      <c r="AP702" s="885"/>
      <c r="AQ702" s="885"/>
      <c r="AR702" s="885"/>
      <c r="AS702" s="885"/>
      <c r="AT702" s="885"/>
      <c r="AU702" s="885"/>
      <c r="AV702" s="885"/>
      <c r="AW702" s="885"/>
      <c r="AX702" s="886"/>
    </row>
    <row r="703" spans="1:51" ht="57.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719</v>
      </c>
      <c r="AE703" s="185"/>
      <c r="AF703" s="185"/>
      <c r="AG703" s="668" t="s">
        <v>743</v>
      </c>
      <c r="AH703" s="669"/>
      <c r="AI703" s="669"/>
      <c r="AJ703" s="669"/>
      <c r="AK703" s="669"/>
      <c r="AL703" s="669"/>
      <c r="AM703" s="669"/>
      <c r="AN703" s="669"/>
      <c r="AO703" s="669"/>
      <c r="AP703" s="669"/>
      <c r="AQ703" s="669"/>
      <c r="AR703" s="669"/>
      <c r="AS703" s="669"/>
      <c r="AT703" s="669"/>
      <c r="AU703" s="669"/>
      <c r="AV703" s="669"/>
      <c r="AW703" s="669"/>
      <c r="AX703" s="670"/>
    </row>
    <row r="704" spans="1:51" ht="44.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719</v>
      </c>
      <c r="AE704" s="587"/>
      <c r="AF704" s="587"/>
      <c r="AG704" s="429" t="s">
        <v>744</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719</v>
      </c>
      <c r="AE705" s="737"/>
      <c r="AF705" s="737"/>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745</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747</v>
      </c>
      <c r="AE708" s="672"/>
      <c r="AF708" s="672"/>
      <c r="AG708" s="527" t="s">
        <v>720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719</v>
      </c>
      <c r="AE709" s="185"/>
      <c r="AF709" s="185"/>
      <c r="AG709" s="668" t="s">
        <v>748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747</v>
      </c>
      <c r="AE710" s="185"/>
      <c r="AF710" s="185"/>
      <c r="AG710" s="668" t="s">
        <v>720</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719</v>
      </c>
      <c r="AE711" s="185"/>
      <c r="AF711" s="185"/>
      <c r="AG711" s="668" t="s">
        <v>749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719</v>
      </c>
      <c r="AE712" s="587"/>
      <c r="AF712" s="587"/>
      <c r="AG712" s="595" t="s">
        <v>779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8" t="s">
        <v>720</v>
      </c>
      <c r="AH713" s="669"/>
      <c r="AI713" s="669"/>
      <c r="AJ713" s="669"/>
      <c r="AK713" s="669"/>
      <c r="AL713" s="669"/>
      <c r="AM713" s="669"/>
      <c r="AN713" s="669"/>
      <c r="AO713" s="669"/>
      <c r="AP713" s="669"/>
      <c r="AQ713" s="669"/>
      <c r="AR713" s="669"/>
      <c r="AS713" s="669"/>
      <c r="AT713" s="669"/>
      <c r="AU713" s="669"/>
      <c r="AV713" s="669"/>
      <c r="AW713" s="669"/>
      <c r="AX713" s="670"/>
    </row>
    <row r="714" spans="1:50" ht="5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719</v>
      </c>
      <c r="AE714" s="593"/>
      <c r="AF714" s="594"/>
      <c r="AG714" s="693" t="s">
        <v>750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747</v>
      </c>
      <c r="AE715" s="672"/>
      <c r="AF715" s="778"/>
      <c r="AG715" s="527" t="s">
        <v>720</v>
      </c>
      <c r="AH715" s="528"/>
      <c r="AI715" s="528"/>
      <c r="AJ715" s="528"/>
      <c r="AK715" s="528"/>
      <c r="AL715" s="528"/>
      <c r="AM715" s="528"/>
      <c r="AN715" s="528"/>
      <c r="AO715" s="528"/>
      <c r="AP715" s="528"/>
      <c r="AQ715" s="528"/>
      <c r="AR715" s="528"/>
      <c r="AS715" s="528"/>
      <c r="AT715" s="528"/>
      <c r="AU715" s="528"/>
      <c r="AV715" s="528"/>
      <c r="AW715" s="528"/>
      <c r="AX715" s="529"/>
    </row>
    <row r="716" spans="1:50" ht="54.7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719</v>
      </c>
      <c r="AE716" s="760"/>
      <c r="AF716" s="760"/>
      <c r="AG716" s="668" t="s">
        <v>777</v>
      </c>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719</v>
      </c>
      <c r="AE717" s="185"/>
      <c r="AF717" s="185"/>
      <c r="AG717" s="668" t="s">
        <v>751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719</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747</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754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753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3"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57.75"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674</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935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960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40" t="s">
        <v>768</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769</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763</v>
      </c>
      <c r="H789" s="451"/>
      <c r="I789" s="451"/>
      <c r="J789" s="451"/>
      <c r="K789" s="452"/>
      <c r="L789" s="453" t="s">
        <v>764</v>
      </c>
      <c r="M789" s="454"/>
      <c r="N789" s="454"/>
      <c r="O789" s="454"/>
      <c r="P789" s="454"/>
      <c r="Q789" s="454"/>
      <c r="R789" s="454"/>
      <c r="S789" s="454"/>
      <c r="T789" s="454"/>
      <c r="U789" s="454"/>
      <c r="V789" s="454"/>
      <c r="W789" s="454"/>
      <c r="X789" s="455"/>
      <c r="Y789" s="456">
        <v>27.4</v>
      </c>
      <c r="Z789" s="457"/>
      <c r="AA789" s="457"/>
      <c r="AB789" s="558"/>
      <c r="AC789" s="450" t="s">
        <v>763</v>
      </c>
      <c r="AD789" s="451"/>
      <c r="AE789" s="451"/>
      <c r="AF789" s="451"/>
      <c r="AG789" s="452"/>
      <c r="AH789" s="453" t="s">
        <v>764</v>
      </c>
      <c r="AI789" s="454"/>
      <c r="AJ789" s="454"/>
      <c r="AK789" s="454"/>
      <c r="AL789" s="454"/>
      <c r="AM789" s="454"/>
      <c r="AN789" s="454"/>
      <c r="AO789" s="454"/>
      <c r="AP789" s="454"/>
      <c r="AQ789" s="454"/>
      <c r="AR789" s="454"/>
      <c r="AS789" s="454"/>
      <c r="AT789" s="455"/>
      <c r="AU789" s="456">
        <v>8</v>
      </c>
      <c r="AV789" s="457"/>
      <c r="AW789" s="457"/>
      <c r="AX789" s="458"/>
    </row>
    <row r="790" spans="1:51" ht="24.75" customHeight="1" x14ac:dyDescent="0.15">
      <c r="A790" s="557"/>
      <c r="B790" s="764"/>
      <c r="C790" s="764"/>
      <c r="D790" s="764"/>
      <c r="E790" s="764"/>
      <c r="F790" s="765"/>
      <c r="G790" s="348" t="s">
        <v>765</v>
      </c>
      <c r="H790" s="349"/>
      <c r="I790" s="349"/>
      <c r="J790" s="349"/>
      <c r="K790" s="350"/>
      <c r="L790" s="398" t="s">
        <v>766</v>
      </c>
      <c r="M790" s="399"/>
      <c r="N790" s="399"/>
      <c r="O790" s="399"/>
      <c r="P790" s="399"/>
      <c r="Q790" s="399"/>
      <c r="R790" s="399"/>
      <c r="S790" s="399"/>
      <c r="T790" s="399"/>
      <c r="U790" s="399"/>
      <c r="V790" s="399"/>
      <c r="W790" s="399"/>
      <c r="X790" s="400"/>
      <c r="Y790" s="395">
        <v>6.8</v>
      </c>
      <c r="Z790" s="396"/>
      <c r="AA790" s="396"/>
      <c r="AB790" s="403"/>
      <c r="AC790" s="348" t="s">
        <v>765</v>
      </c>
      <c r="AD790" s="349"/>
      <c r="AE790" s="349"/>
      <c r="AF790" s="349"/>
      <c r="AG790" s="350"/>
      <c r="AH790" s="398" t="s">
        <v>770</v>
      </c>
      <c r="AI790" s="399"/>
      <c r="AJ790" s="399"/>
      <c r="AK790" s="399"/>
      <c r="AL790" s="399"/>
      <c r="AM790" s="399"/>
      <c r="AN790" s="399"/>
      <c r="AO790" s="399"/>
      <c r="AP790" s="399"/>
      <c r="AQ790" s="399"/>
      <c r="AR790" s="399"/>
      <c r="AS790" s="399"/>
      <c r="AT790" s="400"/>
      <c r="AU790" s="395">
        <v>4.9000000000000004</v>
      </c>
      <c r="AV790" s="396"/>
      <c r="AW790" s="396"/>
      <c r="AX790" s="397"/>
    </row>
    <row r="791" spans="1:51" ht="24.75" customHeight="1" x14ac:dyDescent="0.15">
      <c r="A791" s="557"/>
      <c r="B791" s="764"/>
      <c r="C791" s="764"/>
      <c r="D791" s="764"/>
      <c r="E791" s="764"/>
      <c r="F791" s="765"/>
      <c r="G791" s="348" t="s">
        <v>80</v>
      </c>
      <c r="H791" s="349"/>
      <c r="I791" s="349"/>
      <c r="J791" s="349"/>
      <c r="K791" s="350"/>
      <c r="L791" s="398" t="s">
        <v>767</v>
      </c>
      <c r="M791" s="399"/>
      <c r="N791" s="399"/>
      <c r="O791" s="399"/>
      <c r="P791" s="399"/>
      <c r="Q791" s="399"/>
      <c r="R791" s="399"/>
      <c r="S791" s="399"/>
      <c r="T791" s="399"/>
      <c r="U791" s="399"/>
      <c r="V791" s="399"/>
      <c r="W791" s="399"/>
      <c r="X791" s="400"/>
      <c r="Y791" s="395">
        <v>9.5</v>
      </c>
      <c r="Z791" s="396"/>
      <c r="AA791" s="396"/>
      <c r="AB791" s="403"/>
      <c r="AC791" s="348" t="s">
        <v>80</v>
      </c>
      <c r="AD791" s="349"/>
      <c r="AE791" s="349"/>
      <c r="AF791" s="349"/>
      <c r="AG791" s="350"/>
      <c r="AH791" s="398" t="s">
        <v>771</v>
      </c>
      <c r="AI791" s="399"/>
      <c r="AJ791" s="399"/>
      <c r="AK791" s="399"/>
      <c r="AL791" s="399"/>
      <c r="AM791" s="399"/>
      <c r="AN791" s="399"/>
      <c r="AO791" s="399"/>
      <c r="AP791" s="399"/>
      <c r="AQ791" s="399"/>
      <c r="AR791" s="399"/>
      <c r="AS791" s="399"/>
      <c r="AT791" s="400"/>
      <c r="AU791" s="395">
        <v>3.4</v>
      </c>
      <c r="AV791" s="396"/>
      <c r="AW791" s="396"/>
      <c r="AX791" s="397"/>
    </row>
    <row r="792" spans="1:51" ht="24.75" customHeight="1" x14ac:dyDescent="0.15">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43.699999999999996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16.3</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3"/>
      <c r="AP844" s="424" t="s">
        <v>298</v>
      </c>
      <c r="AQ844" s="424"/>
      <c r="AR844" s="424"/>
      <c r="AS844" s="424"/>
      <c r="AT844" s="424"/>
      <c r="AU844" s="424"/>
      <c r="AV844" s="424"/>
      <c r="AW844" s="424"/>
      <c r="AX844" s="424"/>
    </row>
    <row r="845" spans="1:51" ht="64.5" customHeight="1" x14ac:dyDescent="0.15">
      <c r="A845" s="402">
        <v>1</v>
      </c>
      <c r="B845" s="402">
        <v>1</v>
      </c>
      <c r="C845" s="421" t="s">
        <v>772</v>
      </c>
      <c r="D845" s="416"/>
      <c r="E845" s="416"/>
      <c r="F845" s="416"/>
      <c r="G845" s="416"/>
      <c r="H845" s="416"/>
      <c r="I845" s="416"/>
      <c r="J845" s="417">
        <v>3010401011971</v>
      </c>
      <c r="K845" s="418"/>
      <c r="L845" s="418"/>
      <c r="M845" s="418"/>
      <c r="N845" s="418"/>
      <c r="O845" s="418"/>
      <c r="P845" s="425" t="s">
        <v>773</v>
      </c>
      <c r="Q845" s="426"/>
      <c r="R845" s="426"/>
      <c r="S845" s="426"/>
      <c r="T845" s="426"/>
      <c r="U845" s="426"/>
      <c r="V845" s="426"/>
      <c r="W845" s="426"/>
      <c r="X845" s="426"/>
      <c r="Y845" s="318">
        <v>43.7</v>
      </c>
      <c r="Z845" s="319"/>
      <c r="AA845" s="319"/>
      <c r="AB845" s="320"/>
      <c r="AC845" s="427" t="s">
        <v>373</v>
      </c>
      <c r="AD845" s="428"/>
      <c r="AE845" s="428"/>
      <c r="AF845" s="428"/>
      <c r="AG845" s="428"/>
      <c r="AH845" s="419">
        <v>2</v>
      </c>
      <c r="AI845" s="420"/>
      <c r="AJ845" s="420"/>
      <c r="AK845" s="420"/>
      <c r="AL845" s="326">
        <v>93</v>
      </c>
      <c r="AM845" s="327"/>
      <c r="AN845" s="327"/>
      <c r="AO845" s="328"/>
      <c r="AP845" s="321" t="s">
        <v>406</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54.75" customHeight="1" x14ac:dyDescent="0.15">
      <c r="A878" s="402">
        <v>1</v>
      </c>
      <c r="B878" s="402">
        <v>1</v>
      </c>
      <c r="C878" s="421" t="s">
        <v>772</v>
      </c>
      <c r="D878" s="416"/>
      <c r="E878" s="416"/>
      <c r="F878" s="416"/>
      <c r="G878" s="416"/>
      <c r="H878" s="416"/>
      <c r="I878" s="416"/>
      <c r="J878" s="417">
        <v>3010401011971</v>
      </c>
      <c r="K878" s="418"/>
      <c r="L878" s="418"/>
      <c r="M878" s="418"/>
      <c r="N878" s="418"/>
      <c r="O878" s="418"/>
      <c r="P878" s="425" t="s">
        <v>773</v>
      </c>
      <c r="Q878" s="426"/>
      <c r="R878" s="426"/>
      <c r="S878" s="426"/>
      <c r="T878" s="426"/>
      <c r="U878" s="426"/>
      <c r="V878" s="426"/>
      <c r="W878" s="426"/>
      <c r="X878" s="426"/>
      <c r="Y878" s="318">
        <v>16.3</v>
      </c>
      <c r="Z878" s="319"/>
      <c r="AA878" s="319"/>
      <c r="AB878" s="320"/>
      <c r="AC878" s="427" t="s">
        <v>373</v>
      </c>
      <c r="AD878" s="428"/>
      <c r="AE878" s="428"/>
      <c r="AF878" s="428"/>
      <c r="AG878" s="428"/>
      <c r="AH878" s="419">
        <v>1</v>
      </c>
      <c r="AI878" s="420"/>
      <c r="AJ878" s="420"/>
      <c r="AK878" s="420"/>
      <c r="AL878" s="326">
        <v>70</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4" t="s">
        <v>330</v>
      </c>
      <c r="AQ1109" s="424"/>
      <c r="AR1109" s="424"/>
      <c r="AS1109" s="424"/>
      <c r="AT1109" s="424"/>
      <c r="AU1109" s="424"/>
      <c r="AV1109" s="424"/>
      <c r="AW1109" s="424"/>
      <c r="AX1109" s="424"/>
    </row>
    <row r="1110" spans="1:51" ht="72.75" customHeight="1" x14ac:dyDescent="0.15">
      <c r="A1110" s="402">
        <v>1</v>
      </c>
      <c r="B1110" s="402">
        <v>1</v>
      </c>
      <c r="C1110" s="892" t="s">
        <v>774</v>
      </c>
      <c r="D1110" s="892"/>
      <c r="E1110" s="262" t="s">
        <v>775</v>
      </c>
      <c r="F1110" s="891"/>
      <c r="G1110" s="891"/>
      <c r="H1110" s="891"/>
      <c r="I1110" s="891"/>
      <c r="J1110" s="417">
        <v>3010401011971</v>
      </c>
      <c r="K1110" s="418"/>
      <c r="L1110" s="418"/>
      <c r="M1110" s="418"/>
      <c r="N1110" s="418"/>
      <c r="O1110" s="418"/>
      <c r="P1110" s="422" t="s">
        <v>776</v>
      </c>
      <c r="Q1110" s="317"/>
      <c r="R1110" s="317"/>
      <c r="S1110" s="317"/>
      <c r="T1110" s="317"/>
      <c r="U1110" s="317"/>
      <c r="V1110" s="317"/>
      <c r="W1110" s="317"/>
      <c r="X1110" s="317"/>
      <c r="Y1110" s="318">
        <v>22.9</v>
      </c>
      <c r="Z1110" s="319"/>
      <c r="AA1110" s="319"/>
      <c r="AB1110" s="320"/>
      <c r="AC1110" s="322" t="s">
        <v>373</v>
      </c>
      <c r="AD1110" s="323"/>
      <c r="AE1110" s="323"/>
      <c r="AF1110" s="323"/>
      <c r="AG1110" s="323"/>
      <c r="AH1110" s="324">
        <v>1</v>
      </c>
      <c r="AI1110" s="325"/>
      <c r="AJ1110" s="325"/>
      <c r="AK1110" s="325"/>
      <c r="AL1110" s="326">
        <v>70</v>
      </c>
      <c r="AM1110" s="327"/>
      <c r="AN1110" s="327"/>
      <c r="AO1110" s="328"/>
      <c r="AP1110" s="321" t="s">
        <v>720</v>
      </c>
      <c r="AQ1110" s="321"/>
      <c r="AR1110" s="321"/>
      <c r="AS1110" s="321"/>
      <c r="AT1110" s="321"/>
      <c r="AU1110" s="321"/>
      <c r="AV1110" s="321"/>
      <c r="AW1110" s="321"/>
      <c r="AX1110" s="321"/>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2"/>
      <c r="D1127" s="892"/>
      <c r="E1127" s="262"/>
      <c r="F1127" s="891"/>
      <c r="G1127" s="891"/>
      <c r="H1127" s="891"/>
      <c r="I1127" s="89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0"/>
      <c r="AA2" s="411"/>
      <c r="AB2" s="1007" t="s">
        <v>11</v>
      </c>
      <c r="AC2" s="1008"/>
      <c r="AD2" s="1009"/>
      <c r="AE2" s="995" t="s">
        <v>390</v>
      </c>
      <c r="AF2" s="995"/>
      <c r="AG2" s="995"/>
      <c r="AH2" s="995"/>
      <c r="AI2" s="995" t="s">
        <v>412</v>
      </c>
      <c r="AJ2" s="995"/>
      <c r="AK2" s="995"/>
      <c r="AL2" s="459"/>
      <c r="AM2" s="995" t="s">
        <v>509</v>
      </c>
      <c r="AN2" s="995"/>
      <c r="AO2" s="995"/>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0"/>
      <c r="AA9" s="411"/>
      <c r="AB9" s="1007" t="s">
        <v>11</v>
      </c>
      <c r="AC9" s="1008"/>
      <c r="AD9" s="1009"/>
      <c r="AE9" s="995" t="s">
        <v>390</v>
      </c>
      <c r="AF9" s="995"/>
      <c r="AG9" s="995"/>
      <c r="AH9" s="995"/>
      <c r="AI9" s="995" t="s">
        <v>412</v>
      </c>
      <c r="AJ9" s="995"/>
      <c r="AK9" s="995"/>
      <c r="AL9" s="459"/>
      <c r="AM9" s="995" t="s">
        <v>509</v>
      </c>
      <c r="AN9" s="995"/>
      <c r="AO9" s="995"/>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0"/>
      <c r="AA16" s="411"/>
      <c r="AB16" s="1007" t="s">
        <v>11</v>
      </c>
      <c r="AC16" s="1008"/>
      <c r="AD16" s="1009"/>
      <c r="AE16" s="995" t="s">
        <v>390</v>
      </c>
      <c r="AF16" s="995"/>
      <c r="AG16" s="995"/>
      <c r="AH16" s="995"/>
      <c r="AI16" s="995" t="s">
        <v>412</v>
      </c>
      <c r="AJ16" s="995"/>
      <c r="AK16" s="995"/>
      <c r="AL16" s="459"/>
      <c r="AM16" s="995" t="s">
        <v>509</v>
      </c>
      <c r="AN16" s="995"/>
      <c r="AO16" s="995"/>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0"/>
      <c r="AA23" s="411"/>
      <c r="AB23" s="1007" t="s">
        <v>11</v>
      </c>
      <c r="AC23" s="1008"/>
      <c r="AD23" s="1009"/>
      <c r="AE23" s="995" t="s">
        <v>390</v>
      </c>
      <c r="AF23" s="995"/>
      <c r="AG23" s="995"/>
      <c r="AH23" s="995"/>
      <c r="AI23" s="995" t="s">
        <v>412</v>
      </c>
      <c r="AJ23" s="995"/>
      <c r="AK23" s="995"/>
      <c r="AL23" s="459"/>
      <c r="AM23" s="995" t="s">
        <v>509</v>
      </c>
      <c r="AN23" s="995"/>
      <c r="AO23" s="995"/>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0"/>
      <c r="AA30" s="411"/>
      <c r="AB30" s="1007" t="s">
        <v>11</v>
      </c>
      <c r="AC30" s="1008"/>
      <c r="AD30" s="1009"/>
      <c r="AE30" s="995" t="s">
        <v>390</v>
      </c>
      <c r="AF30" s="995"/>
      <c r="AG30" s="995"/>
      <c r="AH30" s="995"/>
      <c r="AI30" s="995" t="s">
        <v>412</v>
      </c>
      <c r="AJ30" s="995"/>
      <c r="AK30" s="995"/>
      <c r="AL30" s="459"/>
      <c r="AM30" s="995" t="s">
        <v>509</v>
      </c>
      <c r="AN30" s="995"/>
      <c r="AO30" s="995"/>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0"/>
      <c r="AA37" s="411"/>
      <c r="AB37" s="1007" t="s">
        <v>11</v>
      </c>
      <c r="AC37" s="1008"/>
      <c r="AD37" s="1009"/>
      <c r="AE37" s="995" t="s">
        <v>390</v>
      </c>
      <c r="AF37" s="995"/>
      <c r="AG37" s="995"/>
      <c r="AH37" s="995"/>
      <c r="AI37" s="995" t="s">
        <v>412</v>
      </c>
      <c r="AJ37" s="995"/>
      <c r="AK37" s="995"/>
      <c r="AL37" s="459"/>
      <c r="AM37" s="995" t="s">
        <v>509</v>
      </c>
      <c r="AN37" s="995"/>
      <c r="AO37" s="995"/>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0"/>
      <c r="AA44" s="411"/>
      <c r="AB44" s="1007" t="s">
        <v>11</v>
      </c>
      <c r="AC44" s="1008"/>
      <c r="AD44" s="1009"/>
      <c r="AE44" s="995" t="s">
        <v>390</v>
      </c>
      <c r="AF44" s="995"/>
      <c r="AG44" s="995"/>
      <c r="AH44" s="995"/>
      <c r="AI44" s="995" t="s">
        <v>412</v>
      </c>
      <c r="AJ44" s="995"/>
      <c r="AK44" s="995"/>
      <c r="AL44" s="459"/>
      <c r="AM44" s="995" t="s">
        <v>509</v>
      </c>
      <c r="AN44" s="995"/>
      <c r="AO44" s="995"/>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0"/>
      <c r="AA51" s="411"/>
      <c r="AB51" s="459" t="s">
        <v>11</v>
      </c>
      <c r="AC51" s="1008"/>
      <c r="AD51" s="1009"/>
      <c r="AE51" s="995" t="s">
        <v>390</v>
      </c>
      <c r="AF51" s="995"/>
      <c r="AG51" s="995"/>
      <c r="AH51" s="995"/>
      <c r="AI51" s="995" t="s">
        <v>412</v>
      </c>
      <c r="AJ51" s="995"/>
      <c r="AK51" s="995"/>
      <c r="AL51" s="459"/>
      <c r="AM51" s="995" t="s">
        <v>509</v>
      </c>
      <c r="AN51" s="995"/>
      <c r="AO51" s="995"/>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0"/>
      <c r="AA58" s="411"/>
      <c r="AB58" s="1007" t="s">
        <v>11</v>
      </c>
      <c r="AC58" s="1008"/>
      <c r="AD58" s="1009"/>
      <c r="AE58" s="995" t="s">
        <v>390</v>
      </c>
      <c r="AF58" s="995"/>
      <c r="AG58" s="995"/>
      <c r="AH58" s="995"/>
      <c r="AI58" s="995" t="s">
        <v>412</v>
      </c>
      <c r="AJ58" s="995"/>
      <c r="AK58" s="995"/>
      <c r="AL58" s="459"/>
      <c r="AM58" s="995" t="s">
        <v>509</v>
      </c>
      <c r="AN58" s="995"/>
      <c r="AO58" s="995"/>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0"/>
      <c r="AA65" s="411"/>
      <c r="AB65" s="1007" t="s">
        <v>11</v>
      </c>
      <c r="AC65" s="1008"/>
      <c r="AD65" s="1009"/>
      <c r="AE65" s="995" t="s">
        <v>390</v>
      </c>
      <c r="AF65" s="995"/>
      <c r="AG65" s="995"/>
      <c r="AH65" s="995"/>
      <c r="AI65" s="995" t="s">
        <v>412</v>
      </c>
      <c r="AJ65" s="995"/>
      <c r="AK65" s="995"/>
      <c r="AL65" s="459"/>
      <c r="AM65" s="995" t="s">
        <v>509</v>
      </c>
      <c r="AN65" s="995"/>
      <c r="AO65" s="995"/>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366</v>
      </c>
      <c r="H2" s="441"/>
      <c r="I2" s="441"/>
      <c r="J2" s="441"/>
      <c r="K2" s="441"/>
      <c r="L2" s="441"/>
      <c r="M2" s="441"/>
      <c r="N2" s="441"/>
      <c r="O2" s="441"/>
      <c r="P2" s="441"/>
      <c r="Q2" s="441"/>
      <c r="R2" s="441"/>
      <c r="S2" s="441"/>
      <c r="T2" s="441"/>
      <c r="U2" s="441"/>
      <c r="V2" s="441"/>
      <c r="W2" s="441"/>
      <c r="X2" s="441"/>
      <c r="Y2" s="441"/>
      <c r="Z2" s="441"/>
      <c r="AA2" s="441"/>
      <c r="AB2" s="442"/>
      <c r="AC2" s="440"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6">
        <v>1</v>
      </c>
      <c r="B4" s="1056">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2021-05-25T12:43:31Z</cp:lastPrinted>
  <dcterms:created xsi:type="dcterms:W3CDTF">2012-03-13T00:50:25Z</dcterms:created>
  <dcterms:modified xsi:type="dcterms:W3CDTF">2021-06-29T02:01:52Z</dcterms:modified>
</cp:coreProperties>
</file>