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32" authorId="0" shapeId="0">
      <text>
        <r>
          <rPr>
            <b/>
            <sz val="9"/>
            <color indexed="81"/>
            <rFont val="MS P ゴシック"/>
            <family val="3"/>
            <charset val="128"/>
          </rPr>
          <t>繰越分も実績に含んでいる（例年）
上限100%にすべきであれば修正します</t>
        </r>
      </text>
    </comment>
  </commentList>
</comments>
</file>

<file path=xl/sharedStrings.xml><?xml version="1.0" encoding="utf-8"?>
<sst xmlns="http://schemas.openxmlformats.org/spreadsheetml/2006/main" count="3059" uniqueCount="802">
  <si>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</si>
  <si>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</si>
  <si>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</si>
  <si>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</si>
  <si>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</si>
  <si>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</si>
  <si>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</si>
  <si>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</si>
  <si>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</si>
  <si>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</si>
  <si>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</si>
  <si>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</si>
  <si>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</si>
  <si>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</si>
  <si>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</si>
  <si>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</si>
  <si>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</si>
  <si>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</si>
  <si>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</si>
  <si>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</si>
  <si>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</si>
  <si>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</si>
  <si>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</si>
  <si>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</si>
  <si>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</si>
  <si>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</si>
  <si>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</si>
  <si>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</si>
  <si>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</si>
  <si>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</si>
  <si>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</si>
  <si>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</si>
  <si>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</si>
  <si>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</si>
  <si>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</si>
  <si>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</si>
  <si>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</si>
  <si>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</si>
  <si>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</si>
  <si>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</si>
  <si>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</si>
  <si>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</si>
  <si>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</si>
  <si>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</si>
  <si>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</si>
  <si>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</si>
  <si>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</si>
  <si>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</si>
  <si>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</si>
  <si>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</si>
  <si>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</si>
  <si>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</si>
  <si>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</si>
  <si>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</si>
  <si>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</si>
  <si>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</si>
  <si>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</si>
  <si>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</si>
  <si>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</si>
  <si>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</si>
  <si>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</si>
  <si>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</si>
  <si>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</si>
  <si>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</si>
  <si>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</si>
  <si>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</si>
  <si>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</si>
  <si>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</si>
  <si>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</si>
  <si>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</si>
  <si>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</si>
  <si>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</si>
  <si>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</si>
  <si>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</si>
  <si>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</si>
  <si>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</si>
  <si>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</si>
  <si>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</si>
  <si>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</si>
  <si>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</si>
  <si>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</si>
  <si>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</si>
  <si>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</si>
  <si>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</si>
  <si>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</si>
  <si>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</si>
  <si>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</si>
  <si>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</si>
  <si>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</si>
  <si>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</si>
  <si>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</si>
  <si>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</si>
  <si>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</si>
  <si>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</si>
  <si>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</si>
  <si>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</si>
  <si>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</si>
  <si>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</si>
  <si>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</si>
  <si>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</si>
  <si>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</si>
  <si>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</si>
  <si>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</si>
  <si>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</si>
  <si>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</si>
  <si>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</si>
  <si>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</si>
  <si>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</si>
  <si>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</si>
  <si>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</si>
  <si>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</si>
  <si>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</si>
  <si>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</si>
  <si>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</si>
  <si>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</si>
  <si>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</si>
  <si>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</si>
  <si>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</si>
  <si>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</si>
  <si>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</si>
  <si>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</si>
  <si>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</si>
  <si>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</si>
  <si>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</si>
  <si>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</si>
  <si>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</si>
  <si>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</si>
  <si>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</si>
  <si>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</si>
  <si>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</si>
  <si>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</si>
  <si>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</si>
  <si>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</si>
  <si>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</si>
  <si>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</si>
  <si>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</si>
  <si>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</si>
  <si>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</si>
  <si>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</si>
  <si>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</si>
  <si>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</si>
  <si>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</si>
  <si>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</si>
  <si>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</si>
  <si>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</si>
  <si>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</si>
  <si>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</si>
  <si>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</si>
  <si>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</si>
  <si>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</si>
  <si>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</si>
  <si>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</si>
  <si>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</si>
  <si>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</si>
  <si>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</si>
  <si>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</si>
  <si>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</si>
  <si>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</si>
  <si>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</si>
  <si>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</si>
  <si>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</si>
  <si>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</si>
  <si>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</si>
  <si>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</si>
  <si>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</si>
  <si>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</si>
  <si>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</si>
  <si>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</si>
  <si>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</si>
  <si>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</si>
  <si>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</si>
  <si>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</si>
  <si>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</si>
  <si>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</si>
  <si>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</si>
  <si>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</si>
  <si>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</si>
  <si>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</si>
  <si>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</si>
  <si>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</si>
  <si>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</si>
  <si>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</si>
  <si>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</si>
  <si>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</si>
  <si>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</si>
  <si>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</si>
  <si>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</si>
  <si>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</si>
  <si>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</si>
  <si>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</si>
  <si>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</si>
  <si>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</si>
  <si>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</si>
  <si>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</si>
  <si>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</si>
  <si>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</si>
  <si>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</si>
  <si>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</si>
  <si>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</si>
  <si>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</si>
  <si>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</si>
  <si>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</si>
  <si>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</si>
  <si>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</si>
  <si>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</si>
  <si>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</si>
  <si>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</si>
  <si>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</si>
  <si>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</si>
  <si>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</si>
  <si>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</si>
  <si>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</si>
  <si>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</si>
  <si>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</si>
  <si>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</si>
  <si>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</si>
  <si>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</si>
  <si>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</si>
  <si>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</si>
  <si>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</si>
  <si>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</si>
  <si>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</si>
  <si>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</si>
  <si>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</si>
  <si>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</si>
  <si>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</si>
  <si>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</si>
  <si>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</si>
  <si>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</si>
  <si>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</si>
  <si>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</si>
  <si>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</si>
  <si>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</si>
  <si>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</si>
  <si>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</si>
  <si>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</si>
  <si>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</si>
  <si>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</si>
  <si>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</si>
  <si>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</si>
  <si>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</si>
  <si>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</si>
  <si>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</si>
  <si>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</si>
  <si>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</si>
  <si>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</si>
  <si>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</si>
  <si>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</si>
  <si>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</si>
  <si>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</si>
  <si>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</si>
  <si>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</si>
  <si>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</si>
  <si>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</si>
  <si>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</si>
  <si>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</si>
  <si>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</si>
  <si>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</si>
  <si>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</si>
  <si>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</si>
  <si>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</si>
  <si>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</si>
  <si>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</si>
  <si>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</si>
  <si>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</si>
  <si>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</si>
  <si>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</si>
  <si>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</si>
  <si>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</si>
  <si>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</si>
  <si>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</si>
  <si>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</si>
  <si>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</si>
  <si>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</si>
  <si>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</si>
  <si>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</si>
  <si>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</si>
  <si>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</si>
  <si>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</si>
  <si>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</si>
  <si>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</si>
  <si>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</si>
  <si>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</si>
  <si>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</si>
  <si>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</si>
  <si>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</si>
  <si>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</si>
  <si>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</si>
  <si>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</si>
  <si>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</si>
  <si>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</si>
  <si>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</si>
  <si>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</si>
  <si>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</si>
  <si>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</si>
  <si>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</si>
  <si>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</si>
  <si>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</si>
  <si>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</si>
  <si>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</si>
  <si>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</si>
  <si>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</si>
  <si>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</si>
  <si>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</si>
  <si>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</si>
  <si>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</si>
  <si>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</si>
  <si>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</si>
  <si>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</si>
  <si>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</si>
  <si>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</si>
  <si>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</si>
  <si>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</si>
  <si>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</si>
  <si>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</si>
  <si>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</si>
  <si>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</si>
  <si>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</si>
  <si>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</si>
  <si>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</si>
  <si>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</si>
  <si>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</si>
  <si>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</si>
  <si>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</si>
  <si>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</si>
  <si>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</si>
  <si>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</si>
  <si>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</si>
  <si>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</si>
  <si>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</si>
  <si>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</si>
  <si>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</si>
  <si>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</si>
  <si>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</si>
  <si>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</si>
  <si>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</si>
  <si>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</si>
  <si>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</si>
  <si>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</si>
  <si>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</si>
  <si>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</si>
  <si>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</si>
  <si>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</si>
  <si>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</si>
  <si>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</si>
  <si>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</si>
  <si>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</si>
  <si>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</si>
  <si>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</si>
  <si>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</si>
  <si>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</si>
  <si>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</si>
  <si>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</si>
  <si>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</si>
  <si>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</si>
  <si>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</si>
  <si>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</si>
  <si>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</si>
  <si>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</si>
  <si>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</si>
  <si>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</si>
  <si>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</si>
  <si>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</si>
  <si>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</si>
  <si>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</si>
  <si>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</si>
  <si>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</si>
  <si>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</si>
  <si>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</si>
  <si>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</si>
  <si>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</si>
  <si>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</si>
  <si>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</si>
  <si>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</si>
  <si>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</si>
  <si>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</si>
  <si>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</si>
  <si>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</si>
  <si>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</si>
  <si>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</si>
  <si>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</si>
  <si>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</si>
  <si>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</si>
  <si>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</si>
  <si>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</si>
  <si>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</si>
  <si>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</si>
  <si>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</si>
  <si>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</si>
  <si>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</si>
  <si>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</si>
  <si>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</si>
  <si>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</si>
  <si>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</si>
  <si>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</si>
  <si>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</si>
  <si>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</si>
  <si>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</si>
  <si>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</si>
  <si>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</si>
  <si>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</si>
  <si>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</si>
  <si>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</si>
  <si>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</si>
  <si>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</si>
  <si>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</si>
  <si>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</si>
  <si>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</si>
  <si>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</si>
  <si>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</si>
  <si>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</si>
  <si>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</si>
  <si>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</si>
  <si>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</si>
  <si>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</si>
  <si>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</si>
  <si>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</si>
  <si>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</si>
  <si>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</si>
  <si>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</si>
  <si>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</si>
  <si>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</si>
  <si>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</si>
  <si>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</si>
  <si>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</si>
  <si>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</si>
  <si>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</si>
  <si>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</si>
  <si>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</si>
  <si>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</si>
  <si>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</si>
  <si>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</si>
  <si>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</si>
  <si>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</si>
  <si>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</si>
  <si>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</si>
  <si>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</si>
  <si>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</si>
  <si>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</si>
  <si>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</si>
  <si>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</si>
  <si>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</si>
  <si>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</si>
  <si>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</si>
  <si>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</si>
  <si>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</si>
  <si>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</si>
  <si>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</si>
  <si>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</si>
  <si>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</si>
  <si>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</si>
  <si>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</si>
  <si>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</si>
  <si>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</si>
  <si>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</si>
  <si>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</si>
  <si>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</si>
  <si>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</si>
  <si>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</si>
  <si>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</si>
  <si>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</si>
  <si>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</si>
  <si>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</si>
  <si>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</si>
  <si>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</si>
  <si>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</si>
  <si>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</si>
  <si>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</si>
  <si>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</si>
  <si>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</si>
  <si>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</si>
  <si>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</si>
  <si>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</si>
  <si>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</si>
  <si>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</si>
  <si>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</si>
  <si>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</si>
  <si>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</si>
  <si>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</si>
  <si>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</si>
  <si>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</si>
  <si>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</si>
  <si>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</si>
  <si>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</si>
  <si>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</si>
  <si>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</si>
  <si>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</si>
  <si>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</si>
  <si>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</si>
  <si>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</si>
  <si>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</si>
  <si>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</si>
  <si>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</si>
  <si>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</si>
  <si>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</si>
  <si>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</si>
  <si>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</si>
  <si>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</si>
  <si>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</si>
  <si>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</si>
  <si>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</si>
  <si>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</si>
  <si>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</si>
  <si>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</si>
  <si>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</si>
  <si>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</si>
  <si>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</si>
  <si>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</si>
  <si>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</si>
  <si>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</si>
  <si>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</si>
  <si>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</si>
  <si>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</si>
  <si>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</si>
  <si>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</si>
  <si>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</si>
  <si>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</si>
  <si>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</si>
  <si>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</si>
  <si>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</si>
  <si>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</si>
  <si>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</si>
  <si>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</si>
  <si>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</si>
  <si>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</si>
  <si>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</si>
  <si>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</si>
  <si>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</si>
  <si>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</si>
  <si>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</si>
  <si>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</si>
  <si>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</si>
  <si>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</si>
  <si>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</si>
  <si>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</si>
  <si>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</si>
  <si>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</si>
  <si>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</si>
  <si>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</si>
  <si>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</si>
  <si>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</si>
  <si>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</si>
  <si>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</si>
  <si>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</si>
  <si>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</si>
  <si>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</si>
  <si>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</si>
  <si>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</si>
  <si>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</si>
  <si>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</si>
  <si>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</si>
  <si>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</si>
  <si>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</si>
  <si>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</si>
  <si>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</si>
  <si>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</si>
  <si>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</si>
  <si>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</si>
  <si>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</si>
  <si>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</si>
  <si>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</si>
  <si>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</si>
  <si>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</si>
  <si>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</si>
  <si>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</si>
  <si>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</si>
  <si>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</si>
  <si>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</si>
  <si>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</si>
  <si>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</si>
  <si>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</si>
  <si>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</si>
  <si>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</si>
  <si>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</si>
  <si>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</si>
  <si>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</si>
  <si>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</si>
  <si>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</si>
  <si>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</si>
  <si>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</si>
  <si>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</si>
  <si>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</si>
  <si>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</si>
  <si>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</si>
  <si>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</si>
  <si>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</si>
  <si>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</si>
  <si>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</si>
  <si>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</si>
  <si>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</si>
  <si>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</si>
  <si>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</si>
  <si>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</si>
  <si>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</si>
  <si>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</si>
  <si>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</si>
  <si>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</si>
  <si>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</si>
  <si>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</si>
  <si>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</si>
  <si>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</si>
  <si>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</si>
  <si>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</si>
  <si>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</si>
  <si>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</si>
  <si>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</si>
  <si>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</si>
  <si>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</si>
  <si>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</si>
  <si>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</si>
  <si>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</si>
  <si>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</si>
  <si>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</si>
  <si>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</si>
  <si>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</si>
  <si>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</si>
  <si>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</si>
  <si>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</si>
  <si>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</si>
  <si>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</si>
  <si>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</si>
  <si>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</si>
  <si>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</si>
  <si>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</si>
  <si>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</si>
  <si>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</si>
  <si>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</si>
  <si>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</si>
  <si>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</si>
  <si>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</si>
  <si>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</si>
  <si>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</si>
  <si>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</si>
  <si>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</si>
  <si>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</si>
  <si>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</si>
  <si>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</si>
  <si>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</si>
  <si>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</si>
  <si>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</si>
  <si>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</si>
  <si>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</si>
  <si>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</si>
  <si>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</si>
  <si>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</si>
  <si>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</si>
  <si>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</si>
  <si>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</si>
  <si>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</si>
  <si>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</si>
  <si>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</si>
  <si>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</si>
  <si>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</si>
  <si>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</si>
  <si>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</si>
  <si>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</si>
  <si>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</si>
  <si>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</si>
  <si>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</si>
  <si>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</si>
  <si>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</si>
  <si>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</si>
  <si>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</si>
  <si>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</si>
  <si>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</si>
  <si>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</si>
  <si>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</si>
  <si>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</si>
  <si>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</si>
  <si>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</si>
  <si>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</si>
  <si>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</si>
  <si>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</si>
  <si>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</si>
  <si>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</si>
  <si>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</si>
  <si>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</si>
  <si>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</si>
  <si>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</si>
  <si>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</si>
  <si>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</si>
  <si>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</si>
  <si>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</si>
  <si>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</si>
  <si>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</si>
  <si>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</si>
  <si>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</si>
  <si>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</si>
  <si>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</si>
  <si>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</si>
  <si>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</si>
  <si>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</si>
  <si>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</si>
  <si>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</si>
  <si>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</si>
  <si>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</si>
  <si>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</si>
  <si>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</si>
  <si>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</si>
  <si>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</si>
  <si>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</si>
  <si>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</si>
  <si>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</si>
  <si>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</si>
  <si>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</si>
  <si>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</si>
  <si>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</si>
  <si>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</si>
  <si>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</si>
  <si>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国立更生援護機関施設整備事業</t>
  </si>
  <si>
    <t>社会・援護局障害保健福祉部</t>
  </si>
  <si>
    <t>平成23年度</t>
  </si>
  <si>
    <t>終了予定なし</t>
  </si>
  <si>
    <t>企画課施設管理室</t>
  </si>
  <si>
    <t>障害者の日常生活及び社会生活を総合的に支援するための法律第83条（施設の設置）等</t>
  </si>
  <si>
    <t>障害者基本計画（施設サービスの再構築、福祉用具の研究開発・普及促進と利用支援、専門職種の養成・確保、国際協力等）</t>
  </si>
  <si>
    <t>障害者に対する医療から職業訓練までの一貫した体系の下で総合的なリハビリテーションを提供する国立更生援護機関について、円滑な施設運営に資するため、経年により老朽化した施設の施設整備を行う。</t>
  </si>
  <si>
    <t>障害者リハビリテーションの中核的施設として国が設置する施設の整備工事</t>
  </si>
  <si>
    <t>-</t>
  </si>
  <si>
    <t>施設整備費</t>
  </si>
  <si>
    <t>施設施工庁費</t>
  </si>
  <si>
    <t>施設施工旅費</t>
  </si>
  <si>
    <t>工事出来高（契約金額に対する支出額の割合）を各年で１００％実施する。</t>
  </si>
  <si>
    <t>工事出来高（契約額に対する支出額の割合）</t>
  </si>
  <si>
    <t>工事契約書等</t>
  </si>
  <si>
    <t>整備事業計画に基づく整備事業を100%完了する。</t>
  </si>
  <si>
    <t>整備事業計画数に対する事業完了数（実績）の割合</t>
  </si>
  <si>
    <t>件数</t>
  </si>
  <si>
    <t>成果物等</t>
  </si>
  <si>
    <t>改修等の施工件数</t>
  </si>
  <si>
    <t>進捗率（整備事業計画の実施に必要な契約予定件数に対する契約済件数）（施工旅費の支給件数は除く）</t>
  </si>
  <si>
    <t>単位当たりコスト＝X／Y
X：「当該年度執行額」
Y：「活動実績件数」　　　　　　　　　　　　　　</t>
    <phoneticPr fontId="5"/>
  </si>
  <si>
    <t>百万円</t>
  </si>
  <si>
    <t>157/11</t>
  </si>
  <si>
    <t>51/2</t>
  </si>
  <si>
    <t>国立更生援護施設運営事業</t>
  </si>
  <si>
    <t>－</t>
  </si>
  <si>
    <t>574</t>
  </si>
  <si>
    <t>511</t>
  </si>
  <si>
    <t>934</t>
  </si>
  <si>
    <t>933</t>
  </si>
  <si>
    <t>939</t>
  </si>
  <si>
    <t>907</t>
  </si>
  <si>
    <t>0913</t>
  </si>
  <si>
    <t>0928</t>
  </si>
  <si>
    <t>○</t>
  </si>
  <si>
    <t>佐藤　秀崇</t>
    <phoneticPr fontId="5"/>
  </si>
  <si>
    <t>厚労</t>
  </si>
  <si>
    <t>-</t>
    <phoneticPr fontId="5"/>
  </si>
  <si>
    <t>-</t>
    <phoneticPr fontId="5"/>
  </si>
  <si>
    <t>122/4</t>
    <phoneticPr fontId="5"/>
  </si>
  <si>
    <t>165/4</t>
    <phoneticPr fontId="5"/>
  </si>
  <si>
    <t>法に基づき設置された施設であり、障害者への支援のため先進的な保健・医療や福祉サービスの提供等を行うための施設整備であり、社会のニーズを反映した事業である。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2">
      <t>シャカイ</t>
    </rPh>
    <rPh sb="67" eb="69">
      <t>ハンエイ</t>
    </rPh>
    <rPh sb="71" eb="73">
      <t>ジギョウ</t>
    </rPh>
    <phoneticPr fontId="5"/>
  </si>
  <si>
    <t>法に基づき設置された施設であり、障害者への支援のため先進的な保健・医療や福祉サービスの提供等を行うための施設整備であり、国が国費を投入して実施すべきである。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1">
      <t>クニ</t>
    </rPh>
    <rPh sb="62" eb="64">
      <t>コクヒ</t>
    </rPh>
    <rPh sb="65" eb="67">
      <t>トウニュウ</t>
    </rPh>
    <rPh sb="69" eb="71">
      <t>ジッシ</t>
    </rPh>
    <phoneticPr fontId="5"/>
  </si>
  <si>
    <t>障害者への支援のため先進的な保健・医療や福祉サービスの提供等を行うための施設整備であり、優先度の高い事業である。</t>
    <rPh sb="0" eb="3">
      <t>ショウガイシャ</t>
    </rPh>
    <rPh sb="5" eb="7">
      <t>シエン</t>
    </rPh>
    <rPh sb="10" eb="13">
      <t>センシンテキ</t>
    </rPh>
    <rPh sb="14" eb="16">
      <t>ホケン</t>
    </rPh>
    <rPh sb="17" eb="19">
      <t>イリョウ</t>
    </rPh>
    <rPh sb="20" eb="22">
      <t>フクシ</t>
    </rPh>
    <rPh sb="27" eb="29">
      <t>テイキョウ</t>
    </rPh>
    <rPh sb="29" eb="30">
      <t>トウ</t>
    </rPh>
    <rPh sb="31" eb="32">
      <t>オコナ</t>
    </rPh>
    <rPh sb="36" eb="38">
      <t>シセツ</t>
    </rPh>
    <rPh sb="38" eb="40">
      <t>セイビ</t>
    </rPh>
    <rPh sb="44" eb="47">
      <t>ユウセンド</t>
    </rPh>
    <rPh sb="48" eb="49">
      <t>タカ</t>
    </rPh>
    <rPh sb="50" eb="52">
      <t>ジギョウ</t>
    </rPh>
    <phoneticPr fontId="5"/>
  </si>
  <si>
    <t>有</t>
  </si>
  <si>
    <t>‐</t>
  </si>
  <si>
    <t>予定価格の積算において国土交通省が示している営繕単価等を用いるなど、コスト削減に向けた取組を行っており、妥当な水準である。</t>
    <rPh sb="0" eb="2">
      <t>ヨテイ</t>
    </rPh>
    <rPh sb="2" eb="4">
      <t>カカク</t>
    </rPh>
    <rPh sb="5" eb="7">
      <t>セキサン</t>
    </rPh>
    <rPh sb="11" eb="13">
      <t>コクド</t>
    </rPh>
    <rPh sb="13" eb="16">
      <t>コウツウショウ</t>
    </rPh>
    <rPh sb="17" eb="18">
      <t>シメ</t>
    </rPh>
    <rPh sb="22" eb="24">
      <t>エイゼン</t>
    </rPh>
    <rPh sb="24" eb="26">
      <t>タンカ</t>
    </rPh>
    <rPh sb="26" eb="27">
      <t>トウ</t>
    </rPh>
    <rPh sb="28" eb="29">
      <t>モチ</t>
    </rPh>
    <rPh sb="37" eb="39">
      <t>サクゲン</t>
    </rPh>
    <rPh sb="40" eb="41">
      <t>ム</t>
    </rPh>
    <rPh sb="43" eb="45">
      <t>トリクミ</t>
    </rPh>
    <rPh sb="46" eb="47">
      <t>オコナ</t>
    </rPh>
    <rPh sb="52" eb="54">
      <t>ダトウ</t>
    </rPh>
    <rPh sb="55" eb="57">
      <t>スイジュン</t>
    </rPh>
    <phoneticPr fontId="5"/>
  </si>
  <si>
    <t>事業目的に必要な経費に限定している。</t>
    <rPh sb="0" eb="2">
      <t>ジギョウ</t>
    </rPh>
    <rPh sb="2" eb="4">
      <t>モクテキ</t>
    </rPh>
    <rPh sb="5" eb="7">
      <t>ヒツヨウ</t>
    </rPh>
    <rPh sb="8" eb="10">
      <t>ケイヒ</t>
    </rPh>
    <rPh sb="11" eb="13">
      <t>ゲンテイ</t>
    </rPh>
    <phoneticPr fontId="5"/>
  </si>
  <si>
    <t>一般競争入札を原則に、コスト削減に向けた取組を行っている。</t>
    <rPh sb="0" eb="2">
      <t>イッパン</t>
    </rPh>
    <rPh sb="2" eb="4">
      <t>キョウソウ</t>
    </rPh>
    <rPh sb="4" eb="6">
      <t>ニュウサツ</t>
    </rPh>
    <rPh sb="7" eb="9">
      <t>ゲンソク</t>
    </rPh>
    <rPh sb="14" eb="16">
      <t>サクゲン</t>
    </rPh>
    <rPh sb="17" eb="18">
      <t>ム</t>
    </rPh>
    <rPh sb="20" eb="22">
      <t>トリクミ</t>
    </rPh>
    <rPh sb="23" eb="24">
      <t>オコナ</t>
    </rPh>
    <phoneticPr fontId="5"/>
  </si>
  <si>
    <t>△</t>
  </si>
  <si>
    <t>一部の工事は翌年度に繰り越したものの、その他の工事は見込みどおり施工しており妥当である。</t>
    <rPh sb="0" eb="2">
      <t>イチブ</t>
    </rPh>
    <rPh sb="3" eb="5">
      <t>コウジ</t>
    </rPh>
    <rPh sb="6" eb="9">
      <t>ヨクネンド</t>
    </rPh>
    <rPh sb="10" eb="11">
      <t>ク</t>
    </rPh>
    <rPh sb="12" eb="13">
      <t>コ</t>
    </rPh>
    <rPh sb="21" eb="22">
      <t>タ</t>
    </rPh>
    <rPh sb="23" eb="25">
      <t>コウジ</t>
    </rPh>
    <rPh sb="26" eb="28">
      <t>ミコ</t>
    </rPh>
    <rPh sb="32" eb="34">
      <t>セコウ</t>
    </rPh>
    <rPh sb="38" eb="40">
      <t>ダトウ</t>
    </rPh>
    <phoneticPr fontId="5"/>
  </si>
  <si>
    <t>施設運営に十分活用されている。</t>
    <rPh sb="0" eb="2">
      <t>シセツ</t>
    </rPh>
    <rPh sb="2" eb="4">
      <t>ウンエイ</t>
    </rPh>
    <rPh sb="5" eb="7">
      <t>ジュウブン</t>
    </rPh>
    <rPh sb="7" eb="9">
      <t>カツヨウ</t>
    </rPh>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</si>
  <si>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</si>
  <si>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引き続き、一般競争入札の採用により競争性の確保に努めるとともに、厚生労働本省や地方整備局等の営繕専門官等の知見を活用することにより、実効性の高い工事手段により、実施することとする。</t>
    <rPh sb="0" eb="1">
      <t>ヒ</t>
    </rPh>
    <rPh sb="2" eb="3">
      <t>ツヅ</t>
    </rPh>
    <rPh sb="5" eb="7">
      <t>イッパン</t>
    </rPh>
    <rPh sb="7" eb="9">
      <t>キョウソウ</t>
    </rPh>
    <rPh sb="9" eb="11">
      <t>ニュウサツ</t>
    </rPh>
    <rPh sb="12" eb="14">
      <t>サイヨウ</t>
    </rPh>
    <rPh sb="17" eb="20">
      <t>キョウソウセイ</t>
    </rPh>
    <rPh sb="21" eb="23">
      <t>カクホ</t>
    </rPh>
    <rPh sb="24" eb="25">
      <t>ツト</t>
    </rPh>
    <rPh sb="32" eb="34">
      <t>コウセイ</t>
    </rPh>
    <rPh sb="34" eb="36">
      <t>ロウドウ</t>
    </rPh>
    <rPh sb="36" eb="38">
      <t>ホンショウ</t>
    </rPh>
    <rPh sb="39" eb="41">
      <t>チホウ</t>
    </rPh>
    <rPh sb="41" eb="44">
      <t>セイビキョク</t>
    </rPh>
    <rPh sb="44" eb="45">
      <t>トウ</t>
    </rPh>
    <rPh sb="46" eb="48">
      <t>エイゼン</t>
    </rPh>
    <rPh sb="48" eb="51">
      <t>センモンカン</t>
    </rPh>
    <rPh sb="51" eb="52">
      <t>トウ</t>
    </rPh>
    <rPh sb="53" eb="55">
      <t>チケン</t>
    </rPh>
    <rPh sb="56" eb="58">
      <t>カツヨウ</t>
    </rPh>
    <rPh sb="66" eb="69">
      <t>ジッコウセイ</t>
    </rPh>
    <rPh sb="70" eb="71">
      <t>タカ</t>
    </rPh>
    <rPh sb="72" eb="74">
      <t>コウジ</t>
    </rPh>
    <rPh sb="74" eb="76">
      <t>シュダン</t>
    </rPh>
    <rPh sb="80" eb="82">
      <t>ジッシ</t>
    </rPh>
    <phoneticPr fontId="5"/>
  </si>
  <si>
    <t>無</t>
  </si>
  <si>
    <t>会計法令に則り、競争入札を実施したが、１者応札となったものがある。長めの公告期間を設定し、関係業者への積極的な声かけを行うことで競争参加促進する方針である。</t>
    <rPh sb="0" eb="2">
      <t>カイケイ</t>
    </rPh>
    <rPh sb="2" eb="4">
      <t>ホウレイ</t>
    </rPh>
    <rPh sb="5" eb="6">
      <t>ノリ</t>
    </rPh>
    <rPh sb="8" eb="10">
      <t>キョウソウ</t>
    </rPh>
    <rPh sb="10" eb="12">
      <t>ニュウサツ</t>
    </rPh>
    <rPh sb="13" eb="15">
      <t>ジッシ</t>
    </rPh>
    <rPh sb="20" eb="21">
      <t>シャ</t>
    </rPh>
    <rPh sb="21" eb="23">
      <t>オウサツ</t>
    </rPh>
    <rPh sb="33" eb="34">
      <t>ナガ</t>
    </rPh>
    <rPh sb="36" eb="38">
      <t>コウコク</t>
    </rPh>
    <rPh sb="38" eb="40">
      <t>キカン</t>
    </rPh>
    <rPh sb="41" eb="43">
      <t>セッテイ</t>
    </rPh>
    <rPh sb="45" eb="47">
      <t>カンケイ</t>
    </rPh>
    <rPh sb="47" eb="49">
      <t>ギョウシャ</t>
    </rPh>
    <rPh sb="51" eb="54">
      <t>セッキョクテキ</t>
    </rPh>
    <rPh sb="55" eb="56">
      <t>コエ</t>
    </rPh>
    <rPh sb="59" eb="60">
      <t>オコナ</t>
    </rPh>
    <rPh sb="64" eb="66">
      <t>キョウソウ</t>
    </rPh>
    <rPh sb="66" eb="68">
      <t>サンカ</t>
    </rPh>
    <rPh sb="68" eb="70">
      <t>ソクシン</t>
    </rPh>
    <rPh sb="72" eb="74">
      <t>ホウシン</t>
    </rPh>
    <phoneticPr fontId="5"/>
  </si>
  <si>
    <t>一部の工事で基本計画の策定・変更に不測の期間がとられたこと等から、翌年度に繰り越したものの、その他の工事については順調に竣工した。</t>
    <rPh sb="0" eb="2">
      <t>イチブ</t>
    </rPh>
    <rPh sb="3" eb="5">
      <t>コウジ</t>
    </rPh>
    <rPh sb="6" eb="8">
      <t>キホン</t>
    </rPh>
    <rPh sb="8" eb="10">
      <t>ケイカク</t>
    </rPh>
    <rPh sb="11" eb="13">
      <t>サクテイ</t>
    </rPh>
    <rPh sb="14" eb="16">
      <t>ヘンコウ</t>
    </rPh>
    <rPh sb="17" eb="19">
      <t>フソク</t>
    </rPh>
    <rPh sb="20" eb="22">
      <t>キカン</t>
    </rPh>
    <rPh sb="29" eb="30">
      <t>トウ</t>
    </rPh>
    <rPh sb="33" eb="36">
      <t>ヨクネンド</t>
    </rPh>
    <rPh sb="37" eb="38">
      <t>ク</t>
    </rPh>
    <rPh sb="39" eb="40">
      <t>コ</t>
    </rPh>
    <rPh sb="48" eb="49">
      <t>タ</t>
    </rPh>
    <rPh sb="50" eb="52">
      <t>コウジ</t>
    </rPh>
    <rPh sb="57" eb="59">
      <t>ジュンチョウ</t>
    </rPh>
    <rPh sb="60" eb="62">
      <t>シュンコウ</t>
    </rPh>
    <phoneticPr fontId="5"/>
  </si>
  <si>
    <t>障害者総合支援法第８３条に基づき、障害者の自立と社会参加の支援のため、障害者リハビリテーションの中核機関として、厚生労働本省の施策に沿って先進的な保健・医療・福祉サービスを提供するなど、適切に施設運営を行うための施設整備事業である。各年度において、一部で基本計画の策定等の変更により翌年度へ繰越となった事業があったが、それ以外は予定どおりの工事進行を確保したところであり、また、事業の効率性についても、会計法令に則り、適切な支出先の選定と支出を行っている。</t>
    <rPh sb="0" eb="3">
      <t>ショウガイシャ</t>
    </rPh>
    <rPh sb="3" eb="5">
      <t>ソウゴウ</t>
    </rPh>
    <rPh sb="5" eb="8">
      <t>シエンホウ</t>
    </rPh>
    <rPh sb="8" eb="9">
      <t>ダイ</t>
    </rPh>
    <rPh sb="11" eb="12">
      <t>ジョウ</t>
    </rPh>
    <rPh sb="13" eb="14">
      <t>モト</t>
    </rPh>
    <rPh sb="17" eb="20">
      <t>ショウガイシャ</t>
    </rPh>
    <rPh sb="21" eb="23">
      <t>ジリツ</t>
    </rPh>
    <rPh sb="24" eb="26">
      <t>シャカイ</t>
    </rPh>
    <rPh sb="26" eb="28">
      <t>サンカ</t>
    </rPh>
    <rPh sb="29" eb="31">
      <t>シエン</t>
    </rPh>
    <rPh sb="35" eb="38">
      <t>ショウガイシャ</t>
    </rPh>
    <rPh sb="48" eb="50">
      <t>チュウカク</t>
    </rPh>
    <rPh sb="50" eb="52">
      <t>キカン</t>
    </rPh>
    <rPh sb="56" eb="58">
      <t>コウセイ</t>
    </rPh>
    <rPh sb="58" eb="60">
      <t>ロウドウ</t>
    </rPh>
    <rPh sb="60" eb="62">
      <t>ホンショウ</t>
    </rPh>
    <rPh sb="63" eb="65">
      <t>シサク</t>
    </rPh>
    <rPh sb="66" eb="67">
      <t>ソ</t>
    </rPh>
    <rPh sb="69" eb="72">
      <t>センシンテキ</t>
    </rPh>
    <rPh sb="73" eb="75">
      <t>ホケン</t>
    </rPh>
    <rPh sb="76" eb="78">
      <t>イリョウ</t>
    </rPh>
    <rPh sb="79" eb="81">
      <t>フクシ</t>
    </rPh>
    <rPh sb="86" eb="88">
      <t>テイキョウ</t>
    </rPh>
    <rPh sb="93" eb="95">
      <t>テキセツ</t>
    </rPh>
    <rPh sb="96" eb="98">
      <t>シセツ</t>
    </rPh>
    <rPh sb="98" eb="100">
      <t>ウンエイ</t>
    </rPh>
    <rPh sb="101" eb="102">
      <t>オコナ</t>
    </rPh>
    <rPh sb="106" eb="108">
      <t>シセツ</t>
    </rPh>
    <rPh sb="108" eb="110">
      <t>セイビ</t>
    </rPh>
    <rPh sb="110" eb="112">
      <t>ジギョウ</t>
    </rPh>
    <rPh sb="116" eb="117">
      <t>カク</t>
    </rPh>
    <rPh sb="117" eb="119">
      <t>ネンド</t>
    </rPh>
    <rPh sb="124" eb="126">
      <t>イチブ</t>
    </rPh>
    <rPh sb="127" eb="129">
      <t>キホン</t>
    </rPh>
    <rPh sb="129" eb="131">
      <t>ケイカク</t>
    </rPh>
    <rPh sb="132" eb="134">
      <t>サクテイ</t>
    </rPh>
    <rPh sb="134" eb="135">
      <t>トウ</t>
    </rPh>
    <rPh sb="136" eb="138">
      <t>ヘンコウ</t>
    </rPh>
    <rPh sb="141" eb="144">
      <t>ヨクネンド</t>
    </rPh>
    <rPh sb="145" eb="147">
      <t>クリコシ</t>
    </rPh>
    <rPh sb="151" eb="153">
      <t>ジギョウ</t>
    </rPh>
    <rPh sb="161" eb="163">
      <t>イガイ</t>
    </rPh>
    <rPh sb="164" eb="166">
      <t>ヨテイ</t>
    </rPh>
    <rPh sb="170" eb="172">
      <t>コウジ</t>
    </rPh>
    <rPh sb="172" eb="174">
      <t>シンコウ</t>
    </rPh>
    <rPh sb="175" eb="177">
      <t>カクホ</t>
    </rPh>
    <rPh sb="189" eb="191">
      <t>ジギョウ</t>
    </rPh>
    <rPh sb="192" eb="195">
      <t>コウリツセイ</t>
    </rPh>
    <rPh sb="201" eb="203">
      <t>カイケイ</t>
    </rPh>
    <rPh sb="203" eb="205">
      <t>ホウレイ</t>
    </rPh>
    <rPh sb="206" eb="207">
      <t>ノリ</t>
    </rPh>
    <rPh sb="209" eb="211">
      <t>テキセツ</t>
    </rPh>
    <rPh sb="212" eb="215">
      <t>シシュツサキ</t>
    </rPh>
    <rPh sb="216" eb="218">
      <t>センテイ</t>
    </rPh>
    <rPh sb="219" eb="221">
      <t>シシュツ</t>
    </rPh>
    <rPh sb="222" eb="223">
      <t>オコナ</t>
    </rPh>
    <phoneticPr fontId="5"/>
  </si>
  <si>
    <t>A.株式会社エコ・プラン</t>
    <rPh sb="2" eb="6">
      <t>カブシキガイシャ</t>
    </rPh>
    <phoneticPr fontId="5"/>
  </si>
  <si>
    <t>工事費</t>
    <rPh sb="0" eb="3">
      <t>コウジヒ</t>
    </rPh>
    <phoneticPr fontId="5"/>
  </si>
  <si>
    <t>東棟空調設備入替工事</t>
    <rPh sb="0" eb="2">
      <t>ヒガシトウ</t>
    </rPh>
    <rPh sb="2" eb="4">
      <t>クウチョウ</t>
    </rPh>
    <rPh sb="4" eb="6">
      <t>セツビ</t>
    </rPh>
    <rPh sb="6" eb="8">
      <t>イレカエ</t>
    </rPh>
    <rPh sb="8" eb="10">
      <t>コウジ</t>
    </rPh>
    <phoneticPr fontId="5"/>
  </si>
  <si>
    <t>B.株式会社山下テクノス</t>
    <rPh sb="2" eb="6">
      <t>カブシキガイシャ</t>
    </rPh>
    <rPh sb="6" eb="8">
      <t>ヤマシタ</t>
    </rPh>
    <phoneticPr fontId="5"/>
  </si>
  <si>
    <t>設計費</t>
    <rPh sb="0" eb="3">
      <t>セッケイヒ</t>
    </rPh>
    <phoneticPr fontId="5"/>
  </si>
  <si>
    <t>宿舎棟エアコン増設工事設計業務</t>
    <rPh sb="0" eb="2">
      <t>シュクシャ</t>
    </rPh>
    <rPh sb="2" eb="3">
      <t>トウ</t>
    </rPh>
    <rPh sb="7" eb="9">
      <t>ゾウセツ</t>
    </rPh>
    <rPh sb="9" eb="11">
      <t>コウジ</t>
    </rPh>
    <rPh sb="11" eb="13">
      <t>セッケイ</t>
    </rPh>
    <rPh sb="13" eb="15">
      <t>ギョウム</t>
    </rPh>
    <phoneticPr fontId="5"/>
  </si>
  <si>
    <t>C.樺電工業株式会社</t>
    <rPh sb="2" eb="3">
      <t>カバ</t>
    </rPh>
    <rPh sb="3" eb="4">
      <t>デン</t>
    </rPh>
    <rPh sb="4" eb="6">
      <t>コウギョウ</t>
    </rPh>
    <rPh sb="6" eb="10">
      <t>カブシキガイシャ</t>
    </rPh>
    <phoneticPr fontId="5"/>
  </si>
  <si>
    <t>D.個人</t>
    <rPh sb="2" eb="4">
      <t>コジン</t>
    </rPh>
    <phoneticPr fontId="5"/>
  </si>
  <si>
    <t>工事費</t>
    <rPh sb="0" eb="3">
      <t>コウジヒ</t>
    </rPh>
    <phoneticPr fontId="5"/>
  </si>
  <si>
    <t>火災報知器設備改修工事</t>
    <rPh sb="0" eb="2">
      <t>カサイ</t>
    </rPh>
    <rPh sb="2" eb="5">
      <t>ホウチキ</t>
    </rPh>
    <rPh sb="5" eb="7">
      <t>セツビ</t>
    </rPh>
    <rPh sb="7" eb="9">
      <t>カイシュウ</t>
    </rPh>
    <rPh sb="9" eb="11">
      <t>コウジ</t>
    </rPh>
    <phoneticPr fontId="5"/>
  </si>
  <si>
    <t>旅費</t>
    <rPh sb="0" eb="2">
      <t>リョヒ</t>
    </rPh>
    <phoneticPr fontId="5"/>
  </si>
  <si>
    <t>現場監督に伴う旅費</t>
    <rPh sb="0" eb="2">
      <t>ゲンバ</t>
    </rPh>
    <rPh sb="2" eb="4">
      <t>カントク</t>
    </rPh>
    <rPh sb="5" eb="6">
      <t>トモナ</t>
    </rPh>
    <rPh sb="7" eb="9">
      <t>リョヒ</t>
    </rPh>
    <phoneticPr fontId="5"/>
  </si>
  <si>
    <t>株式会社エコ・プラン</t>
    <rPh sb="0" eb="4">
      <t>カブシキガイシャ</t>
    </rPh>
    <phoneticPr fontId="5"/>
  </si>
  <si>
    <t>東棟空調設備入替工事</t>
    <phoneticPr fontId="5"/>
  </si>
  <si>
    <t>門倉テクノ株式会社</t>
    <rPh sb="0" eb="2">
      <t>カドクラ</t>
    </rPh>
    <rPh sb="5" eb="9">
      <t>カブシキガイシャ</t>
    </rPh>
    <phoneticPr fontId="5"/>
  </si>
  <si>
    <t>宿舎棟空調設備増設工事（一期電気設備）</t>
    <rPh sb="0" eb="2">
      <t>シュクシャ</t>
    </rPh>
    <rPh sb="2" eb="3">
      <t>トウ</t>
    </rPh>
    <rPh sb="3" eb="5">
      <t>クウチョウ</t>
    </rPh>
    <rPh sb="5" eb="7">
      <t>セツビ</t>
    </rPh>
    <rPh sb="7" eb="9">
      <t>ゾウセツ</t>
    </rPh>
    <rPh sb="9" eb="11">
      <t>コウジ</t>
    </rPh>
    <rPh sb="12" eb="14">
      <t>イッキ</t>
    </rPh>
    <rPh sb="14" eb="16">
      <t>デンキ</t>
    </rPh>
    <rPh sb="16" eb="18">
      <t>セツビ</t>
    </rPh>
    <phoneticPr fontId="5"/>
  </si>
  <si>
    <t>株式会社山下テクノス</t>
    <rPh sb="0" eb="4">
      <t>カブシキガイシャ</t>
    </rPh>
    <rPh sb="4" eb="6">
      <t>ヤマシタ</t>
    </rPh>
    <phoneticPr fontId="5"/>
  </si>
  <si>
    <t>宿舎棟エアコン増設工事設計業務</t>
    <rPh sb="0" eb="2">
      <t>シュクシャ</t>
    </rPh>
    <rPh sb="2" eb="3">
      <t>トウ</t>
    </rPh>
    <rPh sb="7" eb="9">
      <t>ゾウセツ</t>
    </rPh>
    <rPh sb="9" eb="11">
      <t>コウジ</t>
    </rPh>
    <rPh sb="11" eb="13">
      <t>セッケイ</t>
    </rPh>
    <rPh sb="13" eb="15">
      <t>ギョウム</t>
    </rPh>
    <phoneticPr fontId="5"/>
  </si>
  <si>
    <t>-</t>
    <phoneticPr fontId="5"/>
  </si>
  <si>
    <t>宿舎棟空調設備増設工事（一期電気設備）に係る工事監理</t>
    <rPh sb="0" eb="2">
      <t>シュクシャ</t>
    </rPh>
    <rPh sb="2" eb="3">
      <t>トウ</t>
    </rPh>
    <rPh sb="3" eb="5">
      <t>クウチョウ</t>
    </rPh>
    <rPh sb="5" eb="7">
      <t>セツビ</t>
    </rPh>
    <rPh sb="7" eb="9">
      <t>ゾウセツ</t>
    </rPh>
    <rPh sb="9" eb="11">
      <t>コウジ</t>
    </rPh>
    <rPh sb="12" eb="14">
      <t>イッキ</t>
    </rPh>
    <rPh sb="14" eb="16">
      <t>デンキ</t>
    </rPh>
    <rPh sb="16" eb="18">
      <t>セツビ</t>
    </rPh>
    <rPh sb="20" eb="21">
      <t>カカ</t>
    </rPh>
    <rPh sb="22" eb="24">
      <t>コウジ</t>
    </rPh>
    <rPh sb="24" eb="26">
      <t>カンリ</t>
    </rPh>
    <phoneticPr fontId="5"/>
  </si>
  <si>
    <t>樺電工業株式会社</t>
    <rPh sb="0" eb="1">
      <t>カバ</t>
    </rPh>
    <rPh sb="1" eb="2">
      <t>デン</t>
    </rPh>
    <rPh sb="2" eb="4">
      <t>コウギョウ</t>
    </rPh>
    <rPh sb="4" eb="8">
      <t>カブシキガイシャ</t>
    </rPh>
    <phoneticPr fontId="5"/>
  </si>
  <si>
    <t>火災報知設備改修工事</t>
    <rPh sb="0" eb="2">
      <t>カサイ</t>
    </rPh>
    <rPh sb="2" eb="4">
      <t>ホウチ</t>
    </rPh>
    <rPh sb="4" eb="6">
      <t>セツビ</t>
    </rPh>
    <rPh sb="6" eb="8">
      <t>カイシュウ</t>
    </rPh>
    <rPh sb="8" eb="10">
      <t>コウジ</t>
    </rPh>
    <phoneticPr fontId="5"/>
  </si>
  <si>
    <t>紀の國建設株式会社</t>
    <rPh sb="0" eb="1">
      <t>キ</t>
    </rPh>
    <rPh sb="2" eb="3">
      <t>クニ</t>
    </rPh>
    <rPh sb="3" eb="5">
      <t>ケンセツ</t>
    </rPh>
    <rPh sb="5" eb="9">
      <t>カブシキガイシャ</t>
    </rPh>
    <phoneticPr fontId="5"/>
  </si>
  <si>
    <t>煙突改修工事</t>
    <rPh sb="0" eb="2">
      <t>エントツ</t>
    </rPh>
    <rPh sb="2" eb="4">
      <t>カイシュウ</t>
    </rPh>
    <rPh sb="4" eb="6">
      <t>コウジ</t>
    </rPh>
    <phoneticPr fontId="5"/>
  </si>
  <si>
    <t>株式会社澄建築設計事務所</t>
    <rPh sb="0" eb="4">
      <t>カブシキガイシャ</t>
    </rPh>
    <rPh sb="4" eb="5">
      <t>スミ</t>
    </rPh>
    <rPh sb="5" eb="7">
      <t>ケンチク</t>
    </rPh>
    <rPh sb="7" eb="9">
      <t>セッケイ</t>
    </rPh>
    <rPh sb="9" eb="11">
      <t>ジム</t>
    </rPh>
    <rPh sb="11" eb="12">
      <t>ショ</t>
    </rPh>
    <phoneticPr fontId="5"/>
  </si>
  <si>
    <t>煙突改修工事に係る工事監理</t>
    <rPh sb="0" eb="2">
      <t>エントツ</t>
    </rPh>
    <rPh sb="2" eb="4">
      <t>カイシュウ</t>
    </rPh>
    <rPh sb="4" eb="6">
      <t>コウジ</t>
    </rPh>
    <rPh sb="7" eb="8">
      <t>カカ</t>
    </rPh>
    <rPh sb="9" eb="11">
      <t>コウジ</t>
    </rPh>
    <rPh sb="11" eb="13">
      <t>カンリ</t>
    </rPh>
    <phoneticPr fontId="5"/>
  </si>
  <si>
    <t>個人</t>
    <rPh sb="0" eb="2">
      <t>コジン</t>
    </rPh>
    <phoneticPr fontId="5"/>
  </si>
  <si>
    <t>大丸株式会社</t>
    <rPh sb="0" eb="2">
      <t>ダイマル</t>
    </rPh>
    <rPh sb="2" eb="6">
      <t>カブシキガイシャ</t>
    </rPh>
    <phoneticPr fontId="5"/>
  </si>
  <si>
    <t>コピー用紙購入</t>
    <rPh sb="3" eb="5">
      <t>ヨウシ</t>
    </rPh>
    <rPh sb="5" eb="7">
      <t>コウニュウ</t>
    </rPh>
    <phoneticPr fontId="5"/>
  </si>
  <si>
    <t>株式会社青工</t>
    <rPh sb="0" eb="4">
      <t>カブシキガイシャ</t>
    </rPh>
    <rPh sb="4" eb="5">
      <t>アオ</t>
    </rPh>
    <rPh sb="5" eb="6">
      <t>コウ</t>
    </rPh>
    <phoneticPr fontId="5"/>
  </si>
  <si>
    <t>複写等業務</t>
    <rPh sb="0" eb="2">
      <t>フクシャ</t>
    </rPh>
    <rPh sb="2" eb="3">
      <t>トウ</t>
    </rPh>
    <rPh sb="3" eb="5">
      <t>ギョウム</t>
    </rPh>
    <phoneticPr fontId="5"/>
  </si>
  <si>
    <t>X　/Y</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</si>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</sst>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149678</xdr:colOff>
      <xdr:row>756</xdr:row>
      <xdr:rowOff>312964</xdr:rowOff>
    </xdr:from>
    <xdr:to>
      <xdr:col>11</xdr:col>
      <xdr:colOff>149678</xdr:colOff>
      <xdr:row>766</xdr:row>
      <xdr:rowOff>299357</xdr:rowOff>
    </xdr:to>
    <xdr:cxnSp macro="">
      <xdr:nvCxnSpPr>
        <xdr:cNvPr id="2" name="直線コネクタ 1"/>
        <xdr:cNvCxnSpPr/>
      </xdr:nvCxnSpPr>
      <xdr:spPr>
        <a:xfrm>
          <a:off x="2394857" y="42277393"/>
          <a:ext cx="0" cy="41501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152362</xdr:colOff>
      <xdr:row>766</xdr:row>
      <xdr:rowOff>303058</xdr:rowOff>
    </xdr:from>
    <xdr:to>
      <xdr:col>13</xdr:col>
      <xdr:colOff>70799</xdr:colOff>
      <xdr:row>766</xdr:row>
      <xdr:rowOff>303058</xdr:rowOff>
    </xdr:to>
    <xdr:cxnSp macro="">
      <xdr:nvCxnSpPr>
        <xdr:cNvPr id="4" name="直線コネクタ 3"/>
        <xdr:cNvCxnSpPr/>
      </xdr:nvCxnSpPr>
      <xdr:spPr>
        <a:xfrm>
          <a:off x="2352637" y="52509583"/>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155043</xdr:colOff>
      <xdr:row>761</xdr:row>
      <xdr:rowOff>150195</xdr:rowOff>
    </xdr:from>
    <xdr:to>
      <xdr:col>13</xdr:col>
      <xdr:colOff>73480</xdr:colOff>
      <xdr:row>761</xdr:row>
      <xdr:rowOff>150195</xdr:rowOff>
    </xdr:to>
    <xdr:cxnSp macro="">
      <xdr:nvCxnSpPr>
        <xdr:cNvPr id="5" name="直線コネクタ 4"/>
        <xdr:cNvCxnSpPr/>
      </xdr:nvCxnSpPr>
      <xdr:spPr>
        <a:xfrm>
          <a:off x="2355318" y="49965945"/>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97959</xdr:colOff>
      <xdr:row>756</xdr:row>
      <xdr:rowOff>315687</xdr:rowOff>
    </xdr:from>
    <xdr:to>
      <xdr:col>32</xdr:col>
      <xdr:colOff>97959</xdr:colOff>
      <xdr:row>766</xdr:row>
      <xdr:rowOff>299357</xdr:rowOff>
    </xdr:to>
    <xdr:cxnSp macro="">
      <xdr:nvCxnSpPr>
        <xdr:cNvPr id="6" name="直線コネクタ 5"/>
        <xdr:cNvCxnSpPr/>
      </xdr:nvCxnSpPr>
      <xdr:spPr>
        <a:xfrm>
          <a:off x="6498759" y="48369312"/>
          <a:ext cx="0" cy="41365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100682</xdr:colOff>
      <xdr:row>766</xdr:row>
      <xdr:rowOff>291198</xdr:rowOff>
    </xdr:from>
    <xdr:to>
      <xdr:col>34</xdr:col>
      <xdr:colOff>19040</xdr:colOff>
      <xdr:row>766</xdr:row>
      <xdr:rowOff>291198</xdr:rowOff>
    </xdr:to>
    <xdr:cxnSp macro="">
      <xdr:nvCxnSpPr>
        <xdr:cNvPr id="7" name="直線コネクタ 6"/>
        <xdr:cNvCxnSpPr/>
      </xdr:nvCxnSpPr>
      <xdr:spPr>
        <a:xfrm>
          <a:off x="6501482" y="52497723"/>
          <a:ext cx="3184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103403</xdr:colOff>
      <xdr:row>761</xdr:row>
      <xdr:rowOff>130634</xdr:rowOff>
    </xdr:from>
    <xdr:to>
      <xdr:col>34</xdr:col>
      <xdr:colOff>21761</xdr:colOff>
      <xdr:row>761</xdr:row>
      <xdr:rowOff>130634</xdr:rowOff>
    </xdr:to>
    <xdr:cxnSp macro="">
      <xdr:nvCxnSpPr>
        <xdr:cNvPr id="8" name="直線コネクタ 7"/>
        <xdr:cNvCxnSpPr/>
      </xdr:nvCxnSpPr>
      <xdr:spPr>
        <a:xfrm>
          <a:off x="6504203" y="49946384"/>
          <a:ext cx="3184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110211</xdr:colOff>
      <xdr:row>750</xdr:row>
      <xdr:rowOff>0</xdr:rowOff>
    </xdr:from>
    <xdr:to>
      <xdr:col>35</xdr:col>
      <xdr:colOff>97490</xdr:colOff>
      <xdr:row>750</xdr:row>
      <xdr:rowOff>284342</xdr:rowOff>
    </xdr:to>
    <xdr:sp macro="" textlink="">
      <xdr:nvSpPr>
        <xdr:cNvPr id="9" name="正方形/長方形 8"/>
        <xdr:cNvSpPr/>
      </xdr:nvSpPr>
      <xdr:spPr>
        <a:xfrm>
          <a:off x="4310736" y="45939075"/>
          <a:ext cx="2787629" cy="2843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１６４．８百万円</a:t>
          </a:r>
        </a:p>
      </xdr:txBody>
    </xdr:sp>
    <xdr:clientData/>
  </xdr:twoCellAnchor>
  <xdr:twoCellAnchor>
    <xdr:from>
      <xdr:col>18</xdr:col>
      <xdr:colOff>33131</xdr:colOff>
      <xdr:row>752</xdr:row>
      <xdr:rowOff>244938</xdr:rowOff>
    </xdr:from>
    <xdr:to>
      <xdr:col>38</xdr:col>
      <xdr:colOff>165653</xdr:colOff>
      <xdr:row>756</xdr:row>
      <xdr:rowOff>265044</xdr:rowOff>
    </xdr:to>
    <xdr:grpSp>
      <xdr:nvGrpSpPr>
        <xdr:cNvPr id="10" name="グループ化 9"/>
        <xdr:cNvGrpSpPr>
          <a:grpSpLocks/>
        </xdr:cNvGrpSpPr>
      </xdr:nvGrpSpPr>
      <xdr:grpSpPr bwMode="auto">
        <a:xfrm>
          <a:off x="3707060" y="40794224"/>
          <a:ext cx="4214664" cy="1435249"/>
          <a:chOff x="2324100" y="29117925"/>
          <a:chExt cx="5743575" cy="695325"/>
        </a:xfrm>
      </xdr:grpSpPr>
      <xdr:cxnSp macro="">
        <xdr:nvCxnSpPr>
          <xdr:cNvPr id="11" name="直線コネクタ 10"/>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8067675" y="29117925"/>
            <a:ext cx="0" cy="695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4152</xdr:colOff>
      <xdr:row>765</xdr:row>
      <xdr:rowOff>12315</xdr:rowOff>
    </xdr:from>
    <xdr:to>
      <xdr:col>27</xdr:col>
      <xdr:colOff>66870</xdr:colOff>
      <xdr:row>770</xdr:row>
      <xdr:rowOff>14156</xdr:rowOff>
    </xdr:to>
    <xdr:grpSp>
      <xdr:nvGrpSpPr>
        <xdr:cNvPr id="14" name="グループ化 2"/>
        <xdr:cNvGrpSpPr>
          <a:grpSpLocks/>
        </xdr:cNvGrpSpPr>
      </xdr:nvGrpSpPr>
      <xdr:grpSpPr bwMode="auto">
        <a:xfrm>
          <a:off x="2657545" y="45473779"/>
          <a:ext cx="2920218" cy="2383091"/>
          <a:chOff x="1428750" y="29060774"/>
          <a:chExt cx="2880179" cy="1437452"/>
        </a:xfrm>
      </xdr:grpSpPr>
      <xdr:sp macro="" textlink="">
        <xdr:nvSpPr>
          <xdr:cNvPr id="15" name="フローチャート: 処理 14"/>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ysClr val="windowText" lastClr="000000"/>
                </a:solidFill>
                <a:effectLst/>
                <a:latin typeface="+mj-ea"/>
                <a:ea typeface="+mj-ea"/>
                <a:cs typeface="+mn-cs"/>
              </a:rPr>
              <a:t>　Ｂ．民間２者</a:t>
            </a:r>
            <a:endParaRPr lang="en-US" altLang="ja-JP" sz="900">
              <a:solidFill>
                <a:sysClr val="windowText" lastClr="000000"/>
              </a:solidFill>
              <a:effectLst/>
              <a:latin typeface="+mj-ea"/>
              <a:ea typeface="+mj-ea"/>
              <a:cs typeface="+mn-cs"/>
            </a:endParaRPr>
          </a:p>
          <a:p>
            <a:pPr algn="ctr">
              <a:lnSpc>
                <a:spcPts val="1100"/>
              </a:lnSpc>
            </a:pPr>
            <a:r>
              <a:rPr lang="ja-JP" altLang="en-US" sz="900">
                <a:solidFill>
                  <a:sysClr val="windowText" lastClr="000000"/>
                </a:solidFill>
                <a:effectLst/>
                <a:latin typeface="+mj-ea"/>
                <a:ea typeface="+mj-ea"/>
                <a:cs typeface="+mn-cs"/>
              </a:rPr>
              <a:t>　８．２百万円</a:t>
            </a:r>
            <a:endParaRPr lang="ja-JP" altLang="en-US" sz="900">
              <a:solidFill>
                <a:sysClr val="windowText" lastClr="000000"/>
              </a:solidFill>
              <a:latin typeface="+mj-ea"/>
              <a:ea typeface="+mj-ea"/>
            </a:endParaRPr>
          </a:p>
        </xdr:txBody>
      </xdr:sp>
      <xdr:sp macro="" textlink="">
        <xdr:nvSpPr>
          <xdr:cNvPr id="16" name="大かっこ 15"/>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センターの施設設備に必要な施工監理、設計経費</a:t>
            </a:r>
          </a:p>
        </xdr:txBody>
      </xdr:sp>
      <xdr:sp macro="" textlink="">
        <xdr:nvSpPr>
          <xdr:cNvPr id="17" name="フローチャート: 処理 16"/>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随意契約（不落、少額）</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13</xdr:col>
      <xdr:colOff>989</xdr:colOff>
      <xdr:row>758</xdr:row>
      <xdr:rowOff>283685</xdr:rowOff>
    </xdr:from>
    <xdr:to>
      <xdr:col>27</xdr:col>
      <xdr:colOff>157715</xdr:colOff>
      <xdr:row>764</xdr:row>
      <xdr:rowOff>532767</xdr:rowOff>
    </xdr:to>
    <xdr:grpSp>
      <xdr:nvGrpSpPr>
        <xdr:cNvPr id="18" name="グループ化 1"/>
        <xdr:cNvGrpSpPr>
          <a:grpSpLocks/>
        </xdr:cNvGrpSpPr>
      </xdr:nvGrpSpPr>
      <xdr:grpSpPr bwMode="auto">
        <a:xfrm>
          <a:off x="2654382" y="42955685"/>
          <a:ext cx="3014226" cy="2371796"/>
          <a:chOff x="6321282" y="27832045"/>
          <a:chExt cx="2902368" cy="1428755"/>
        </a:xfrm>
      </xdr:grpSpPr>
      <xdr:sp macro="" textlink="">
        <xdr:nvSpPr>
          <xdr:cNvPr id="19" name="フローチャート: 処理 18"/>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b="0" baseline="0">
                <a:solidFill>
                  <a:schemeClr val="tx1"/>
                </a:solidFill>
                <a:effectLst/>
                <a:latin typeface="+mj-ea"/>
                <a:ea typeface="+mj-ea"/>
                <a:cs typeface="+mn-cs"/>
              </a:rPr>
              <a:t>Ａ．</a:t>
            </a:r>
            <a:r>
              <a:rPr lang="ja-JP" altLang="en-US" sz="900" b="0">
                <a:solidFill>
                  <a:schemeClr val="tx1"/>
                </a:solidFill>
                <a:effectLst/>
                <a:latin typeface="+mj-ea"/>
                <a:ea typeface="+mj-ea"/>
                <a:cs typeface="+mn-cs"/>
              </a:rPr>
              <a:t>民間２者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　２１．９百万円</a:t>
            </a:r>
            <a:endParaRPr lang="ja-JP" altLang="en-US" sz="900" b="0">
              <a:solidFill>
                <a:schemeClr val="tx1"/>
              </a:solidFill>
              <a:latin typeface="+mj-ea"/>
              <a:ea typeface="+mj-ea"/>
            </a:endParaRPr>
          </a:p>
        </xdr:txBody>
      </xdr:sp>
      <xdr:sp macro="" textlink="">
        <xdr:nvSpPr>
          <xdr:cNvPr id="20" name="大かっこ 19"/>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センターの施設整備に必要な施工経費</a:t>
            </a:r>
          </a:p>
        </xdr:txBody>
      </xdr:sp>
      <xdr:sp macro="" textlink="">
        <xdr:nvSpPr>
          <xdr:cNvPr id="21" name="フローチャート: 処理 20"/>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一般競争契約（最低価格）</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29</xdr:col>
      <xdr:colOff>147201</xdr:colOff>
      <xdr:row>753</xdr:row>
      <xdr:rowOff>277202</xdr:rowOff>
    </xdr:from>
    <xdr:to>
      <xdr:col>47</xdr:col>
      <xdr:colOff>192661</xdr:colOff>
      <xdr:row>754</xdr:row>
      <xdr:rowOff>200615</xdr:rowOff>
    </xdr:to>
    <xdr:sp macro="" textlink="">
      <xdr:nvSpPr>
        <xdr:cNvPr id="22" name="正方形/長方形 21"/>
        <xdr:cNvSpPr/>
      </xdr:nvSpPr>
      <xdr:spPr>
        <a:xfrm>
          <a:off x="5947926" y="47273552"/>
          <a:ext cx="3645910"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北海道開発局（国土交通省）　１３４．７百万円</a:t>
          </a:r>
        </a:p>
      </xdr:txBody>
    </xdr:sp>
    <xdr:clientData/>
  </xdr:twoCellAnchor>
  <xdr:twoCellAnchor>
    <xdr:from>
      <xdr:col>31</xdr:col>
      <xdr:colOff>134358</xdr:colOff>
      <xdr:row>753</xdr:row>
      <xdr:rowOff>30939</xdr:rowOff>
    </xdr:from>
    <xdr:to>
      <xdr:col>45</xdr:col>
      <xdr:colOff>200788</xdr:colOff>
      <xdr:row>753</xdr:row>
      <xdr:rowOff>213157</xdr:rowOff>
    </xdr:to>
    <xdr:sp macro="" textlink="">
      <xdr:nvSpPr>
        <xdr:cNvPr id="23" name="フローチャート: 処理 22"/>
        <xdr:cNvSpPr/>
      </xdr:nvSpPr>
      <xdr:spPr bwMode="auto">
        <a:xfrm>
          <a:off x="6335133" y="47027289"/>
          <a:ext cx="2866780"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支出委任</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30</xdr:col>
      <xdr:colOff>165356</xdr:colOff>
      <xdr:row>754</xdr:row>
      <xdr:rowOff>291216</xdr:rowOff>
    </xdr:from>
    <xdr:to>
      <xdr:col>46</xdr:col>
      <xdr:colOff>180704</xdr:colOff>
      <xdr:row>757</xdr:row>
      <xdr:rowOff>70372</xdr:rowOff>
    </xdr:to>
    <xdr:sp macro="" textlink="">
      <xdr:nvSpPr>
        <xdr:cNvPr id="24" name="大かっこ 23"/>
        <xdr:cNvSpPr/>
      </xdr:nvSpPr>
      <xdr:spPr>
        <a:xfrm>
          <a:off x="6166106" y="47639991"/>
          <a:ext cx="3215748"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「官公庁施設の建設等に関する法律」に基づき、管内にあるさまざまな国の建物の整備や保全を行う。</a:t>
          </a:r>
        </a:p>
      </xdr:txBody>
    </xdr:sp>
    <xdr:clientData/>
  </xdr:twoCellAnchor>
  <xdr:twoCellAnchor>
    <xdr:from>
      <xdr:col>28</xdr:col>
      <xdr:colOff>99396</xdr:colOff>
      <xdr:row>750</xdr:row>
      <xdr:rowOff>270312</xdr:rowOff>
    </xdr:from>
    <xdr:to>
      <xdr:col>28</xdr:col>
      <xdr:colOff>99396</xdr:colOff>
      <xdr:row>752</xdr:row>
      <xdr:rowOff>248477</xdr:rowOff>
    </xdr:to>
    <xdr:cxnSp macro="">
      <xdr:nvCxnSpPr>
        <xdr:cNvPr id="25" name="直線コネクタ 24"/>
        <xdr:cNvCxnSpPr/>
      </xdr:nvCxnSpPr>
      <xdr:spPr>
        <a:xfrm>
          <a:off x="5700096" y="46209387"/>
          <a:ext cx="0" cy="6830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22628</xdr:colOff>
      <xdr:row>754</xdr:row>
      <xdr:rowOff>287903</xdr:rowOff>
    </xdr:from>
    <xdr:to>
      <xdr:col>26</xdr:col>
      <xdr:colOff>47501</xdr:colOff>
      <xdr:row>757</xdr:row>
      <xdr:rowOff>67059</xdr:rowOff>
    </xdr:to>
    <xdr:sp macro="" textlink="">
      <xdr:nvSpPr>
        <xdr:cNvPr id="26" name="大かっこ 25"/>
        <xdr:cNvSpPr/>
      </xdr:nvSpPr>
      <xdr:spPr>
        <a:xfrm>
          <a:off x="2022878" y="47636678"/>
          <a:ext cx="3225273"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9</xdr:col>
      <xdr:colOff>7789</xdr:colOff>
      <xdr:row>753</xdr:row>
      <xdr:rowOff>277202</xdr:rowOff>
    </xdr:from>
    <xdr:to>
      <xdr:col>27</xdr:col>
      <xdr:colOff>62775</xdr:colOff>
      <xdr:row>754</xdr:row>
      <xdr:rowOff>200615</xdr:rowOff>
    </xdr:to>
    <xdr:sp macro="" textlink="">
      <xdr:nvSpPr>
        <xdr:cNvPr id="27" name="正方形/長方形 26"/>
        <xdr:cNvSpPr/>
      </xdr:nvSpPr>
      <xdr:spPr>
        <a:xfrm>
          <a:off x="1808014" y="47273552"/>
          <a:ext cx="3655436"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３０．１百万円</a:t>
          </a:r>
        </a:p>
      </xdr:txBody>
    </xdr:sp>
    <xdr:clientData/>
  </xdr:twoCellAnchor>
  <xdr:twoCellAnchor>
    <xdr:from>
      <xdr:col>11</xdr:col>
      <xdr:colOff>9443</xdr:colOff>
      <xdr:row>753</xdr:row>
      <xdr:rowOff>27626</xdr:rowOff>
    </xdr:from>
    <xdr:to>
      <xdr:col>25</xdr:col>
      <xdr:colOff>66347</xdr:colOff>
      <xdr:row>753</xdr:row>
      <xdr:rowOff>209844</xdr:rowOff>
    </xdr:to>
    <xdr:sp macro="" textlink="">
      <xdr:nvSpPr>
        <xdr:cNvPr id="28" name="フローチャート: 処理 27"/>
        <xdr:cNvSpPr/>
      </xdr:nvSpPr>
      <xdr:spPr bwMode="auto">
        <a:xfrm>
          <a:off x="2209718" y="47023976"/>
          <a:ext cx="2857254"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直轄</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21</xdr:col>
      <xdr:colOff>66141</xdr:colOff>
      <xdr:row>751</xdr:row>
      <xdr:rowOff>175512</xdr:rowOff>
    </xdr:from>
    <xdr:to>
      <xdr:col>35</xdr:col>
      <xdr:colOff>136234</xdr:colOff>
      <xdr:row>752</xdr:row>
      <xdr:rowOff>86376</xdr:rowOff>
    </xdr:to>
    <xdr:sp macro="" textlink="">
      <xdr:nvSpPr>
        <xdr:cNvPr id="29" name="大かっこ 28"/>
        <xdr:cNvSpPr/>
      </xdr:nvSpPr>
      <xdr:spPr bwMode="auto">
        <a:xfrm>
          <a:off x="4266666" y="46467012"/>
          <a:ext cx="2870443" cy="263289"/>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33</xdr:col>
      <xdr:colOff>145122</xdr:colOff>
      <xdr:row>758</xdr:row>
      <xdr:rowOff>286995</xdr:rowOff>
    </xdr:from>
    <xdr:to>
      <xdr:col>48</xdr:col>
      <xdr:colOff>103065</xdr:colOff>
      <xdr:row>764</xdr:row>
      <xdr:rowOff>536077</xdr:rowOff>
    </xdr:to>
    <xdr:grpSp>
      <xdr:nvGrpSpPr>
        <xdr:cNvPr id="33" name="グループ化 1"/>
        <xdr:cNvGrpSpPr>
          <a:grpSpLocks/>
        </xdr:cNvGrpSpPr>
      </xdr:nvGrpSpPr>
      <xdr:grpSpPr bwMode="auto">
        <a:xfrm>
          <a:off x="6880658" y="42958995"/>
          <a:ext cx="3019550" cy="2371796"/>
          <a:chOff x="6321282" y="27832045"/>
          <a:chExt cx="2902368" cy="1428755"/>
        </a:xfrm>
      </xdr:grpSpPr>
      <xdr:sp macro="" textlink="">
        <xdr:nvSpPr>
          <xdr:cNvPr id="34" name="フローチャート: 処理 33"/>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baseline="0">
                <a:solidFill>
                  <a:schemeClr val="tx1"/>
                </a:solidFill>
                <a:effectLst/>
                <a:latin typeface="+mj-ea"/>
                <a:ea typeface="+mj-ea"/>
                <a:cs typeface="+mn-cs"/>
              </a:rPr>
              <a:t>C</a:t>
            </a:r>
            <a:r>
              <a:rPr lang="ja-JP" altLang="en-US" sz="900" b="0" baseline="0">
                <a:solidFill>
                  <a:schemeClr val="tx1"/>
                </a:solidFill>
                <a:effectLst/>
                <a:latin typeface="+mj-ea"/>
                <a:ea typeface="+mj-ea"/>
                <a:cs typeface="+mn-cs"/>
              </a:rPr>
              <a:t>．</a:t>
            </a:r>
            <a:r>
              <a:rPr lang="ja-JP" altLang="en-US" sz="900" b="0">
                <a:solidFill>
                  <a:schemeClr val="tx1"/>
                </a:solidFill>
                <a:effectLst/>
                <a:latin typeface="+mj-ea"/>
                <a:ea typeface="+mj-ea"/>
                <a:cs typeface="+mn-cs"/>
              </a:rPr>
              <a:t>民間３者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１３４．２百万円</a:t>
            </a:r>
            <a:endParaRPr lang="ja-JP" altLang="en-US" sz="900" b="0">
              <a:solidFill>
                <a:schemeClr val="tx1"/>
              </a:solidFill>
              <a:latin typeface="+mj-ea"/>
              <a:ea typeface="+mj-ea"/>
            </a:endParaRPr>
          </a:p>
        </xdr:txBody>
      </xdr:sp>
      <xdr:sp macro="" textlink="">
        <xdr:nvSpPr>
          <xdr:cNvPr id="35" name="大かっこ 34"/>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施工経費、施工監理</a:t>
            </a:r>
          </a:p>
        </xdr:txBody>
      </xdr:sp>
      <xdr:sp macro="" textlink="">
        <xdr:nvSpPr>
          <xdr:cNvPr id="36" name="フローチャート: 処理 35"/>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一般競争契約（総合評価）</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33</xdr:col>
      <xdr:colOff>143313</xdr:colOff>
      <xdr:row>765</xdr:row>
      <xdr:rowOff>409324</xdr:rowOff>
    </xdr:from>
    <xdr:to>
      <xdr:col>48</xdr:col>
      <xdr:colOff>1924</xdr:colOff>
      <xdr:row>770</xdr:row>
      <xdr:rowOff>12505</xdr:rowOff>
    </xdr:to>
    <xdr:grpSp>
      <xdr:nvGrpSpPr>
        <xdr:cNvPr id="37" name="グループ化 2"/>
        <xdr:cNvGrpSpPr>
          <a:grpSpLocks/>
        </xdr:cNvGrpSpPr>
      </xdr:nvGrpSpPr>
      <xdr:grpSpPr bwMode="auto">
        <a:xfrm>
          <a:off x="6878849" y="45870788"/>
          <a:ext cx="2920218" cy="1984431"/>
          <a:chOff x="1428750" y="29300349"/>
          <a:chExt cx="2880179" cy="1197877"/>
        </a:xfrm>
      </xdr:grpSpPr>
      <xdr:sp macro="" textlink="">
        <xdr:nvSpPr>
          <xdr:cNvPr id="38" name="フローチャート: 処理 37"/>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a:solidFill>
                  <a:schemeClr val="tx1"/>
                </a:solidFill>
                <a:effectLst/>
                <a:latin typeface="+mj-ea"/>
                <a:ea typeface="+mj-ea"/>
                <a:cs typeface="+mn-cs"/>
              </a:rPr>
              <a:t>D</a:t>
            </a:r>
            <a:r>
              <a:rPr lang="ja-JP" altLang="en-US" sz="900">
                <a:solidFill>
                  <a:schemeClr val="tx1"/>
                </a:solidFill>
                <a:effectLst/>
                <a:latin typeface="+mj-ea"/>
                <a:ea typeface="+mj-ea"/>
                <a:cs typeface="+mn-cs"/>
              </a:rPr>
              <a:t>．その他</a:t>
            </a:r>
            <a:endParaRPr lang="en-US" altLang="ja-JP" sz="900">
              <a:solidFill>
                <a:schemeClr val="tx1"/>
              </a:solidFill>
              <a:effectLst/>
              <a:latin typeface="+mj-ea"/>
              <a:ea typeface="+mj-ea"/>
              <a:cs typeface="+mn-cs"/>
            </a:endParaRPr>
          </a:p>
          <a:p>
            <a:pPr algn="ctr">
              <a:lnSpc>
                <a:spcPts val="1100"/>
              </a:lnSpc>
            </a:pPr>
            <a:r>
              <a:rPr lang="ja-JP" altLang="en-US" sz="900">
                <a:solidFill>
                  <a:schemeClr val="tx1"/>
                </a:solidFill>
                <a:effectLst/>
                <a:latin typeface="+mj-ea"/>
                <a:ea typeface="+mj-ea"/>
                <a:cs typeface="+mn-cs"/>
              </a:rPr>
              <a:t>０．５百万円</a:t>
            </a:r>
            <a:endParaRPr lang="ja-JP" altLang="en-US" sz="900">
              <a:solidFill>
                <a:schemeClr val="tx1"/>
              </a:solidFill>
              <a:latin typeface="+mj-ea"/>
              <a:ea typeface="+mj-ea"/>
            </a:endParaRPr>
          </a:p>
        </xdr:txBody>
      </xdr:sp>
      <xdr:sp macro="" textlink="">
        <xdr:nvSpPr>
          <xdr:cNvPr id="39" name="大かっこ 38"/>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旅費等</a:t>
            </a:r>
          </a:p>
        </xdr:txBody>
      </xdr:sp>
    </xdr:grpSp>
    <xdr:clientData/>
  </xdr:twoCellAnchor>
  <xdr:twoCellAnchor>
    <xdr:from>
      <xdr:col>33</xdr:col>
      <xdr:colOff>142945</xdr:colOff>
      <xdr:row>765</xdr:row>
      <xdr:rowOff>15037</xdr:rowOff>
    </xdr:from>
    <xdr:to>
      <xdr:col>48</xdr:col>
      <xdr:colOff>1556</xdr:colOff>
      <xdr:row>765</xdr:row>
      <xdr:rowOff>380444</xdr:rowOff>
    </xdr:to>
    <xdr:sp macro="" textlink="">
      <xdr:nvSpPr>
        <xdr:cNvPr id="40" name="フローチャート: 処理 39"/>
        <xdr:cNvSpPr/>
      </xdr:nvSpPr>
      <xdr:spPr bwMode="auto">
        <a:xfrm>
          <a:off x="6743770" y="51554812"/>
          <a:ext cx="2858986" cy="365407"/>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事務費</a:t>
          </a:r>
          <a:r>
            <a:rPr lang="en-US" altLang="ja-JP" sz="900" b="0" i="0" u="none" strike="noStrike">
              <a:solidFill>
                <a:sysClr val="windowText" lastClr="000000"/>
              </a:solidFill>
              <a:effectLst/>
              <a:latin typeface="+mn-ea"/>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2" zoomScale="70" zoomScaleNormal="75" zoomScaleSheetLayoutView="70" zoomScalePageLayoutView="85" workbookViewId="0">
      <selection activeCell="P32" sqref="P32:X3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747</v>
      </c>
      <c r="AK2" s="206"/>
      <c r="AL2" s="206"/>
      <c r="AM2" s="206"/>
      <c r="AN2" s="98" t="s">
        <v>404</v>
      </c>
      <c r="AO2" s="206">
        <v>20</v>
      </c>
      <c r="AP2" s="206"/>
      <c r="AQ2" s="206"/>
      <c r="AR2" s="99" t="s">
        <v>707</v>
      </c>
      <c r="AS2" s="207">
        <v>1041</v>
      </c>
      <c r="AT2" s="207"/>
      <c r="AU2" s="207"/>
      <c r="AV2" s="98" t="str">
        <f>IF(AW2="","","-")</f>
        <v/>
      </c>
      <c r="AW2" s="394"/>
      <c r="AX2" s="394"/>
    </row>
    <row r="3" spans="1:50" ht="21" customHeight="1" thickBot="1">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746</v>
      </c>
      <c r="AR5" s="719"/>
      <c r="AS5" s="719"/>
      <c r="AT5" s="719"/>
      <c r="AU5" s="719"/>
      <c r="AV5" s="719"/>
      <c r="AW5" s="719"/>
      <c r="AX5" s="720"/>
    </row>
    <row r="6" spans="1:50" ht="39" customHeight="1">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直接実施、その他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156</v>
      </c>
      <c r="Q13" s="164"/>
      <c r="R13" s="164"/>
      <c r="S13" s="164"/>
      <c r="T13" s="164"/>
      <c r="U13" s="164"/>
      <c r="V13" s="165"/>
      <c r="W13" s="163">
        <v>185</v>
      </c>
      <c r="X13" s="164"/>
      <c r="Y13" s="164"/>
      <c r="Z13" s="164"/>
      <c r="AA13" s="164"/>
      <c r="AB13" s="164"/>
      <c r="AC13" s="165"/>
      <c r="AD13" s="163">
        <v>65</v>
      </c>
      <c r="AE13" s="164"/>
      <c r="AF13" s="164"/>
      <c r="AG13" s="164"/>
      <c r="AH13" s="164"/>
      <c r="AI13" s="164"/>
      <c r="AJ13" s="165"/>
      <c r="AK13" s="163">
        <v>72</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v>59</v>
      </c>
      <c r="Q15" s="164"/>
      <c r="R15" s="164"/>
      <c r="S15" s="164"/>
      <c r="T15" s="164"/>
      <c r="U15" s="164"/>
      <c r="V15" s="165"/>
      <c r="W15" s="163">
        <v>51</v>
      </c>
      <c r="X15" s="164"/>
      <c r="Y15" s="164"/>
      <c r="Z15" s="164"/>
      <c r="AA15" s="164"/>
      <c r="AB15" s="164"/>
      <c r="AC15" s="165"/>
      <c r="AD15" s="163">
        <v>156</v>
      </c>
      <c r="AE15" s="164"/>
      <c r="AF15" s="164"/>
      <c r="AG15" s="164"/>
      <c r="AH15" s="164"/>
      <c r="AI15" s="164"/>
      <c r="AJ15" s="165"/>
      <c r="AK15" s="163">
        <v>50</v>
      </c>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v>-51</v>
      </c>
      <c r="Q16" s="164"/>
      <c r="R16" s="164"/>
      <c r="S16" s="164"/>
      <c r="T16" s="164"/>
      <c r="U16" s="164"/>
      <c r="V16" s="165"/>
      <c r="W16" s="163">
        <v>-156</v>
      </c>
      <c r="X16" s="164"/>
      <c r="Y16" s="164"/>
      <c r="Z16" s="164"/>
      <c r="AA16" s="164"/>
      <c r="AB16" s="164"/>
      <c r="AC16" s="165"/>
      <c r="AD16" s="163">
        <v>-50</v>
      </c>
      <c r="AE16" s="164"/>
      <c r="AF16" s="164"/>
      <c r="AG16" s="164"/>
      <c r="AH16" s="164"/>
      <c r="AI16" s="164"/>
      <c r="AJ16" s="165"/>
      <c r="AK16" s="163" t="s">
        <v>787</v>
      </c>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748</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5"/>
      <c r="H18" s="746"/>
      <c r="I18" s="733" t="s">
        <v>20</v>
      </c>
      <c r="J18" s="734"/>
      <c r="K18" s="734"/>
      <c r="L18" s="734"/>
      <c r="M18" s="734"/>
      <c r="N18" s="734"/>
      <c r="O18" s="735"/>
      <c r="P18" s="169">
        <f>SUM(P13:V17)</f>
        <v>164</v>
      </c>
      <c r="Q18" s="170"/>
      <c r="R18" s="170"/>
      <c r="S18" s="170"/>
      <c r="T18" s="170"/>
      <c r="U18" s="170"/>
      <c r="V18" s="171"/>
      <c r="W18" s="169">
        <f>SUM(W13:AC17)</f>
        <v>80</v>
      </c>
      <c r="X18" s="170"/>
      <c r="Y18" s="170"/>
      <c r="Z18" s="170"/>
      <c r="AA18" s="170"/>
      <c r="AB18" s="170"/>
      <c r="AC18" s="171"/>
      <c r="AD18" s="169">
        <f>SUM(AD13:AJ17)</f>
        <v>171</v>
      </c>
      <c r="AE18" s="170"/>
      <c r="AF18" s="170"/>
      <c r="AG18" s="170"/>
      <c r="AH18" s="170"/>
      <c r="AI18" s="170"/>
      <c r="AJ18" s="171"/>
      <c r="AK18" s="169">
        <f>SUM(AK13:AQ17)</f>
        <v>122</v>
      </c>
      <c r="AL18" s="170"/>
      <c r="AM18" s="170"/>
      <c r="AN18" s="170"/>
      <c r="AO18" s="170"/>
      <c r="AP18" s="170"/>
      <c r="AQ18" s="171"/>
      <c r="AR18" s="169">
        <f>SUM(AR13:AX17)</f>
        <v>0</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157</v>
      </c>
      <c r="Q19" s="164"/>
      <c r="R19" s="164"/>
      <c r="S19" s="164"/>
      <c r="T19" s="164"/>
      <c r="U19" s="164"/>
      <c r="V19" s="165"/>
      <c r="W19" s="163">
        <v>51</v>
      </c>
      <c r="X19" s="164"/>
      <c r="Y19" s="164"/>
      <c r="Z19" s="164"/>
      <c r="AA19" s="164"/>
      <c r="AB19" s="164"/>
      <c r="AC19" s="165"/>
      <c r="AD19" s="163">
        <v>165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0.95731707317073167</v>
      </c>
      <c r="Q20" s="535"/>
      <c r="R20" s="535"/>
      <c r="S20" s="535"/>
      <c r="T20" s="535"/>
      <c r="U20" s="535"/>
      <c r="V20" s="535"/>
      <c r="W20" s="535">
        <f t="shared" ref="W20" si="0">IF(W18=0, "-", SUM(W19)/W18)</f>
        <v>0.63749999999999996</v>
      </c>
      <c r="X20" s="535"/>
      <c r="Y20" s="535"/>
      <c r="Z20" s="535"/>
      <c r="AA20" s="535"/>
      <c r="AB20" s="535"/>
      <c r="AC20" s="535"/>
      <c r="AD20" s="535">
        <f t="shared" ref="AD20" si="1">IF(AD18=0, "-", SUM(AD19)/AD18)</f>
        <v>0.96491228070175439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8" t="s">
        <v>352</v>
      </c>
      <c r="H21" s="919"/>
      <c r="I21" s="919"/>
      <c r="J21" s="919"/>
      <c r="K21" s="919"/>
      <c r="L21" s="919"/>
      <c r="M21" s="919"/>
      <c r="N21" s="919"/>
      <c r="O21" s="919"/>
      <c r="P21" s="535">
        <f>IF(P19=0, "-", SUM(P19)/SUM(P13,P14))</f>
        <v>1.0064102564102564</v>
      </c>
      <c r="Q21" s="535"/>
      <c r="R21" s="535"/>
      <c r="S21" s="535"/>
      <c r="T21" s="535"/>
      <c r="U21" s="535"/>
      <c r="V21" s="535"/>
      <c r="W21" s="535">
        <f t="shared" ref="W21" si="2">IF(W19=0, "-", SUM(W19)/SUM(W13,W14))</f>
        <v>0.27567567567567569</v>
      </c>
      <c r="X21" s="535"/>
      <c r="Y21" s="535"/>
      <c r="Z21" s="535"/>
      <c r="AA21" s="535"/>
      <c r="AB21" s="535"/>
      <c r="AC21" s="535"/>
      <c r="AD21" s="535">
        <f t="shared" ref="AD21" si="3">IF(AD19=0, "-", SUM(AD19)/SUM(AD13,AD14))</f>
        <v>2.5384615384615383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719</v>
      </c>
      <c r="H23" s="133"/>
      <c r="I23" s="133"/>
      <c r="J23" s="133"/>
      <c r="K23" s="133"/>
      <c r="L23" s="133"/>
      <c r="M23" s="133"/>
      <c r="N23" s="133"/>
      <c r="O23" s="134"/>
      <c r="P23" s="160">
        <v>66</v>
      </c>
      <c r="Q23" s="161"/>
      <c r="R23" s="161"/>
      <c r="S23" s="161"/>
      <c r="T23" s="161"/>
      <c r="U23" s="161"/>
      <c r="V23" s="162"/>
      <c r="W23" s="160"/>
      <c r="X23" s="161"/>
      <c r="Y23" s="161"/>
      <c r="Z23" s="161"/>
      <c r="AA23" s="161"/>
      <c r="AB23" s="161"/>
      <c r="AC23" s="162"/>
      <c r="AD23" s="149" t="s">
        <v>748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720</v>
      </c>
      <c r="H24" s="136"/>
      <c r="I24" s="136"/>
      <c r="J24" s="136"/>
      <c r="K24" s="136"/>
      <c r="L24" s="136"/>
      <c r="M24" s="136"/>
      <c r="N24" s="136"/>
      <c r="O24" s="137"/>
      <c r="P24" s="163">
        <v>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721</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332</v>
      </c>
      <c r="H29" s="229"/>
      <c r="I29" s="229"/>
      <c r="J29" s="229"/>
      <c r="K29" s="229"/>
      <c r="L29" s="229"/>
      <c r="M29" s="229"/>
      <c r="N29" s="229"/>
      <c r="O29" s="230"/>
      <c r="P29" s="163">
        <f>AK13</f>
        <v>72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369</v>
      </c>
      <c r="AC32" s="547"/>
      <c r="AD32" s="547"/>
      <c r="AE32" s="363">
        <v>89</v>
      </c>
      <c r="AF32" s="364"/>
      <c r="AG32" s="364"/>
      <c r="AH32" s="364"/>
      <c r="AI32" s="363">
        <v>62</v>
      </c>
      <c r="AJ32" s="364"/>
      <c r="AK32" s="364"/>
      <c r="AL32" s="364"/>
      <c r="AM32" s="363">
        <v>216</v>
      </c>
      <c r="AN32" s="364"/>
      <c r="AO32" s="364"/>
      <c r="AP32" s="364"/>
      <c r="AQ32" s="166" t="s">
        <v>718</v>
      </c>
      <c r="AR32" s="167"/>
      <c r="AS32" s="167"/>
      <c r="AT32" s="168"/>
      <c r="AU32" s="364" t="s">
        <v>718</v>
      </c>
      <c r="AV32" s="364"/>
      <c r="AW32" s="364"/>
      <c r="AX32" s="365"/>
    </row>
    <row r="33" spans="1:51" ht="23.2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369</v>
      </c>
      <c r="AC33" s="518"/>
      <c r="AD33" s="518"/>
      <c r="AE33" s="363">
        <v>100</v>
      </c>
      <c r="AF33" s="364"/>
      <c r="AG33" s="364"/>
      <c r="AH33" s="364"/>
      <c r="AI33" s="363">
        <v>100</v>
      </c>
      <c r="AJ33" s="364"/>
      <c r="AK33" s="364"/>
      <c r="AL33" s="364"/>
      <c r="AM33" s="363">
        <v>100</v>
      </c>
      <c r="AN33" s="364"/>
      <c r="AO33" s="364"/>
      <c r="AP33" s="364"/>
      <c r="AQ33" s="166" t="s">
        <v>718</v>
      </c>
      <c r="AR33" s="167"/>
      <c r="AS33" s="167"/>
      <c r="AT33" s="168"/>
      <c r="AU33" s="364">
        <v>100</v>
      </c>
      <c r="AV33" s="364"/>
      <c r="AW33" s="364"/>
      <c r="AX33" s="365"/>
    </row>
    <row r="34" spans="1:51" ht="23.2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89</v>
      </c>
      <c r="AF34" s="364"/>
      <c r="AG34" s="364"/>
      <c r="AH34" s="364"/>
      <c r="AI34" s="363">
        <v>62</v>
      </c>
      <c r="AJ34" s="364"/>
      <c r="AK34" s="364"/>
      <c r="AL34" s="364"/>
      <c r="AM34" s="363">
        <v>216</v>
      </c>
      <c r="AN34" s="364"/>
      <c r="AO34" s="364"/>
      <c r="AP34" s="364"/>
      <c r="AQ34" s="166" t="s">
        <v>718</v>
      </c>
      <c r="AR34" s="167"/>
      <c r="AS34" s="167"/>
      <c r="AT34" s="168"/>
      <c r="AU34" s="364" t="s">
        <v>718</v>
      </c>
      <c r="AV34" s="364"/>
      <c r="AW34" s="364"/>
      <c r="AX34" s="365"/>
    </row>
    <row r="35" spans="1:51" ht="23.25" customHeight="1">
      <c r="A35" s="891" t="s">
        <v>378</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v>3</v>
      </c>
      <c r="AV38" s="271"/>
      <c r="AW38" s="375" t="s">
        <v>179</v>
      </c>
      <c r="AX38" s="376"/>
      <c r="AY38">
        <f>$AY$37</f>
        <v>1</v>
      </c>
    </row>
    <row r="39" spans="1:51" ht="23.25" customHeight="1">
      <c r="A39" s="511"/>
      <c r="B39" s="509"/>
      <c r="C39" s="509"/>
      <c r="D39" s="509"/>
      <c r="E39" s="509"/>
      <c r="F39" s="510"/>
      <c r="G39" s="536" t="s">
        <v>725</v>
      </c>
      <c r="H39" s="537"/>
      <c r="I39" s="537"/>
      <c r="J39" s="537"/>
      <c r="K39" s="537"/>
      <c r="L39" s="537"/>
      <c r="M39" s="537"/>
      <c r="N39" s="537"/>
      <c r="O39" s="538"/>
      <c r="P39" s="191" t="s">
        <v>726</v>
      </c>
      <c r="Q39" s="191"/>
      <c r="R39" s="191"/>
      <c r="S39" s="191"/>
      <c r="T39" s="191"/>
      <c r="U39" s="191"/>
      <c r="V39" s="191"/>
      <c r="W39" s="191"/>
      <c r="X39" s="233"/>
      <c r="Y39" s="339" t="s">
        <v>12</v>
      </c>
      <c r="Z39" s="545"/>
      <c r="AA39" s="546"/>
      <c r="AB39" s="547" t="s">
        <v>727</v>
      </c>
      <c r="AC39" s="547"/>
      <c r="AD39" s="547"/>
      <c r="AE39" s="363">
        <v>11</v>
      </c>
      <c r="AF39" s="364"/>
      <c r="AG39" s="364"/>
      <c r="AH39" s="364"/>
      <c r="AI39" s="363">
        <v>2</v>
      </c>
      <c r="AJ39" s="364"/>
      <c r="AK39" s="364"/>
      <c r="AL39" s="364"/>
      <c r="AM39" s="363">
        <v>4</v>
      </c>
      <c r="AN39" s="364"/>
      <c r="AO39" s="364"/>
      <c r="AP39" s="364"/>
      <c r="AQ39" s="166" t="s">
        <v>718</v>
      </c>
      <c r="AR39" s="167"/>
      <c r="AS39" s="167"/>
      <c r="AT39" s="168"/>
      <c r="AU39" s="364" t="s">
        <v>718</v>
      </c>
      <c r="AV39" s="364"/>
      <c r="AW39" s="364"/>
      <c r="AX39" s="365"/>
      <c r="AY39">
        <f t="shared" ref="AY39:AY43" si="4">$AY$37</f>
        <v>1</v>
      </c>
    </row>
    <row r="40" spans="1:51" ht="23.25"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727</v>
      </c>
      <c r="AC40" s="518"/>
      <c r="AD40" s="518"/>
      <c r="AE40" s="363">
        <v>12</v>
      </c>
      <c r="AF40" s="364"/>
      <c r="AG40" s="364"/>
      <c r="AH40" s="364"/>
      <c r="AI40" s="363">
        <v>5</v>
      </c>
      <c r="AJ40" s="364"/>
      <c r="AK40" s="364"/>
      <c r="AL40" s="364"/>
      <c r="AM40" s="363">
        <v>4</v>
      </c>
      <c r="AN40" s="364"/>
      <c r="AO40" s="364"/>
      <c r="AP40" s="364"/>
      <c r="AQ40" s="166" t="s">
        <v>718</v>
      </c>
      <c r="AR40" s="167"/>
      <c r="AS40" s="167"/>
      <c r="AT40" s="168"/>
      <c r="AU40" s="364">
        <v>4</v>
      </c>
      <c r="AV40" s="364"/>
      <c r="AW40" s="364"/>
      <c r="AX40" s="365"/>
      <c r="AY40">
        <f t="shared" si="4"/>
        <v>1</v>
      </c>
    </row>
    <row r="41" spans="1:51" ht="23.25"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92</v>
      </c>
      <c r="AF41" s="364"/>
      <c r="AG41" s="364"/>
      <c r="AH41" s="364"/>
      <c r="AI41" s="363">
        <v>40</v>
      </c>
      <c r="AJ41" s="364"/>
      <c r="AK41" s="364"/>
      <c r="AL41" s="364"/>
      <c r="AM41" s="363">
        <v>100</v>
      </c>
      <c r="AN41" s="364"/>
      <c r="AO41" s="364"/>
      <c r="AP41" s="364"/>
      <c r="AQ41" s="166" t="s">
        <v>718</v>
      </c>
      <c r="AR41" s="167"/>
      <c r="AS41" s="167"/>
      <c r="AT41" s="168"/>
      <c r="AU41" s="364" t="s">
        <v>718</v>
      </c>
      <c r="AV41" s="364"/>
      <c r="AW41" s="364"/>
      <c r="AX41" s="365"/>
      <c r="AY41">
        <f t="shared" si="4"/>
        <v>1</v>
      </c>
    </row>
    <row r="42" spans="1:51" ht="23.25" customHeight="1">
      <c r="A42" s="891" t="s">
        <v>378</v>
      </c>
      <c r="B42" s="892"/>
      <c r="C42" s="892"/>
      <c r="D42" s="892"/>
      <c r="E42" s="892"/>
      <c r="F42" s="893"/>
      <c r="G42" s="897" t="s">
        <v>728</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11</v>
      </c>
      <c r="AF101" s="358"/>
      <c r="AG101" s="358"/>
      <c r="AH101" s="358"/>
      <c r="AI101" s="358">
        <v>4</v>
      </c>
      <c r="AJ101" s="358"/>
      <c r="AK101" s="358"/>
      <c r="AL101" s="358"/>
      <c r="AM101" s="358">
        <v>4</v>
      </c>
      <c r="AN101" s="358"/>
      <c r="AO101" s="358"/>
      <c r="AP101" s="358"/>
      <c r="AQ101" s="358" t="s">
        <v>749</v>
      </c>
      <c r="AR101" s="358"/>
      <c r="AS101" s="358"/>
      <c r="AT101" s="358"/>
      <c r="AU101" s="363" t="s">
        <v>749</v>
      </c>
      <c r="AV101" s="364"/>
      <c r="AW101" s="364"/>
      <c r="AX101" s="365"/>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12</v>
      </c>
      <c r="AF102" s="358"/>
      <c r="AG102" s="358"/>
      <c r="AH102" s="358"/>
      <c r="AI102" s="358">
        <v>5</v>
      </c>
      <c r="AJ102" s="358"/>
      <c r="AK102" s="358"/>
      <c r="AL102" s="358"/>
      <c r="AM102" s="358">
        <v>4</v>
      </c>
      <c r="AN102" s="358"/>
      <c r="AO102" s="358"/>
      <c r="AP102" s="358"/>
      <c r="AQ102" s="358">
        <v>4</v>
      </c>
      <c r="AR102" s="358"/>
      <c r="AS102" s="358"/>
      <c r="AT102" s="358"/>
      <c r="AU102" s="371" t="s">
        <v>749</v>
      </c>
      <c r="AV102" s="372"/>
      <c r="AW102" s="372"/>
      <c r="AX102" s="924"/>
    </row>
    <row r="103" spans="1:60" ht="31.5" customHeight="1">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c r="A104" s="487"/>
      <c r="B104" s="488"/>
      <c r="C104" s="488"/>
      <c r="D104" s="488"/>
      <c r="E104" s="488"/>
      <c r="F104" s="489"/>
      <c r="G104" s="191" t="s">
        <v>730</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727</v>
      </c>
      <c r="AC104" s="468"/>
      <c r="AD104" s="469"/>
      <c r="AE104" s="358">
        <v>24</v>
      </c>
      <c r="AF104" s="358"/>
      <c r="AG104" s="358"/>
      <c r="AH104" s="358"/>
      <c r="AI104" s="358">
        <v>6</v>
      </c>
      <c r="AJ104" s="358"/>
      <c r="AK104" s="358"/>
      <c r="AL104" s="358"/>
      <c r="AM104" s="358">
        <v>7</v>
      </c>
      <c r="AN104" s="358"/>
      <c r="AO104" s="358"/>
      <c r="AP104" s="358"/>
      <c r="AQ104" s="358" t="s">
        <v>749</v>
      </c>
      <c r="AR104" s="358"/>
      <c r="AS104" s="358"/>
      <c r="AT104" s="358"/>
      <c r="AU104" s="358" t="s">
        <v>749</v>
      </c>
      <c r="AV104" s="358"/>
      <c r="AW104" s="358"/>
      <c r="AX104" s="359"/>
      <c r="AY104">
        <f>$AY$103</f>
        <v>1</v>
      </c>
    </row>
    <row r="105" spans="1:60" ht="23.25"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727</v>
      </c>
      <c r="AC105" s="404"/>
      <c r="AD105" s="405"/>
      <c r="AE105" s="358">
        <v>25</v>
      </c>
      <c r="AF105" s="358"/>
      <c r="AG105" s="358"/>
      <c r="AH105" s="358"/>
      <c r="AI105" s="358">
        <v>10</v>
      </c>
      <c r="AJ105" s="358"/>
      <c r="AK105" s="358"/>
      <c r="AL105" s="358"/>
      <c r="AM105" s="358">
        <v>8</v>
      </c>
      <c r="AN105" s="358"/>
      <c r="AO105" s="358"/>
      <c r="AP105" s="358"/>
      <c r="AQ105" s="358">
        <v>6</v>
      </c>
      <c r="AR105" s="358"/>
      <c r="AS105" s="358"/>
      <c r="AT105" s="358"/>
      <c r="AU105" s="358" t="s">
        <v>749</v>
      </c>
      <c r="AV105" s="358"/>
      <c r="AW105" s="358"/>
      <c r="AX105" s="359"/>
      <c r="AY105">
        <f>$AY$103</f>
        <v>1</v>
      </c>
    </row>
    <row r="106" spans="1:60" ht="31.5" hidden="1" customHeight="1">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v>14</v>
      </c>
      <c r="AF116" s="358"/>
      <c r="AG116" s="358"/>
      <c r="AH116" s="358"/>
      <c r="AI116" s="358">
        <v>25.5</v>
      </c>
      <c r="AJ116" s="358"/>
      <c r="AK116" s="358"/>
      <c r="AL116" s="358"/>
      <c r="AM116" s="358">
        <v>41.25</v>
      </c>
      <c r="AN116" s="358"/>
      <c r="AO116" s="358"/>
      <c r="AP116" s="358"/>
      <c r="AQ116" s="363">
        <v>30.5</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800</v>
      </c>
      <c r="AC117" s="343"/>
      <c r="AD117" s="344"/>
      <c r="AE117" s="306" t="s">
        <v>733</v>
      </c>
      <c r="AF117" s="306"/>
      <c r="AG117" s="306"/>
      <c r="AH117" s="306"/>
      <c r="AI117" s="306" t="s">
        <v>734</v>
      </c>
      <c r="AJ117" s="306"/>
      <c r="AK117" s="306"/>
      <c r="AL117" s="306"/>
      <c r="AM117" s="306" t="s">
        <v>751</v>
      </c>
      <c r="AN117" s="306"/>
      <c r="AO117" s="306"/>
      <c r="AP117" s="306"/>
      <c r="AQ117" s="306" t="s">
        <v>750</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c r="A130" s="987" t="s">
        <v>403</v>
      </c>
      <c r="B130" s="985"/>
      <c r="C130" s="984" t="s">
        <v>236</v>
      </c>
      <c r="D130" s="985"/>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c r="A131" s="988"/>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0</v>
      </c>
    </row>
    <row r="133" spans="1:51" ht="18.75" hidden="1"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88"/>
      <c r="B430" s="253"/>
      <c r="C430" s="250" t="s">
        <v>669</v>
      </c>
      <c r="D430" s="251"/>
      <c r="E430" s="239" t="s">
        <v>397</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75"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745</v>
      </c>
      <c r="AE702" s="890"/>
      <c r="AF702" s="890"/>
      <c r="AG702" s="879" t="s">
        <v>752</v>
      </c>
      <c r="AH702" s="880"/>
      <c r="AI702" s="880"/>
      <c r="AJ702" s="880"/>
      <c r="AK702" s="880"/>
      <c r="AL702" s="880"/>
      <c r="AM702" s="880"/>
      <c r="AN702" s="880"/>
      <c r="AO702" s="880"/>
      <c r="AP702" s="880"/>
      <c r="AQ702" s="880"/>
      <c r="AR702" s="880"/>
      <c r="AS702" s="880"/>
      <c r="AT702" s="880"/>
      <c r="AU702" s="880"/>
      <c r="AV702" s="880"/>
      <c r="AW702" s="880"/>
      <c r="AX702" s="881"/>
    </row>
    <row r="703" spans="1:51" ht="50.2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753</v>
      </c>
      <c r="AH703" s="664"/>
      <c r="AI703" s="664"/>
      <c r="AJ703" s="664"/>
      <c r="AK703" s="664"/>
      <c r="AL703" s="664"/>
      <c r="AM703" s="664"/>
      <c r="AN703" s="664"/>
      <c r="AO703" s="664"/>
      <c r="AP703" s="664"/>
      <c r="AQ703" s="664"/>
      <c r="AR703" s="664"/>
      <c r="AS703" s="664"/>
      <c r="AT703" s="664"/>
      <c r="AU703" s="664"/>
      <c r="AV703" s="664"/>
      <c r="AW703" s="664"/>
      <c r="AX703" s="665"/>
    </row>
    <row r="704" spans="1:51" ht="41.25"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745</v>
      </c>
      <c r="AE705" s="732"/>
      <c r="AF705" s="732"/>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756</v>
      </c>
      <c r="AE708" s="667"/>
      <c r="AF708" s="667"/>
      <c r="AG708" s="522" t="s">
        <v>404</v>
      </c>
      <c r="AH708" s="523"/>
      <c r="AI708" s="523"/>
      <c r="AJ708" s="523"/>
      <c r="AK708" s="523"/>
      <c r="AL708" s="523"/>
      <c r="AM708" s="523"/>
      <c r="AN708" s="523"/>
      <c r="AO708" s="523"/>
      <c r="AP708" s="523"/>
      <c r="AQ708" s="523"/>
      <c r="AR708" s="523"/>
      <c r="AS708" s="523"/>
      <c r="AT708" s="523"/>
      <c r="AU708" s="523"/>
      <c r="AV708" s="523"/>
      <c r="AW708" s="523"/>
      <c r="AX708" s="524"/>
    </row>
    <row r="709" spans="1:50" ht="44.25"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756</v>
      </c>
      <c r="AE710" s="185"/>
      <c r="AF710" s="185"/>
      <c r="AG710" s="663" t="s">
        <v>718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758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756</v>
      </c>
      <c r="AE712" s="582"/>
      <c r="AF712" s="582"/>
      <c r="AG712" s="590" t="s">
        <v>801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63" t="s">
        <v>801</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759</v>
      </c>
      <c r="AH714" s="689"/>
      <c r="AI714" s="689"/>
      <c r="AJ714" s="689"/>
      <c r="AK714" s="689"/>
      <c r="AL714" s="689"/>
      <c r="AM714" s="689"/>
      <c r="AN714" s="689"/>
      <c r="AO714" s="689"/>
      <c r="AP714" s="689"/>
      <c r="AQ714" s="689"/>
      <c r="AR714" s="689"/>
      <c r="AS714" s="689"/>
      <c r="AT714" s="689"/>
      <c r="AU714" s="689"/>
      <c r="AV714" s="689"/>
      <c r="AW714" s="689"/>
      <c r="AX714" s="690"/>
    </row>
    <row r="715" spans="1:50" ht="57" customHeight="1">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760</v>
      </c>
      <c r="AE715" s="667"/>
      <c r="AF715" s="773"/>
      <c r="AG715" s="522" t="s">
        <v>767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756</v>
      </c>
      <c r="AE716" s="755"/>
      <c r="AF716" s="755"/>
      <c r="AG716" s="663" t="s">
        <v>718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760</v>
      </c>
      <c r="AE717" s="185"/>
      <c r="AF717" s="185"/>
      <c r="AG717" s="663" t="s">
        <v>761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2" t="s">
        <v>708</v>
      </c>
      <c r="D721" s="913"/>
      <c r="E721" s="913"/>
      <c r="F721" s="914"/>
      <c r="G721" s="930"/>
      <c r="H721" s="931"/>
      <c r="I721" s="77" t="str">
        <f>IF(OR(G721="　", G721=""), "", "-")</f>
        <v/>
      </c>
      <c r="J721" s="911"/>
      <c r="K721" s="911"/>
      <c r="L721" s="77" t="str">
        <f>IF(M721="","","-")</f>
        <v/>
      </c>
      <c r="M721" s="78"/>
      <c r="N721" s="908" t="s">
        <v>735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3" t="s">
        <v>768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19"/>
      <c r="B727" s="620"/>
      <c r="C727" s="694" t="s">
        <v>57</v>
      </c>
      <c r="D727" s="695"/>
      <c r="E727" s="695"/>
      <c r="F727" s="696"/>
      <c r="G727" s="791" t="s">
        <v>764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670</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395</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394</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393</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392</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391</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390</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389</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388</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543</v>
      </c>
      <c r="B746" s="109"/>
      <c r="C746" s="109"/>
      <c r="D746" s="109"/>
      <c r="E746" s="112" t="s">
        <v>708</v>
      </c>
      <c r="F746" s="113"/>
      <c r="G746" s="113"/>
      <c r="H746" s="100" t="str">
        <f>IF(E746="","","-")</f>
        <v>-</v>
      </c>
      <c r="I746" s="113"/>
      <c r="J746" s="113"/>
      <c r="K746" s="100" t="str">
        <f>IF(I746="","","-")</f>
        <v/>
      </c>
      <c r="L746" s="104">
        <v>928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507</v>
      </c>
      <c r="B747" s="109"/>
      <c r="C747" s="109"/>
      <c r="D747" s="109"/>
      <c r="E747" s="112" t="s">
        <v>708</v>
      </c>
      <c r="F747" s="113"/>
      <c r="G747" s="113"/>
      <c r="H747" s="100" t="str">
        <f>IF(E747="","","-")</f>
        <v>-</v>
      </c>
      <c r="I747" s="113"/>
      <c r="J747" s="113"/>
      <c r="K747" s="100" t="str">
        <f>IF(I747="","","-")</f>
        <v/>
      </c>
      <c r="L747" s="104">
        <v>951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384</v>
      </c>
      <c r="B787" s="757"/>
      <c r="C787" s="757"/>
      <c r="D787" s="757"/>
      <c r="E787" s="757"/>
      <c r="F787" s="758"/>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9"/>
      <c r="C789" s="759"/>
      <c r="D789" s="759"/>
      <c r="E789" s="759"/>
      <c r="F789" s="760"/>
      <c r="G789" s="445" t="s">
        <v>770</v>
      </c>
      <c r="H789" s="446"/>
      <c r="I789" s="446"/>
      <c r="J789" s="446"/>
      <c r="K789" s="447"/>
      <c r="L789" s="448" t="s">
        <v>771</v>
      </c>
      <c r="M789" s="449"/>
      <c r="N789" s="449"/>
      <c r="O789" s="449"/>
      <c r="P789" s="449"/>
      <c r="Q789" s="449"/>
      <c r="R789" s="449"/>
      <c r="S789" s="449"/>
      <c r="T789" s="449"/>
      <c r="U789" s="449"/>
      <c r="V789" s="449"/>
      <c r="W789" s="449"/>
      <c r="X789" s="450"/>
      <c r="Y789" s="451">
        <v>11.2</v>
      </c>
      <c r="Z789" s="452"/>
      <c r="AA789" s="452"/>
      <c r="AB789" s="553"/>
      <c r="AC789" s="445" t="s">
        <v>773</v>
      </c>
      <c r="AD789" s="446"/>
      <c r="AE789" s="446"/>
      <c r="AF789" s="446"/>
      <c r="AG789" s="447"/>
      <c r="AH789" s="448" t="s">
        <v>774</v>
      </c>
      <c r="AI789" s="449"/>
      <c r="AJ789" s="449"/>
      <c r="AK789" s="449"/>
      <c r="AL789" s="449"/>
      <c r="AM789" s="449"/>
      <c r="AN789" s="449"/>
      <c r="AO789" s="449"/>
      <c r="AP789" s="449"/>
      <c r="AQ789" s="449"/>
      <c r="AR789" s="449"/>
      <c r="AS789" s="449"/>
      <c r="AT789" s="450"/>
      <c r="AU789" s="451">
        <v>7.6</v>
      </c>
      <c r="AV789" s="452"/>
      <c r="AW789" s="452"/>
      <c r="AX789" s="453"/>
    </row>
    <row r="790" spans="1:51" ht="24.75" customHeight="1">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11.2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7.6</v>
      </c>
      <c r="AV799" s="412"/>
      <c r="AW799" s="412"/>
      <c r="AX799" s="414"/>
    </row>
    <row r="800" spans="1:51" ht="24.75" customHeight="1">
      <c r="A800" s="552"/>
      <c r="B800" s="759"/>
      <c r="C800" s="759"/>
      <c r="D800" s="759"/>
      <c r="E800" s="759"/>
      <c r="F800" s="760"/>
      <c r="G800" s="435" t="s">
        <v>775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776</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c r="A802" s="552"/>
      <c r="B802" s="759"/>
      <c r="C802" s="759"/>
      <c r="D802" s="759"/>
      <c r="E802" s="759"/>
      <c r="F802" s="760"/>
      <c r="G802" s="445" t="s">
        <v>777</v>
      </c>
      <c r="H802" s="446"/>
      <c r="I802" s="446"/>
      <c r="J802" s="446"/>
      <c r="K802" s="447"/>
      <c r="L802" s="448" t="s">
        <v>778</v>
      </c>
      <c r="M802" s="449"/>
      <c r="N802" s="449"/>
      <c r="O802" s="449"/>
      <c r="P802" s="449"/>
      <c r="Q802" s="449"/>
      <c r="R802" s="449"/>
      <c r="S802" s="449"/>
      <c r="T802" s="449"/>
      <c r="U802" s="449"/>
      <c r="V802" s="449"/>
      <c r="W802" s="449"/>
      <c r="X802" s="450"/>
      <c r="Y802" s="451">
        <v>82.9</v>
      </c>
      <c r="Z802" s="452"/>
      <c r="AA802" s="452"/>
      <c r="AB802" s="553"/>
      <c r="AC802" s="445" t="s">
        <v>779</v>
      </c>
      <c r="AD802" s="446"/>
      <c r="AE802" s="446"/>
      <c r="AF802" s="446"/>
      <c r="AG802" s="447"/>
      <c r="AH802" s="448" t="s">
        <v>780</v>
      </c>
      <c r="AI802" s="449"/>
      <c r="AJ802" s="449"/>
      <c r="AK802" s="449"/>
      <c r="AL802" s="449"/>
      <c r="AM802" s="449"/>
      <c r="AN802" s="449"/>
      <c r="AO802" s="449"/>
      <c r="AP802" s="449"/>
      <c r="AQ802" s="449"/>
      <c r="AR802" s="449"/>
      <c r="AS802" s="449"/>
      <c r="AT802" s="450"/>
      <c r="AU802" s="451">
        <v>0.3</v>
      </c>
      <c r="AV802" s="452"/>
      <c r="AW802" s="452"/>
      <c r="AX802" s="453"/>
      <c r="AY802">
        <f t="shared" ref="AY802:AY812" si="115">$AY$800</f>
        <v>2</v>
      </c>
    </row>
    <row r="803" spans="1:51" ht="24.75" customHeight="1">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82.9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0.3</v>
      </c>
      <c r="AV812" s="412"/>
      <c r="AW812" s="412"/>
      <c r="AX812" s="414"/>
      <c r="AY812">
        <f t="shared" si="115"/>
        <v>2</v>
      </c>
    </row>
    <row r="813" spans="1:51" ht="24.75" hidden="1" customHeight="1">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20" t="s">
        <v>781</v>
      </c>
      <c r="D845" s="415"/>
      <c r="E845" s="415"/>
      <c r="F845" s="415"/>
      <c r="G845" s="415"/>
      <c r="H845" s="415"/>
      <c r="I845" s="415"/>
      <c r="J845" s="416">
        <v>4011101034254</v>
      </c>
      <c r="K845" s="417"/>
      <c r="L845" s="417"/>
      <c r="M845" s="417"/>
      <c r="N845" s="417"/>
      <c r="O845" s="417"/>
      <c r="P845" s="421" t="s">
        <v>782</v>
      </c>
      <c r="Q845" s="317"/>
      <c r="R845" s="317"/>
      <c r="S845" s="317"/>
      <c r="T845" s="317"/>
      <c r="U845" s="317"/>
      <c r="V845" s="317"/>
      <c r="W845" s="317"/>
      <c r="X845" s="317"/>
      <c r="Y845" s="318">
        <v>11.2</v>
      </c>
      <c r="Z845" s="319"/>
      <c r="AA845" s="319"/>
      <c r="AB845" s="320"/>
      <c r="AC845" s="322" t="s">
        <v>370</v>
      </c>
      <c r="AD845" s="323"/>
      <c r="AE845" s="323"/>
      <c r="AF845" s="323"/>
      <c r="AG845" s="323"/>
      <c r="AH845" s="418">
        <v>2</v>
      </c>
      <c r="AI845" s="419"/>
      <c r="AJ845" s="419"/>
      <c r="AK845" s="419"/>
      <c r="AL845" s="326">
        <v>76.3</v>
      </c>
      <c r="AM845" s="327"/>
      <c r="AN845" s="327"/>
      <c r="AO845" s="328"/>
      <c r="AP845" s="321" t="s">
        <v>787</v>
      </c>
      <c r="AQ845" s="321"/>
      <c r="AR845" s="321"/>
      <c r="AS845" s="321"/>
      <c r="AT845" s="321"/>
      <c r="AU845" s="321"/>
      <c r="AV845" s="321"/>
      <c r="AW845" s="321"/>
      <c r="AX845" s="321"/>
    </row>
    <row r="846" spans="1:51" ht="30" customHeight="1">
      <c r="A846" s="401">
        <v>2</v>
      </c>
      <c r="B846" s="401">
        <v>1</v>
      </c>
      <c r="C846" s="420" t="s">
        <v>783</v>
      </c>
      <c r="D846" s="415"/>
      <c r="E846" s="415"/>
      <c r="F846" s="415"/>
      <c r="G846" s="415"/>
      <c r="H846" s="415"/>
      <c r="I846" s="415"/>
      <c r="J846" s="416">
        <v>9070001004654</v>
      </c>
      <c r="K846" s="417"/>
      <c r="L846" s="417"/>
      <c r="M846" s="417"/>
      <c r="N846" s="417"/>
      <c r="O846" s="417"/>
      <c r="P846" s="421" t="s">
        <v>784</v>
      </c>
      <c r="Q846" s="317"/>
      <c r="R846" s="317"/>
      <c r="S846" s="317"/>
      <c r="T846" s="317"/>
      <c r="U846" s="317"/>
      <c r="V846" s="317"/>
      <c r="W846" s="317"/>
      <c r="X846" s="317"/>
      <c r="Y846" s="318">
        <v>10.7</v>
      </c>
      <c r="Z846" s="319"/>
      <c r="AA846" s="319"/>
      <c r="AB846" s="320"/>
      <c r="AC846" s="322" t="s">
        <v>370</v>
      </c>
      <c r="AD846" s="323"/>
      <c r="AE846" s="323"/>
      <c r="AF846" s="323"/>
      <c r="AG846" s="323"/>
      <c r="AH846" s="418">
        <v>1</v>
      </c>
      <c r="AI846" s="419"/>
      <c r="AJ846" s="419"/>
      <c r="AK846" s="419"/>
      <c r="AL846" s="326">
        <v>98.9</v>
      </c>
      <c r="AM846" s="327"/>
      <c r="AN846" s="327"/>
      <c r="AO846" s="328"/>
      <c r="AP846" s="321" t="s">
        <v>787</v>
      </c>
      <c r="AQ846" s="321"/>
      <c r="AR846" s="321"/>
      <c r="AS846" s="321"/>
      <c r="AT846" s="321"/>
      <c r="AU846" s="321"/>
      <c r="AV846" s="321"/>
      <c r="AW846" s="321"/>
      <c r="AX846" s="321"/>
      <c r="AY846">
        <f>COUNTA($C$846)</f>
        <v>1</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c r="A878" s="401">
        <v>1</v>
      </c>
      <c r="B878" s="401">
        <v>1</v>
      </c>
      <c r="C878" s="420" t="s">
        <v>785</v>
      </c>
      <c r="D878" s="415"/>
      <c r="E878" s="415"/>
      <c r="F878" s="415"/>
      <c r="G878" s="415"/>
      <c r="H878" s="415"/>
      <c r="I878" s="415"/>
      <c r="J878" s="416">
        <v>4010001088880</v>
      </c>
      <c r="K878" s="417"/>
      <c r="L878" s="417"/>
      <c r="M878" s="417"/>
      <c r="N878" s="417"/>
      <c r="O878" s="417"/>
      <c r="P878" s="421" t="s">
        <v>786</v>
      </c>
      <c r="Q878" s="317"/>
      <c r="R878" s="317"/>
      <c r="S878" s="317"/>
      <c r="T878" s="317"/>
      <c r="U878" s="317"/>
      <c r="V878" s="317"/>
      <c r="W878" s="317"/>
      <c r="X878" s="317"/>
      <c r="Y878" s="318">
        <v>7.6</v>
      </c>
      <c r="Z878" s="319"/>
      <c r="AA878" s="319"/>
      <c r="AB878" s="320"/>
      <c r="AC878" s="322" t="s">
        <v>377</v>
      </c>
      <c r="AD878" s="323"/>
      <c r="AE878" s="323"/>
      <c r="AF878" s="323"/>
      <c r="AG878" s="323"/>
      <c r="AH878" s="418" t="s">
        <v>787</v>
      </c>
      <c r="AI878" s="419"/>
      <c r="AJ878" s="419"/>
      <c r="AK878" s="419"/>
      <c r="AL878" s="326" t="s">
        <v>787</v>
      </c>
      <c r="AM878" s="327"/>
      <c r="AN878" s="327"/>
      <c r="AO878" s="328"/>
      <c r="AP878" s="321" t="s">
        <v>787</v>
      </c>
      <c r="AQ878" s="321"/>
      <c r="AR878" s="321"/>
      <c r="AS878" s="321"/>
      <c r="AT878" s="321"/>
      <c r="AU878" s="321"/>
      <c r="AV878" s="321"/>
      <c r="AW878" s="321"/>
      <c r="AX878" s="321"/>
      <c r="AY878">
        <f t="shared" si="118"/>
        <v>1</v>
      </c>
    </row>
    <row r="879" spans="1:51" ht="40.5" customHeight="1">
      <c r="A879" s="401">
        <v>2</v>
      </c>
      <c r="B879" s="401">
        <v>1</v>
      </c>
      <c r="C879" s="420" t="s">
        <v>785</v>
      </c>
      <c r="D879" s="415"/>
      <c r="E879" s="415"/>
      <c r="F879" s="415"/>
      <c r="G879" s="415"/>
      <c r="H879" s="415"/>
      <c r="I879" s="415"/>
      <c r="J879" s="416">
        <v>4010001088880</v>
      </c>
      <c r="K879" s="417"/>
      <c r="L879" s="417"/>
      <c r="M879" s="417"/>
      <c r="N879" s="417"/>
      <c r="O879" s="417"/>
      <c r="P879" s="421" t="s">
        <v>788</v>
      </c>
      <c r="Q879" s="317"/>
      <c r="R879" s="317"/>
      <c r="S879" s="317"/>
      <c r="T879" s="317"/>
      <c r="U879" s="317"/>
      <c r="V879" s="317"/>
      <c r="W879" s="317"/>
      <c r="X879" s="317"/>
      <c r="Y879" s="318">
        <v>0.6</v>
      </c>
      <c r="Z879" s="319"/>
      <c r="AA879" s="319"/>
      <c r="AB879" s="320"/>
      <c r="AC879" s="322" t="s">
        <v>376</v>
      </c>
      <c r="AD879" s="323"/>
      <c r="AE879" s="323"/>
      <c r="AF879" s="323"/>
      <c r="AG879" s="323"/>
      <c r="AH879" s="418" t="s">
        <v>787</v>
      </c>
      <c r="AI879" s="419"/>
      <c r="AJ879" s="419"/>
      <c r="AK879" s="419"/>
      <c r="AL879" s="326" t="s">
        <v>787</v>
      </c>
      <c r="AM879" s="327"/>
      <c r="AN879" s="327"/>
      <c r="AO879" s="328"/>
      <c r="AP879" s="321" t="s">
        <v>787</v>
      </c>
      <c r="AQ879" s="321"/>
      <c r="AR879" s="321"/>
      <c r="AS879" s="321"/>
      <c r="AT879" s="321"/>
      <c r="AU879" s="321"/>
      <c r="AV879" s="321"/>
      <c r="AW879" s="321"/>
      <c r="AX879" s="321"/>
      <c r="AY879">
        <f>COUNTA($C$879)</f>
        <v>1</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c r="A911" s="401">
        <v>1</v>
      </c>
      <c r="B911" s="401">
        <v>1</v>
      </c>
      <c r="C911" s="420" t="s">
        <v>789</v>
      </c>
      <c r="D911" s="415"/>
      <c r="E911" s="415"/>
      <c r="F911" s="415"/>
      <c r="G911" s="415"/>
      <c r="H911" s="415"/>
      <c r="I911" s="415"/>
      <c r="J911" s="416">
        <v>3440001000448</v>
      </c>
      <c r="K911" s="417"/>
      <c r="L911" s="417"/>
      <c r="M911" s="417"/>
      <c r="N911" s="417"/>
      <c r="O911" s="417"/>
      <c r="P911" s="421" t="s">
        <v>790</v>
      </c>
      <c r="Q911" s="317"/>
      <c r="R911" s="317"/>
      <c r="S911" s="317"/>
      <c r="T911" s="317"/>
      <c r="U911" s="317"/>
      <c r="V911" s="317"/>
      <c r="W911" s="317"/>
      <c r="X911" s="317"/>
      <c r="Y911" s="318">
        <v>82.9</v>
      </c>
      <c r="Z911" s="319"/>
      <c r="AA911" s="319"/>
      <c r="AB911" s="320"/>
      <c r="AC911" s="322" t="s">
        <v>371</v>
      </c>
      <c r="AD911" s="323"/>
      <c r="AE911" s="323"/>
      <c r="AF911" s="323"/>
      <c r="AG911" s="323"/>
      <c r="AH911" s="418">
        <v>2</v>
      </c>
      <c r="AI911" s="419"/>
      <c r="AJ911" s="419"/>
      <c r="AK911" s="419"/>
      <c r="AL911" s="326">
        <v>92.76</v>
      </c>
      <c r="AM911" s="327"/>
      <c r="AN911" s="327"/>
      <c r="AO911" s="328"/>
      <c r="AP911" s="321" t="s">
        <v>787</v>
      </c>
      <c r="AQ911" s="321"/>
      <c r="AR911" s="321"/>
      <c r="AS911" s="321"/>
      <c r="AT911" s="321"/>
      <c r="AU911" s="321"/>
      <c r="AV911" s="321"/>
      <c r="AW911" s="321"/>
      <c r="AX911" s="321"/>
      <c r="AY911">
        <f t="shared" si="119"/>
        <v>1</v>
      </c>
    </row>
    <row r="912" spans="1:51" ht="30" customHeight="1">
      <c r="A912" s="401">
        <v>2</v>
      </c>
      <c r="B912" s="401">
        <v>1</v>
      </c>
      <c r="C912" s="420" t="s">
        <v>791</v>
      </c>
      <c r="D912" s="415"/>
      <c r="E912" s="415"/>
      <c r="F912" s="415"/>
      <c r="G912" s="415"/>
      <c r="H912" s="415"/>
      <c r="I912" s="415"/>
      <c r="J912" s="416">
        <v>5440001000545</v>
      </c>
      <c r="K912" s="417"/>
      <c r="L912" s="417"/>
      <c r="M912" s="417"/>
      <c r="N912" s="417"/>
      <c r="O912" s="417"/>
      <c r="P912" s="421" t="s">
        <v>792</v>
      </c>
      <c r="Q912" s="317"/>
      <c r="R912" s="317"/>
      <c r="S912" s="317"/>
      <c r="T912" s="317"/>
      <c r="U912" s="317"/>
      <c r="V912" s="317"/>
      <c r="W912" s="317"/>
      <c r="X912" s="317"/>
      <c r="Y912" s="318">
        <v>49.4</v>
      </c>
      <c r="Z912" s="319"/>
      <c r="AA912" s="319"/>
      <c r="AB912" s="320"/>
      <c r="AC912" s="322" t="s">
        <v>371</v>
      </c>
      <c r="AD912" s="323"/>
      <c r="AE912" s="323"/>
      <c r="AF912" s="323"/>
      <c r="AG912" s="323"/>
      <c r="AH912" s="418">
        <v>1</v>
      </c>
      <c r="AI912" s="419"/>
      <c r="AJ912" s="419"/>
      <c r="AK912" s="419"/>
      <c r="AL912" s="326">
        <v>96.95</v>
      </c>
      <c r="AM912" s="327"/>
      <c r="AN912" s="327"/>
      <c r="AO912" s="328"/>
      <c r="AP912" s="321" t="s">
        <v>787</v>
      </c>
      <c r="AQ912" s="321"/>
      <c r="AR912" s="321"/>
      <c r="AS912" s="321"/>
      <c r="AT912" s="321"/>
      <c r="AU912" s="321"/>
      <c r="AV912" s="321"/>
      <c r="AW912" s="321"/>
      <c r="AX912" s="321"/>
      <c r="AY912">
        <f>COUNTA($C$912)</f>
        <v>1</v>
      </c>
    </row>
    <row r="913" spans="1:51" ht="30" customHeight="1">
      <c r="A913" s="401">
        <v>3</v>
      </c>
      <c r="B913" s="401">
        <v>1</v>
      </c>
      <c r="C913" s="420" t="s">
        <v>793</v>
      </c>
      <c r="D913" s="415"/>
      <c r="E913" s="415"/>
      <c r="F913" s="415"/>
      <c r="G913" s="415"/>
      <c r="H913" s="415"/>
      <c r="I913" s="415"/>
      <c r="J913" s="416">
        <v>4440001000975</v>
      </c>
      <c r="K913" s="417"/>
      <c r="L913" s="417"/>
      <c r="M913" s="417"/>
      <c r="N913" s="417"/>
      <c r="O913" s="417"/>
      <c r="P913" s="421" t="s">
        <v>794</v>
      </c>
      <c r="Q913" s="317"/>
      <c r="R913" s="317"/>
      <c r="S913" s="317"/>
      <c r="T913" s="317"/>
      <c r="U913" s="317"/>
      <c r="V913" s="317"/>
      <c r="W913" s="317"/>
      <c r="X913" s="317"/>
      <c r="Y913" s="318">
        <v>1.87</v>
      </c>
      <c r="Z913" s="319"/>
      <c r="AA913" s="319"/>
      <c r="AB913" s="320"/>
      <c r="AC913" s="322" t="s">
        <v>371</v>
      </c>
      <c r="AD913" s="323"/>
      <c r="AE913" s="323"/>
      <c r="AF913" s="323"/>
      <c r="AG913" s="323"/>
      <c r="AH913" s="324">
        <v>14</v>
      </c>
      <c r="AI913" s="325"/>
      <c r="AJ913" s="325"/>
      <c r="AK913" s="325"/>
      <c r="AL913" s="326">
        <v>96.59</v>
      </c>
      <c r="AM913" s="327"/>
      <c r="AN913" s="327"/>
      <c r="AO913" s="328"/>
      <c r="AP913" s="321" t="s">
        <v>787</v>
      </c>
      <c r="AQ913" s="321"/>
      <c r="AR913" s="321"/>
      <c r="AS913" s="321"/>
      <c r="AT913" s="321"/>
      <c r="AU913" s="321"/>
      <c r="AV913" s="321"/>
      <c r="AW913" s="321"/>
      <c r="AX913" s="321"/>
      <c r="AY913">
        <f>COUNTA($C$913)</f>
        <v>1</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c r="A944" s="401">
        <v>1</v>
      </c>
      <c r="B944" s="401">
        <v>1</v>
      </c>
      <c r="C944" s="420" t="s">
        <v>795</v>
      </c>
      <c r="D944" s="415"/>
      <c r="E944" s="415"/>
      <c r="F944" s="415"/>
      <c r="G944" s="415"/>
      <c r="H944" s="415"/>
      <c r="I944" s="415"/>
      <c r="J944" s="416" t="s">
        <v>787</v>
      </c>
      <c r="K944" s="417"/>
      <c r="L944" s="417"/>
      <c r="M944" s="417"/>
      <c r="N944" s="417"/>
      <c r="O944" s="417"/>
      <c r="P944" s="421" t="s">
        <v>780</v>
      </c>
      <c r="Q944" s="317"/>
      <c r="R944" s="317"/>
      <c r="S944" s="317"/>
      <c r="T944" s="317"/>
      <c r="U944" s="317"/>
      <c r="V944" s="317"/>
      <c r="W944" s="317"/>
      <c r="X944" s="317"/>
      <c r="Y944" s="318">
        <v>0.27</v>
      </c>
      <c r="Z944" s="319"/>
      <c r="AA944" s="319"/>
      <c r="AB944" s="320"/>
      <c r="AC944" s="322" t="s">
        <v>377</v>
      </c>
      <c r="AD944" s="323"/>
      <c r="AE944" s="323"/>
      <c r="AF944" s="323"/>
      <c r="AG944" s="323"/>
      <c r="AH944" s="418" t="s">
        <v>787</v>
      </c>
      <c r="AI944" s="419"/>
      <c r="AJ944" s="419"/>
      <c r="AK944" s="419"/>
      <c r="AL944" s="326" t="s">
        <v>787</v>
      </c>
      <c r="AM944" s="327"/>
      <c r="AN944" s="327"/>
      <c r="AO944" s="328"/>
      <c r="AP944" s="321" t="s">
        <v>787</v>
      </c>
      <c r="AQ944" s="321"/>
      <c r="AR944" s="321"/>
      <c r="AS944" s="321"/>
      <c r="AT944" s="321"/>
      <c r="AU944" s="321"/>
      <c r="AV944" s="321"/>
      <c r="AW944" s="321"/>
      <c r="AX944" s="321"/>
      <c r="AY944">
        <f t="shared" si="120"/>
        <v>1</v>
      </c>
    </row>
    <row r="945" spans="1:51" ht="30" customHeight="1">
      <c r="A945" s="401">
        <v>2</v>
      </c>
      <c r="B945" s="401">
        <v>1</v>
      </c>
      <c r="C945" s="420" t="s">
        <v>796</v>
      </c>
      <c r="D945" s="415"/>
      <c r="E945" s="415"/>
      <c r="F945" s="415"/>
      <c r="G945" s="415"/>
      <c r="H945" s="415"/>
      <c r="I945" s="415"/>
      <c r="J945" s="416">
        <v>5430001009629</v>
      </c>
      <c r="K945" s="417"/>
      <c r="L945" s="417"/>
      <c r="M945" s="417"/>
      <c r="N945" s="417"/>
      <c r="O945" s="417"/>
      <c r="P945" s="421" t="s">
        <v>797</v>
      </c>
      <c r="Q945" s="317"/>
      <c r="R945" s="317"/>
      <c r="S945" s="317"/>
      <c r="T945" s="317"/>
      <c r="U945" s="317"/>
      <c r="V945" s="317"/>
      <c r="W945" s="317"/>
      <c r="X945" s="317"/>
      <c r="Y945" s="318">
        <v>0.06</v>
      </c>
      <c r="Z945" s="319"/>
      <c r="AA945" s="319"/>
      <c r="AB945" s="320"/>
      <c r="AC945" s="322" t="s">
        <v>370</v>
      </c>
      <c r="AD945" s="323"/>
      <c r="AE945" s="323"/>
      <c r="AF945" s="323"/>
      <c r="AG945" s="323"/>
      <c r="AH945" s="418">
        <v>1</v>
      </c>
      <c r="AI945" s="419"/>
      <c r="AJ945" s="419"/>
      <c r="AK945" s="419"/>
      <c r="AL945" s="326">
        <v>96.9</v>
      </c>
      <c r="AM945" s="327"/>
      <c r="AN945" s="327"/>
      <c r="AO945" s="328"/>
      <c r="AP945" s="321"/>
      <c r="AQ945" s="321"/>
      <c r="AR945" s="321"/>
      <c r="AS945" s="321"/>
      <c r="AT945" s="321"/>
      <c r="AU945" s="321"/>
      <c r="AV945" s="321"/>
      <c r="AW945" s="321"/>
      <c r="AX945" s="321"/>
      <c r="AY945">
        <f>COUNTA($C$945)</f>
        <v>1</v>
      </c>
    </row>
    <row r="946" spans="1:51" ht="30" customHeight="1">
      <c r="A946" s="401">
        <v>3</v>
      </c>
      <c r="B946" s="401">
        <v>1</v>
      </c>
      <c r="C946" s="420" t="s">
        <v>795</v>
      </c>
      <c r="D946" s="415"/>
      <c r="E946" s="415"/>
      <c r="F946" s="415"/>
      <c r="G946" s="415"/>
      <c r="H946" s="415"/>
      <c r="I946" s="415"/>
      <c r="J946" s="416" t="s">
        <v>787</v>
      </c>
      <c r="K946" s="417"/>
      <c r="L946" s="417"/>
      <c r="M946" s="417"/>
      <c r="N946" s="417"/>
      <c r="O946" s="417"/>
      <c r="P946" s="421" t="s">
        <v>780</v>
      </c>
      <c r="Q946" s="317"/>
      <c r="R946" s="317"/>
      <c r="S946" s="317"/>
      <c r="T946" s="317"/>
      <c r="U946" s="317"/>
      <c r="V946" s="317"/>
      <c r="W946" s="317"/>
      <c r="X946" s="317"/>
      <c r="Y946" s="318">
        <v>5.7000000000000002E-2</v>
      </c>
      <c r="Z946" s="319"/>
      <c r="AA946" s="319"/>
      <c r="AB946" s="320"/>
      <c r="AC946" s="322" t="s">
        <v>377</v>
      </c>
      <c r="AD946" s="323"/>
      <c r="AE946" s="323"/>
      <c r="AF946" s="323"/>
      <c r="AG946" s="323"/>
      <c r="AH946" s="418" t="s">
        <v>787</v>
      </c>
      <c r="AI946" s="419"/>
      <c r="AJ946" s="419"/>
      <c r="AK946" s="419"/>
      <c r="AL946" s="326" t="s">
        <v>787</v>
      </c>
      <c r="AM946" s="327"/>
      <c r="AN946" s="327"/>
      <c r="AO946" s="328"/>
      <c r="AP946" s="321" t="s">
        <v>787</v>
      </c>
      <c r="AQ946" s="321"/>
      <c r="AR946" s="321"/>
      <c r="AS946" s="321"/>
      <c r="AT946" s="321"/>
      <c r="AU946" s="321"/>
      <c r="AV946" s="321"/>
      <c r="AW946" s="321"/>
      <c r="AX946" s="321"/>
      <c r="AY946">
        <f>COUNTA($C$946)</f>
        <v>1</v>
      </c>
    </row>
    <row r="947" spans="1:51" ht="30" customHeight="1">
      <c r="A947" s="401">
        <v>4</v>
      </c>
      <c r="B947" s="401">
        <v>1</v>
      </c>
      <c r="C947" s="420" t="s">
        <v>795</v>
      </c>
      <c r="D947" s="415"/>
      <c r="E947" s="415"/>
      <c r="F947" s="415"/>
      <c r="G947" s="415"/>
      <c r="H947" s="415"/>
      <c r="I947" s="415"/>
      <c r="J947" s="416" t="s">
        <v>787</v>
      </c>
      <c r="K947" s="417"/>
      <c r="L947" s="417"/>
      <c r="M947" s="417"/>
      <c r="N947" s="417"/>
      <c r="O947" s="417"/>
      <c r="P947" s="421" t="s">
        <v>780</v>
      </c>
      <c r="Q947" s="317"/>
      <c r="R947" s="317"/>
      <c r="S947" s="317"/>
      <c r="T947" s="317"/>
      <c r="U947" s="317"/>
      <c r="V947" s="317"/>
      <c r="W947" s="317"/>
      <c r="X947" s="317"/>
      <c r="Y947" s="318">
        <v>5.7000000000000002E-2</v>
      </c>
      <c r="Z947" s="319"/>
      <c r="AA947" s="319"/>
      <c r="AB947" s="320"/>
      <c r="AC947" s="322" t="s">
        <v>377</v>
      </c>
      <c r="AD947" s="323"/>
      <c r="AE947" s="323"/>
      <c r="AF947" s="323"/>
      <c r="AG947" s="323"/>
      <c r="AH947" s="418" t="s">
        <v>787</v>
      </c>
      <c r="AI947" s="419"/>
      <c r="AJ947" s="419"/>
      <c r="AK947" s="419"/>
      <c r="AL947" s="326" t="s">
        <v>787</v>
      </c>
      <c r="AM947" s="327"/>
      <c r="AN947" s="327"/>
      <c r="AO947" s="328"/>
      <c r="AP947" s="321" t="s">
        <v>787</v>
      </c>
      <c r="AQ947" s="321"/>
      <c r="AR947" s="321"/>
      <c r="AS947" s="321"/>
      <c r="AT947" s="321"/>
      <c r="AU947" s="321"/>
      <c r="AV947" s="321"/>
      <c r="AW947" s="321"/>
      <c r="AX947" s="321"/>
      <c r="AY947">
        <f>COUNTA($C$947)</f>
        <v>1</v>
      </c>
    </row>
    <row r="948" spans="1:51" ht="30" customHeight="1">
      <c r="A948" s="401">
        <v>5</v>
      </c>
      <c r="B948" s="401">
        <v>1</v>
      </c>
      <c r="C948" s="420" t="s">
        <v>798</v>
      </c>
      <c r="D948" s="415"/>
      <c r="E948" s="415"/>
      <c r="F948" s="415"/>
      <c r="G948" s="415"/>
      <c r="H948" s="415"/>
      <c r="I948" s="415"/>
      <c r="J948" s="416">
        <v>3430001008608</v>
      </c>
      <c r="K948" s="417"/>
      <c r="L948" s="417"/>
      <c r="M948" s="417"/>
      <c r="N948" s="417"/>
      <c r="O948" s="417"/>
      <c r="P948" s="421" t="s">
        <v>799</v>
      </c>
      <c r="Q948" s="317"/>
      <c r="R948" s="317"/>
      <c r="S948" s="317"/>
      <c r="T948" s="317"/>
      <c r="U948" s="317"/>
      <c r="V948" s="317"/>
      <c r="W948" s="317"/>
      <c r="X948" s="317"/>
      <c r="Y948" s="318">
        <v>5.0000000000000001E-3</v>
      </c>
      <c r="Z948" s="319"/>
      <c r="AA948" s="319"/>
      <c r="AB948" s="320"/>
      <c r="AC948" s="322" t="s">
        <v>370</v>
      </c>
      <c r="AD948" s="323"/>
      <c r="AE948" s="323"/>
      <c r="AF948" s="323"/>
      <c r="AG948" s="323"/>
      <c r="AH948" s="324">
        <v>2</v>
      </c>
      <c r="AI948" s="325"/>
      <c r="AJ948" s="325"/>
      <c r="AK948" s="325"/>
      <c r="AL948" s="326">
        <v>17.079999999999998</v>
      </c>
      <c r="AM948" s="327"/>
      <c r="AN948" s="327"/>
      <c r="AO948" s="328"/>
      <c r="AP948" s="321"/>
      <c r="AQ948" s="321"/>
      <c r="AR948" s="321"/>
      <c r="AS948" s="321"/>
      <c r="AT948" s="321"/>
      <c r="AU948" s="321"/>
      <c r="AV948" s="321"/>
      <c r="AW948" s="321"/>
      <c r="AX948" s="321"/>
      <c r="AY948">
        <f>COUNTA($C$948)</f>
        <v>1</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c r="A1110" s="401">
        <v>1</v>
      </c>
      <c r="B1110" s="401">
        <v>1</v>
      </c>
      <c r="C1110" s="887"/>
      <c r="D1110" s="887"/>
      <c r="E1110" s="262" t="s">
        <v>787</v>
      </c>
      <c r="F1110" s="886"/>
      <c r="G1110" s="886"/>
      <c r="H1110" s="886"/>
      <c r="I1110" s="886"/>
      <c r="J1110" s="416" t="s">
        <v>787</v>
      </c>
      <c r="K1110" s="417"/>
      <c r="L1110" s="417"/>
      <c r="M1110" s="417"/>
      <c r="N1110" s="417"/>
      <c r="O1110" s="417"/>
      <c r="P1110" s="421" t="s">
        <v>787</v>
      </c>
      <c r="Q1110" s="317"/>
      <c r="R1110" s="317"/>
      <c r="S1110" s="317"/>
      <c r="T1110" s="317"/>
      <c r="U1110" s="317"/>
      <c r="V1110" s="317"/>
      <c r="W1110" s="317"/>
      <c r="X1110" s="317"/>
      <c r="Y1110" s="318" t="s">
        <v>787</v>
      </c>
      <c r="Z1110" s="319"/>
      <c r="AA1110" s="319"/>
      <c r="AB1110" s="320"/>
      <c r="AC1110" s="322"/>
      <c r="AD1110" s="323"/>
      <c r="AE1110" s="323"/>
      <c r="AF1110" s="323"/>
      <c r="AG1110" s="323"/>
      <c r="AH1110" s="324" t="s">
        <v>787</v>
      </c>
      <c r="AI1110" s="325"/>
      <c r="AJ1110" s="325"/>
      <c r="AK1110" s="325"/>
      <c r="AL1110" s="326" t="s">
        <v>787</v>
      </c>
      <c r="AM1110" s="327"/>
      <c r="AN1110" s="327"/>
      <c r="AO1110" s="328"/>
      <c r="AP1110" s="321" t="s">
        <v>787</v>
      </c>
      <c r="AQ1110" s="321"/>
      <c r="AR1110" s="321"/>
      <c r="AS1110" s="321"/>
      <c r="AT1110" s="321"/>
      <c r="AU1110" s="321"/>
      <c r="AV1110" s="321"/>
      <c r="AW1110" s="321"/>
      <c r="AX1110" s="321"/>
    </row>
    <row r="1111" spans="1:51" ht="30" hidden="1" customHeight="1">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8:Y973">
    <cfRule type="expression" dxfId="2061" priority="2057">
      <formula>IF(RIGHT(TEXT(Y948,"0.#"),1)=".",FALSE,TRUE)</formula>
    </cfRule>
    <cfRule type="expression" dxfId="2060" priority="2058">
      <formula>IF(RIGHT(TEXT(Y948,"0.#"),1)=".",TRUE,FALSE)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8:AO973">
    <cfRule type="expression" dxfId="1955" priority="2059">
      <formula>IF(AND(AL948&gt;=0, RIGHT(TEXT(AL948,"0.#"),1)&lt;&gt;"."),TRUE,FALSE)</formula>
    </cfRule>
    <cfRule type="expression" dxfId="1954" priority="2060">
      <formula>IF(AND(AL948&gt;=0, RIGHT(TEXT(AL948,"0.#"),1)="."),TRUE,FALSE)</formula>
    </cfRule>
    <cfRule type="expression" dxfId="1953" priority="2061">
      <formula>IF(AND(AL948&lt;0, RIGHT(TEXT(AL948,"0.#"),1)&lt;&gt;"."),TRUE,FALSE)</formula>
    </cfRule>
    <cfRule type="expression" dxfId="1952" priority="2062">
      <formula>IF(AND(AL948&lt;0, RIGHT(TEXT(AL948,"0.#"),1)="."),TRUE,FALSE)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46">
    <cfRule type="expression" dxfId="711" priority="7">
      <formula>IF(RIGHT(TEXT(Y946,"0.#"),1)=".",FALSE,TRUE)</formula>
    </cfRule>
    <cfRule type="expression" dxfId="710" priority="8">
      <formula>IF(RIGHT(TEXT(Y946,"0.#"),1)=".",TRUE,FALSE)</formula>
    </cfRule>
  </conditionalFormatting>
  <conditionalFormatting sqref="AL946:AO946">
    <cfRule type="expression" dxfId="709" priority="9">
      <formula>IF(AND(AL946&gt;=0, RIGHT(TEXT(AL946,"0.#"),1)&lt;&gt;"."),TRUE,FALSE)</formula>
    </cfRule>
    <cfRule type="expression" dxfId="708" priority="10">
      <formula>IF(AND(AL946&gt;=0, RIGHT(TEXT(AL946,"0.#"),1)="."),TRUE,FALSE)</formula>
    </cfRule>
    <cfRule type="expression" dxfId="707" priority="11">
      <formula>IF(AND(AL946&lt;0, RIGHT(TEXT(AL946,"0.#"),1)&lt;&gt;"."),TRUE,FALSE)</formula>
    </cfRule>
    <cfRule type="expression" dxfId="706" priority="12">
      <formula>IF(AND(AL946&lt;0, RIGHT(TEXT(AL946,"0.#"),1)="."),TRUE,FALSE)</formula>
    </cfRule>
  </conditionalFormatting>
  <conditionalFormatting sqref="Y947">
    <cfRule type="expression" dxfId="705" priority="1">
      <formula>IF(RIGHT(TEXT(Y947,"0.#"),1)=".",FALSE,TRUE)</formula>
    </cfRule>
    <cfRule type="expression" dxfId="704" priority="2">
      <formula>IF(RIGHT(TEXT(Y947,"0.#"),1)=".",TRUE,FALSE)</formula>
    </cfRule>
  </conditionalFormatting>
  <conditionalFormatting sqref="AL947:AO947">
    <cfRule type="expression" dxfId="703" priority="3">
      <formula>IF(AND(AL947&gt;=0, RIGHT(TEXT(AL947,"0.#"),1)&lt;&gt;"."),TRUE,FALSE)</formula>
    </cfRule>
    <cfRule type="expression" dxfId="702" priority="4">
      <formula>IF(AND(AL947&gt;=0, RIGHT(TEXT(AL947,"0.#"),1)="."),TRUE,FALSE)</formula>
    </cfRule>
    <cfRule type="expression" dxfId="701" priority="5">
      <formula>IF(AND(AL947&lt;0, RIGHT(TEXT(AL947,"0.#"),1)&lt;&gt;"."),TRUE,FALSE)</formula>
    </cfRule>
    <cfRule type="expression" dxfId="700" priority="6">
      <formula>IF(AND(AL947&lt;0, RIGHT(TEXT(AL947,"0.#"),1)="."),TRUE,FALSE)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47" max="49" man="1"/>
    <brk id="839"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745</v>
      </c>
      <c r="R8" s="13" t="str">
        <f t="shared" si="3"/>
        <v>その他</v>
      </c>
      <c r="S8" s="13" t="str">
        <f t="shared" si="4"/>
        <v>直接実施、その他</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直接実施、その他</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c r="A12" s="14" t="s">
        <v>94</v>
      </c>
      <c r="B12" s="15" t="s">
        <v>745</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c r="A24" s="88" t="s">
        <v>402</v>
      </c>
      <c r="B24" s="15"/>
      <c r="C24" s="13" t="str">
        <f t="shared" si="9"/>
        <v/>
      </c>
      <c r="D24" s="13" t="str">
        <f>IF(C24="",D23,IF(D23&lt;&gt;"",CONCATENATE(D23,"、",C24),C24))</f>
        <v>障害者施策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c r="A38" s="13"/>
      <c r="B38" s="13"/>
      <c r="F38" s="13"/>
      <c r="G38" s="19"/>
      <c r="K38" s="13"/>
      <c r="L38" s="13"/>
      <c r="O38" s="13"/>
      <c r="P38" s="13"/>
      <c r="Q38" s="19"/>
      <c r="T38" s="13"/>
      <c r="U38" s="32" t="s">
        <v>386</v>
      </c>
      <c r="Y38" s="32" t="s">
        <v>450</v>
      </c>
      <c r="Z38" s="32" t="s">
        <v>581</v>
      </c>
      <c r="AF38" s="30"/>
      <c r="AK38" s="51" t="str">
        <f t="shared" si="7"/>
        <v>k</v>
      </c>
    </row>
    <row r="39" spans="1:37">
      <c r="A39" s="13"/>
      <c r="B39" s="13"/>
      <c r="F39" s="13" t="str">
        <f>I37</f>
        <v>一般会計</v>
      </c>
      <c r="G39" s="19"/>
      <c r="K39" s="13"/>
      <c r="L39" s="13"/>
      <c r="O39" s="13"/>
      <c r="P39" s="13"/>
      <c r="Q39" s="19"/>
      <c r="T39" s="13"/>
      <c r="U39" s="32" t="s">
        <v>396</v>
      </c>
      <c r="Y39" s="32" t="s">
        <v>451</v>
      </c>
      <c r="Z39" s="32" t="s">
        <v>582</v>
      </c>
      <c r="AF39" s="30"/>
      <c r="AK39" s="51" t="str">
        <f t="shared" si="7"/>
        <v>l</v>
      </c>
    </row>
    <row r="40" spans="1:37">
      <c r="A40" s="13"/>
      <c r="B40" s="13"/>
      <c r="F40" s="13"/>
      <c r="G40" s="19"/>
      <c r="K40" s="13"/>
      <c r="L40" s="13"/>
      <c r="O40" s="13"/>
      <c r="P40" s="13"/>
      <c r="Q40" s="19"/>
      <c r="T40" s="13"/>
      <c r="Y40" s="32" t="s">
        <v>452</v>
      </c>
      <c r="Z40" s="32" t="s">
        <v>583</v>
      </c>
      <c r="AF40" s="30"/>
      <c r="AK40" s="51" t="str">
        <f t="shared" si="7"/>
        <v>m</v>
      </c>
    </row>
    <row r="41" spans="1:37">
      <c r="A41" s="13"/>
      <c r="B41" s="13"/>
      <c r="F41" s="13"/>
      <c r="G41" s="19"/>
      <c r="K41" s="13"/>
      <c r="L41" s="13"/>
      <c r="O41" s="13"/>
      <c r="P41" s="13"/>
      <c r="Q41" s="19"/>
      <c r="T41" s="13"/>
      <c r="Y41" s="32" t="s">
        <v>453</v>
      </c>
      <c r="Z41" s="32" t="s">
        <v>584</v>
      </c>
      <c r="AF41" s="30"/>
      <c r="AK41" s="51" t="str">
        <f t="shared" si="7"/>
        <v>n</v>
      </c>
    </row>
    <row r="42" spans="1:37">
      <c r="A42" s="13"/>
      <c r="B42" s="13"/>
      <c r="F42" s="13"/>
      <c r="G42" s="19"/>
      <c r="K42" s="13"/>
      <c r="L42" s="13"/>
      <c r="O42" s="13"/>
      <c r="P42" s="13"/>
      <c r="Q42" s="19"/>
      <c r="T42" s="13"/>
      <c r="Y42" s="32" t="s">
        <v>454</v>
      </c>
      <c r="Z42" s="32" t="s">
        <v>585</v>
      </c>
      <c r="AF42" s="30"/>
      <c r="AK42" s="51" t="str">
        <f t="shared" si="7"/>
        <v>o</v>
      </c>
    </row>
    <row r="43" spans="1:37">
      <c r="A43" s="13"/>
      <c r="B43" s="13"/>
      <c r="F43" s="13"/>
      <c r="G43" s="19"/>
      <c r="K43" s="13"/>
      <c r="L43" s="13"/>
      <c r="O43" s="13"/>
      <c r="P43" s="13"/>
      <c r="Q43" s="19"/>
      <c r="T43" s="13"/>
      <c r="Y43" s="32" t="s">
        <v>455</v>
      </c>
      <c r="Z43" s="32" t="s">
        <v>586</v>
      </c>
      <c r="AF43" s="30"/>
      <c r="AK43" s="51" t="str">
        <f t="shared" si="7"/>
        <v>p</v>
      </c>
    </row>
    <row r="44" spans="1:37">
      <c r="A44" s="13"/>
      <c r="B44" s="13"/>
      <c r="F44" s="13"/>
      <c r="G44" s="19"/>
      <c r="K44" s="13"/>
      <c r="L44" s="13"/>
      <c r="O44" s="13"/>
      <c r="P44" s="13"/>
      <c r="Q44" s="19"/>
      <c r="T44" s="13"/>
      <c r="Y44" s="32" t="s">
        <v>456</v>
      </c>
      <c r="Z44" s="32" t="s">
        <v>587</v>
      </c>
      <c r="AF44" s="30"/>
      <c r="AK44" s="51" t="str">
        <f t="shared" si="7"/>
        <v>q</v>
      </c>
    </row>
    <row r="45" spans="1:37">
      <c r="A45" s="13"/>
      <c r="B45" s="13"/>
      <c r="F45" s="13"/>
      <c r="G45" s="19"/>
      <c r="K45" s="13"/>
      <c r="L45" s="13"/>
      <c r="O45" s="13"/>
      <c r="P45" s="13"/>
      <c r="Q45" s="19"/>
      <c r="T45" s="13"/>
      <c r="Y45" s="32" t="s">
        <v>457</v>
      </c>
      <c r="Z45" s="32" t="s">
        <v>588</v>
      </c>
      <c r="AF45" s="30"/>
      <c r="AK45" s="51" t="str">
        <f t="shared" si="7"/>
        <v>r</v>
      </c>
    </row>
    <row r="46" spans="1:37">
      <c r="A46" s="13"/>
      <c r="B46" s="13"/>
      <c r="F46" s="13"/>
      <c r="G46" s="19"/>
      <c r="K46" s="13"/>
      <c r="L46" s="13"/>
      <c r="O46" s="13"/>
      <c r="P46" s="13"/>
      <c r="Q46" s="19"/>
      <c r="T46" s="13"/>
      <c r="Y46" s="32" t="s">
        <v>458</v>
      </c>
      <c r="Z46" s="32" t="s">
        <v>589</v>
      </c>
      <c r="AF46" s="30"/>
      <c r="AK46" s="51" t="str">
        <f t="shared" si="7"/>
        <v>s</v>
      </c>
    </row>
    <row r="47" spans="1:37">
      <c r="A47" s="13"/>
      <c r="B47" s="13"/>
      <c r="F47" s="13"/>
      <c r="G47" s="19"/>
      <c r="K47" s="13"/>
      <c r="L47" s="13"/>
      <c r="O47" s="13"/>
      <c r="P47" s="13"/>
      <c r="Q47" s="19"/>
      <c r="T47" s="13"/>
      <c r="Y47" s="32" t="s">
        <v>459</v>
      </c>
      <c r="Z47" s="32" t="s">
        <v>590</v>
      </c>
      <c r="AF47" s="30"/>
      <c r="AK47" s="51" t="str">
        <f t="shared" si="7"/>
        <v>t</v>
      </c>
    </row>
    <row r="48" spans="1:37">
      <c r="A48" s="13"/>
      <c r="B48" s="13"/>
      <c r="F48" s="13"/>
      <c r="G48" s="19"/>
      <c r="K48" s="13"/>
      <c r="L48" s="13"/>
      <c r="O48" s="13"/>
      <c r="P48" s="13"/>
      <c r="Q48" s="19"/>
      <c r="T48" s="13"/>
      <c r="Y48" s="32" t="s">
        <v>460</v>
      </c>
      <c r="Z48" s="32" t="s">
        <v>591</v>
      </c>
      <c r="AF48" s="30"/>
      <c r="AK48" s="51" t="str">
        <f t="shared" si="7"/>
        <v>u</v>
      </c>
    </row>
    <row r="49" spans="1:37">
      <c r="A49" s="13"/>
      <c r="B49" s="13"/>
      <c r="F49" s="13"/>
      <c r="G49" s="19"/>
      <c r="K49" s="13"/>
      <c r="L49" s="13"/>
      <c r="O49" s="13"/>
      <c r="P49" s="13"/>
      <c r="Q49" s="19"/>
      <c r="T49" s="13"/>
      <c r="Y49" s="32" t="s">
        <v>461</v>
      </c>
      <c r="Z49" s="32" t="s">
        <v>592</v>
      </c>
      <c r="AF49" s="30"/>
      <c r="AK49" s="51" t="str">
        <f t="shared" si="7"/>
        <v>v</v>
      </c>
    </row>
    <row r="50" spans="1:37">
      <c r="A50" s="13"/>
      <c r="B50" s="13"/>
      <c r="F50" s="13"/>
      <c r="G50" s="19"/>
      <c r="K50" s="13"/>
      <c r="L50" s="13"/>
      <c r="O50" s="13"/>
      <c r="P50" s="13"/>
      <c r="Q50" s="19"/>
      <c r="T50" s="13"/>
      <c r="Y50" s="32" t="s">
        <v>462</v>
      </c>
      <c r="Z50" s="32" t="s">
        <v>593</v>
      </c>
      <c r="AF50" s="30"/>
    </row>
    <row r="51" spans="1:37">
      <c r="A51" s="13"/>
      <c r="B51" s="13"/>
      <c r="F51" s="13"/>
      <c r="G51" s="19"/>
      <c r="K51" s="13"/>
      <c r="L51" s="13"/>
      <c r="O51" s="13"/>
      <c r="P51" s="13"/>
      <c r="Q51" s="19"/>
      <c r="T51" s="13"/>
      <c r="Y51" s="32" t="s">
        <v>463</v>
      </c>
      <c r="Z51" s="32" t="s">
        <v>594</v>
      </c>
      <c r="AF51" s="30"/>
    </row>
    <row r="52" spans="1:37">
      <c r="A52" s="13"/>
      <c r="B52" s="13"/>
      <c r="F52" s="13"/>
      <c r="G52" s="19"/>
      <c r="K52" s="13"/>
      <c r="L52" s="13"/>
      <c r="O52" s="13"/>
      <c r="P52" s="13"/>
      <c r="Q52" s="19"/>
      <c r="T52" s="13"/>
      <c r="Y52" s="32" t="s">
        <v>464</v>
      </c>
      <c r="Z52" s="32" t="s">
        <v>595</v>
      </c>
      <c r="AF52" s="30"/>
    </row>
    <row r="53" spans="1:37">
      <c r="A53" s="13"/>
      <c r="B53" s="13"/>
      <c r="F53" s="13"/>
      <c r="G53" s="19"/>
      <c r="K53" s="13"/>
      <c r="L53" s="13"/>
      <c r="O53" s="13"/>
      <c r="P53" s="13"/>
      <c r="Q53" s="19"/>
      <c r="T53" s="13"/>
      <c r="Y53" s="32" t="s">
        <v>465</v>
      </c>
      <c r="Z53" s="32" t="s">
        <v>596</v>
      </c>
      <c r="AF53" s="30"/>
    </row>
    <row r="54" spans="1:37">
      <c r="A54" s="13"/>
      <c r="B54" s="13"/>
      <c r="F54" s="13"/>
      <c r="G54" s="19"/>
      <c r="K54" s="13"/>
      <c r="L54" s="13"/>
      <c r="O54" s="13"/>
      <c r="P54" s="20"/>
      <c r="Q54" s="19"/>
      <c r="T54" s="13"/>
      <c r="Y54" s="32" t="s">
        <v>466</v>
      </c>
      <c r="Z54" s="32" t="s">
        <v>597</v>
      </c>
      <c r="AF54" s="30"/>
    </row>
    <row r="55" spans="1:37">
      <c r="A55" s="13"/>
      <c r="B55" s="13"/>
      <c r="F55" s="13"/>
      <c r="G55" s="19"/>
      <c r="K55" s="13"/>
      <c r="L55" s="13"/>
      <c r="O55" s="13"/>
      <c r="P55" s="13"/>
      <c r="Q55" s="19"/>
      <c r="T55" s="13"/>
      <c r="Y55" s="32" t="s">
        <v>467</v>
      </c>
      <c r="Z55" s="32" t="s">
        <v>598</v>
      </c>
      <c r="AF55" s="30"/>
    </row>
    <row r="56" spans="1:37">
      <c r="A56" s="13"/>
      <c r="B56" s="13"/>
      <c r="F56" s="13"/>
      <c r="G56" s="19"/>
      <c r="K56" s="13"/>
      <c r="L56" s="13"/>
      <c r="O56" s="13"/>
      <c r="P56" s="13"/>
      <c r="Q56" s="19"/>
      <c r="T56" s="13"/>
      <c r="Y56" s="32" t="s">
        <v>468</v>
      </c>
      <c r="Z56" s="32" t="s">
        <v>599</v>
      </c>
      <c r="AF56" s="30"/>
    </row>
    <row r="57" spans="1:37">
      <c r="A57" s="13"/>
      <c r="B57" s="13"/>
      <c r="F57" s="13"/>
      <c r="G57" s="19"/>
      <c r="K57" s="13"/>
      <c r="L57" s="13"/>
      <c r="O57" s="13"/>
      <c r="P57" s="13"/>
      <c r="Q57" s="19"/>
      <c r="T57" s="13"/>
      <c r="Y57" s="32" t="s">
        <v>469</v>
      </c>
      <c r="Z57" s="32" t="s">
        <v>600</v>
      </c>
      <c r="AF57" s="30"/>
    </row>
    <row r="58" spans="1:37">
      <c r="A58" s="13"/>
      <c r="B58" s="13"/>
      <c r="F58" s="13"/>
      <c r="G58" s="19"/>
      <c r="K58" s="13"/>
      <c r="L58" s="13"/>
      <c r="O58" s="13"/>
      <c r="P58" s="13"/>
      <c r="Q58" s="19"/>
      <c r="T58" s="13"/>
      <c r="Y58" s="32" t="s">
        <v>470</v>
      </c>
      <c r="Z58" s="32" t="s">
        <v>601</v>
      </c>
      <c r="AF58" s="30"/>
    </row>
    <row r="59" spans="1:37">
      <c r="A59" s="13"/>
      <c r="B59" s="13"/>
      <c r="F59" s="13"/>
      <c r="G59" s="19"/>
      <c r="K59" s="13"/>
      <c r="L59" s="13"/>
      <c r="O59" s="13"/>
      <c r="P59" s="13"/>
      <c r="Q59" s="19"/>
      <c r="T59" s="13"/>
      <c r="Y59" s="32" t="s">
        <v>471</v>
      </c>
      <c r="Z59" s="32" t="s">
        <v>602</v>
      </c>
      <c r="AF59" s="30"/>
    </row>
    <row r="60" spans="1:37">
      <c r="A60" s="13"/>
      <c r="B60" s="13"/>
      <c r="F60" s="13"/>
      <c r="G60" s="19"/>
      <c r="K60" s="13"/>
      <c r="L60" s="13"/>
      <c r="O60" s="13"/>
      <c r="P60" s="13"/>
      <c r="Q60" s="19"/>
      <c r="T60" s="13"/>
      <c r="Y60" s="32" t="s">
        <v>472</v>
      </c>
      <c r="Z60" s="32" t="s">
        <v>603</v>
      </c>
      <c r="AF60" s="30"/>
    </row>
    <row r="61" spans="1:37">
      <c r="A61" s="13"/>
      <c r="B61" s="13"/>
      <c r="F61" s="13"/>
      <c r="G61" s="19"/>
      <c r="K61" s="13"/>
      <c r="L61" s="13"/>
      <c r="O61" s="13"/>
      <c r="P61" s="13"/>
      <c r="Q61" s="19"/>
      <c r="T61" s="13"/>
      <c r="Y61" s="32" t="s">
        <v>473</v>
      </c>
      <c r="Z61" s="32" t="s">
        <v>604</v>
      </c>
      <c r="AF61" s="30"/>
    </row>
    <row r="62" spans="1:37">
      <c r="A62" s="13"/>
      <c r="B62" s="13"/>
      <c r="F62" s="13"/>
      <c r="G62" s="19"/>
      <c r="K62" s="13"/>
      <c r="L62" s="13"/>
      <c r="O62" s="13"/>
      <c r="P62" s="13"/>
      <c r="Q62" s="19"/>
      <c r="T62" s="13"/>
      <c r="Y62" s="32" t="s">
        <v>474</v>
      </c>
      <c r="Z62" s="32" t="s">
        <v>605</v>
      </c>
      <c r="AF62" s="30"/>
    </row>
    <row r="63" spans="1:37">
      <c r="A63" s="13"/>
      <c r="B63" s="13"/>
      <c r="F63" s="13"/>
      <c r="G63" s="19"/>
      <c r="K63" s="13"/>
      <c r="L63" s="13"/>
      <c r="O63" s="13"/>
      <c r="P63" s="13"/>
      <c r="Q63" s="19"/>
      <c r="T63" s="13"/>
      <c r="Y63" s="32" t="s">
        <v>475</v>
      </c>
      <c r="Z63" s="32" t="s">
        <v>606</v>
      </c>
      <c r="AF63" s="30"/>
    </row>
    <row r="64" spans="1:37">
      <c r="A64" s="13"/>
      <c r="B64" s="13"/>
      <c r="F64" s="13"/>
      <c r="G64" s="19"/>
      <c r="K64" s="13"/>
      <c r="L64" s="13"/>
      <c r="O64" s="13"/>
      <c r="P64" s="13"/>
      <c r="Q64" s="19"/>
      <c r="T64" s="13"/>
      <c r="Y64" s="32" t="s">
        <v>476</v>
      </c>
      <c r="Z64" s="32" t="s">
        <v>607</v>
      </c>
      <c r="AF64" s="30"/>
    </row>
    <row r="65" spans="1:32">
      <c r="A65" s="13"/>
      <c r="B65" s="13"/>
      <c r="F65" s="13"/>
      <c r="G65" s="19"/>
      <c r="K65" s="13"/>
      <c r="L65" s="13"/>
      <c r="O65" s="13"/>
      <c r="P65" s="13"/>
      <c r="Q65" s="19"/>
      <c r="T65" s="13"/>
      <c r="Y65" s="32" t="s">
        <v>477</v>
      </c>
      <c r="Z65" s="32" t="s">
        <v>608</v>
      </c>
      <c r="AF65" s="30"/>
    </row>
    <row r="66" spans="1:32">
      <c r="A66" s="13"/>
      <c r="B66" s="13"/>
      <c r="F66" s="13"/>
      <c r="G66" s="19"/>
      <c r="K66" s="13"/>
      <c r="L66" s="13"/>
      <c r="O66" s="13"/>
      <c r="P66" s="13"/>
      <c r="Q66" s="19"/>
      <c r="T66" s="13"/>
      <c r="Y66" s="32" t="s">
        <v>71</v>
      </c>
      <c r="Z66" s="32" t="s">
        <v>609</v>
      </c>
      <c r="AF66" s="30"/>
    </row>
    <row r="67" spans="1:32">
      <c r="A67" s="13"/>
      <c r="B67" s="13"/>
      <c r="F67" s="13"/>
      <c r="G67" s="19"/>
      <c r="K67" s="13"/>
      <c r="L67" s="13"/>
      <c r="O67" s="13"/>
      <c r="P67" s="13"/>
      <c r="Q67" s="19"/>
      <c r="T67" s="13"/>
      <c r="Y67" s="32" t="s">
        <v>478</v>
      </c>
      <c r="Z67" s="32" t="s">
        <v>610</v>
      </c>
      <c r="AF67" s="30"/>
    </row>
    <row r="68" spans="1:32">
      <c r="A68" s="13"/>
      <c r="B68" s="13"/>
      <c r="F68" s="13"/>
      <c r="G68" s="19"/>
      <c r="K68" s="13"/>
      <c r="L68" s="13"/>
      <c r="O68" s="13"/>
      <c r="P68" s="13"/>
      <c r="Q68" s="19"/>
      <c r="T68" s="13"/>
      <c r="Y68" s="32" t="s">
        <v>479</v>
      </c>
      <c r="Z68" s="32" t="s">
        <v>611</v>
      </c>
      <c r="AF68" s="30"/>
    </row>
    <row r="69" spans="1:32">
      <c r="A69" s="13"/>
      <c r="B69" s="13"/>
      <c r="F69" s="13"/>
      <c r="G69" s="19"/>
      <c r="K69" s="13"/>
      <c r="L69" s="13"/>
      <c r="O69" s="13"/>
      <c r="P69" s="13"/>
      <c r="Q69" s="19"/>
      <c r="T69" s="13"/>
      <c r="Y69" s="32" t="s">
        <v>480</v>
      </c>
      <c r="Z69" s="32" t="s">
        <v>612</v>
      </c>
      <c r="AF69" s="30"/>
    </row>
    <row r="70" spans="1:32">
      <c r="A70" s="13"/>
      <c r="B70" s="13"/>
      <c r="Y70" s="32" t="s">
        <v>481</v>
      </c>
      <c r="Z70" s="32" t="s">
        <v>613</v>
      </c>
    </row>
    <row r="71" spans="1:32">
      <c r="Y71" s="32" t="s">
        <v>482</v>
      </c>
      <c r="Z71" s="32" t="s">
        <v>614</v>
      </c>
    </row>
    <row r="72" spans="1:32">
      <c r="Y72" s="32" t="s">
        <v>483</v>
      </c>
      <c r="Z72" s="32" t="s">
        <v>615</v>
      </c>
    </row>
    <row r="73" spans="1:32">
      <c r="Y73" s="32" t="s">
        <v>484</v>
      </c>
      <c r="Z73" s="32" t="s">
        <v>616</v>
      </c>
    </row>
    <row r="74" spans="1:32">
      <c r="Y74" s="32" t="s">
        <v>485</v>
      </c>
      <c r="Z74" s="32" t="s">
        <v>617</v>
      </c>
    </row>
    <row r="75" spans="1:32">
      <c r="Y75" s="32" t="s">
        <v>486</v>
      </c>
      <c r="Z75" s="32" t="s">
        <v>618</v>
      </c>
    </row>
    <row r="76" spans="1:32">
      <c r="Y76" s="32" t="s">
        <v>487</v>
      </c>
      <c r="Z76" s="32" t="s">
        <v>619</v>
      </c>
    </row>
    <row r="77" spans="1:32">
      <c r="Y77" s="32" t="s">
        <v>488</v>
      </c>
      <c r="Z77" s="32" t="s">
        <v>620</v>
      </c>
    </row>
    <row r="78" spans="1:32">
      <c r="Y78" s="32" t="s">
        <v>489</v>
      </c>
      <c r="Z78" s="32" t="s">
        <v>621</v>
      </c>
    </row>
    <row r="79" spans="1:32">
      <c r="Y79" s="32" t="s">
        <v>490</v>
      </c>
      <c r="Z79" s="32" t="s">
        <v>622</v>
      </c>
    </row>
    <row r="80" spans="1:32">
      <c r="Y80" s="32" t="s">
        <v>491</v>
      </c>
      <c r="Z80" s="32" t="s">
        <v>623</v>
      </c>
    </row>
    <row r="81" spans="25:26">
      <c r="Y81" s="32" t="s">
        <v>492</v>
      </c>
      <c r="Z81" s="32" t="s">
        <v>624</v>
      </c>
    </row>
    <row r="82" spans="25:26">
      <c r="Y82" s="32" t="s">
        <v>493</v>
      </c>
      <c r="Z82" s="32" t="s">
        <v>625</v>
      </c>
    </row>
    <row r="83" spans="25:26">
      <c r="Y83" s="32" t="s">
        <v>494</v>
      </c>
      <c r="Z83" s="32" t="s">
        <v>626</v>
      </c>
    </row>
    <row r="84" spans="25:26">
      <c r="Y84" s="32" t="s">
        <v>495</v>
      </c>
      <c r="Z84" s="32" t="s">
        <v>627</v>
      </c>
    </row>
    <row r="85" spans="25:26">
      <c r="Y85" s="32" t="s">
        <v>496</v>
      </c>
      <c r="Z85" s="32" t="s">
        <v>628</v>
      </c>
    </row>
    <row r="86" spans="25:26">
      <c r="Y86" s="32" t="s">
        <v>497</v>
      </c>
      <c r="Z86" s="32" t="s">
        <v>629</v>
      </c>
    </row>
    <row r="87" spans="25:26">
      <c r="Y87" s="32" t="s">
        <v>498</v>
      </c>
      <c r="Z87" s="32" t="s">
        <v>630</v>
      </c>
    </row>
    <row r="88" spans="25:26">
      <c r="Y88" s="32" t="s">
        <v>499</v>
      </c>
      <c r="Z88" s="32" t="s">
        <v>631</v>
      </c>
    </row>
    <row r="89" spans="25:26">
      <c r="Y89" s="32" t="s">
        <v>500</v>
      </c>
      <c r="Z89" s="32" t="s">
        <v>632</v>
      </c>
    </row>
    <row r="90" spans="25:26">
      <c r="Y90" s="32" t="s">
        <v>501</v>
      </c>
      <c r="Z90" s="32" t="s">
        <v>633</v>
      </c>
    </row>
    <row r="91" spans="25:26">
      <c r="Y91" s="32" t="s">
        <v>502</v>
      </c>
      <c r="Z91" s="32" t="s">
        <v>634</v>
      </c>
    </row>
    <row r="92" spans="25:26">
      <c r="Y92" s="32" t="s">
        <v>503</v>
      </c>
      <c r="Z92" s="32" t="s">
        <v>635</v>
      </c>
    </row>
    <row r="93" spans="25:26">
      <c r="Y93" s="32" t="s">
        <v>504</v>
      </c>
      <c r="Z93" s="32" t="s">
        <v>636</v>
      </c>
    </row>
    <row r="94" spans="25:26">
      <c r="Y94" s="32" t="s">
        <v>505</v>
      </c>
      <c r="Z94" s="32" t="s">
        <v>637</v>
      </c>
    </row>
    <row r="95" spans="25:26">
      <c r="Y95" s="32" t="s">
        <v>506</v>
      </c>
      <c r="Z95" s="32" t="s">
        <v>638</v>
      </c>
    </row>
    <row r="96" spans="25:26">
      <c r="Y96" s="32" t="s">
        <v>408</v>
      </c>
      <c r="Z96" s="32" t="s">
        <v>639</v>
      </c>
    </row>
    <row r="97" spans="25:26">
      <c r="Y97" s="32" t="s">
        <v>507</v>
      </c>
      <c r="Z97" s="32" t="s">
        <v>640</v>
      </c>
    </row>
    <row r="98" spans="25:26">
      <c r="Y98" s="32" t="s">
        <v>508</v>
      </c>
      <c r="Z98" s="32" t="s">
        <v>641</v>
      </c>
    </row>
    <row r="99" spans="25:26">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2021-05-24T13:27:31Z</cp:lastPrinted>
  <dcterms:created xsi:type="dcterms:W3CDTF">2012-03-13T00:50:25Z</dcterms:created>
  <dcterms:modified xsi:type="dcterms:W3CDTF">2021-06-02T09:38:23Z</dcterms:modified>
</cp:coreProperties>
</file>