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<sst xmlns="http://schemas.openxmlformats.org/spreadsheetml/2006/main" count="3049" uniqueCount="780">
  <si>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</si>
  <si>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</si>
  <si>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</si>
  <si>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</si>
  <si>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</si>
  <si>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</si>
  <si>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</si>
  <si>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</si>
  <si>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</si>
  <si>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</si>
  <si>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</si>
  <si>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</si>
  <si>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</si>
  <si>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</si>
  <si>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</si>
  <si>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</si>
  <si>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</si>
  <si>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</si>
  <si>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</si>
  <si>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</si>
  <si>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</si>
  <si>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</si>
  <si>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</si>
  <si>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</si>
  <si>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</si>
  <si>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</si>
  <si>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</si>
  <si>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</si>
  <si>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</si>
  <si>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</si>
  <si>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</si>
  <si>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</si>
  <si>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</si>
  <si>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</si>
  <si>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</si>
  <si>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</si>
  <si>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</si>
  <si>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</si>
  <si>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</si>
  <si>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</si>
  <si>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</si>
  <si>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</si>
  <si>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</si>
  <si>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</si>
  <si>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</si>
  <si>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</si>
  <si>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</si>
  <si>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</si>
  <si>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</si>
  <si>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</si>
  <si>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</si>
  <si>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</si>
  <si>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</si>
  <si>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</si>
  <si>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</si>
  <si>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</si>
  <si>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</si>
  <si>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</si>
  <si>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</si>
  <si>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</si>
  <si>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</si>
  <si>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</si>
  <si>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</si>
  <si>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</si>
  <si>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</si>
  <si>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</si>
  <si>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</si>
  <si>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</si>
  <si>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</si>
  <si>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</si>
  <si>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</si>
  <si>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</si>
  <si>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</si>
  <si>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</si>
  <si>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</si>
  <si>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</si>
  <si>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</si>
  <si>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</si>
  <si>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</si>
  <si>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</si>
  <si>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</si>
  <si>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</si>
  <si>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</si>
  <si>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</si>
  <si>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</si>
  <si>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</si>
  <si>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</si>
  <si>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</si>
  <si>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</si>
  <si>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</si>
  <si>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</si>
  <si>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</si>
  <si>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</si>
  <si>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</si>
  <si>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</si>
  <si>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</si>
  <si>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</si>
  <si>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</si>
  <si>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</si>
  <si>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</si>
  <si>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</si>
  <si>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</si>
  <si>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</si>
  <si>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</si>
  <si>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</si>
  <si>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</si>
  <si>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</si>
  <si>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</si>
  <si>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</si>
  <si>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</si>
  <si>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</si>
  <si>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</si>
  <si>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</si>
  <si>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</si>
  <si>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</si>
  <si>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</si>
  <si>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</si>
  <si>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</si>
  <si>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</si>
  <si>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</si>
  <si>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</si>
  <si>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</si>
  <si>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</si>
  <si>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</si>
  <si>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</si>
  <si>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</si>
  <si>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</si>
  <si>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</si>
  <si>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</si>
  <si>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</si>
  <si>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</si>
  <si>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</si>
  <si>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</si>
  <si>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</si>
  <si>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</si>
  <si>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</si>
  <si>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</si>
  <si>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</si>
  <si>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</si>
  <si>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</si>
  <si>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</si>
  <si>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</si>
  <si>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</si>
  <si>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</si>
  <si>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</si>
  <si>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</si>
  <si>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</si>
  <si>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</si>
  <si>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</si>
  <si>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</si>
  <si>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</si>
  <si>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</si>
  <si>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</si>
  <si>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</si>
  <si>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</si>
  <si>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</si>
  <si>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</si>
  <si>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</si>
  <si>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</si>
  <si>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</si>
  <si>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</si>
  <si>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</si>
  <si>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</si>
  <si>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</si>
  <si>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</si>
  <si>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</si>
  <si>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</si>
  <si>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</si>
  <si>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</si>
  <si>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</si>
  <si>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</si>
  <si>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</si>
  <si>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</si>
  <si>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</si>
  <si>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</si>
  <si>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</si>
  <si>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</si>
  <si>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</si>
  <si>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</si>
  <si>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</si>
  <si>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</si>
  <si>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</si>
  <si>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</si>
  <si>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</si>
  <si>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</si>
  <si>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</si>
  <si>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</si>
  <si>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</si>
  <si>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</si>
  <si>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</si>
  <si>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</si>
  <si>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</si>
  <si>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</si>
  <si>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</si>
  <si>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</si>
  <si>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</si>
  <si>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</si>
  <si>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</si>
  <si>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</si>
  <si>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</si>
  <si>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</si>
  <si>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</si>
  <si>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</si>
  <si>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</si>
  <si>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</si>
  <si>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</si>
  <si>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</si>
  <si>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</si>
  <si>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</si>
  <si>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</si>
  <si>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</si>
  <si>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</si>
  <si>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</si>
  <si>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</si>
  <si>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</si>
  <si>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</si>
  <si>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</si>
  <si>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</si>
  <si>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</si>
  <si>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</si>
  <si>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</si>
  <si>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</si>
  <si>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</si>
  <si>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</si>
  <si>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</si>
  <si>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</si>
  <si>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</si>
  <si>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</si>
  <si>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</si>
  <si>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</si>
  <si>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</si>
  <si>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</si>
  <si>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</si>
  <si>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</si>
  <si>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</si>
  <si>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</si>
  <si>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</si>
  <si>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</si>
  <si>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</si>
  <si>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</si>
  <si>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</si>
  <si>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</si>
  <si>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</si>
  <si>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</si>
  <si>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</si>
  <si>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</si>
  <si>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</si>
  <si>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</si>
  <si>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</si>
  <si>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</si>
  <si>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</si>
  <si>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</si>
  <si>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</si>
  <si>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</si>
  <si>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</si>
  <si>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</si>
  <si>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</si>
  <si>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</si>
  <si>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</si>
  <si>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</si>
  <si>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</si>
  <si>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</si>
  <si>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</si>
  <si>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</si>
  <si>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</si>
  <si>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</si>
  <si>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</si>
  <si>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</si>
  <si>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</si>
  <si>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</si>
  <si>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</si>
  <si>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</si>
  <si>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</si>
  <si>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</si>
  <si>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</si>
  <si>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</si>
  <si>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</si>
  <si>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</si>
  <si>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</si>
  <si>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</si>
  <si>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</si>
  <si>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</si>
  <si>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</si>
  <si>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</si>
  <si>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</si>
  <si>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</si>
  <si>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</si>
  <si>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</si>
  <si>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</si>
  <si>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</si>
  <si>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</si>
  <si>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</si>
  <si>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</si>
  <si>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</si>
  <si>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</si>
  <si>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</si>
  <si>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</si>
  <si>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</si>
  <si>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</si>
  <si>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</si>
  <si>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</si>
  <si>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</si>
  <si>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</si>
  <si>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</si>
  <si>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</si>
  <si>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</si>
  <si>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</si>
  <si>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</si>
  <si>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</si>
  <si>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</si>
  <si>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</si>
  <si>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</si>
  <si>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</si>
  <si>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</si>
  <si>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</si>
  <si>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</si>
  <si>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</si>
  <si>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</si>
  <si>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</si>
  <si>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</si>
  <si>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</si>
  <si>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</si>
  <si>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</si>
  <si>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</si>
  <si>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</si>
  <si>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</si>
  <si>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</si>
  <si>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</si>
  <si>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</si>
  <si>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</si>
  <si>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</si>
  <si>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</si>
  <si>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</si>
  <si>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</si>
  <si>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</si>
  <si>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</si>
  <si>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</si>
  <si>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</si>
  <si>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</si>
  <si>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</si>
  <si>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</si>
  <si>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</si>
  <si>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</si>
  <si>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</si>
  <si>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</si>
  <si>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</si>
  <si>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</si>
  <si>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</si>
  <si>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</si>
  <si>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</si>
  <si>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</si>
  <si>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</si>
  <si>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</si>
  <si>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</si>
  <si>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</si>
  <si>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</si>
  <si>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</si>
  <si>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</si>
  <si>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</si>
  <si>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</si>
  <si>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</si>
  <si>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</si>
  <si>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</si>
  <si>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</si>
  <si>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</si>
  <si>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</si>
  <si>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</si>
  <si>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</si>
  <si>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</si>
  <si>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</si>
  <si>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</si>
  <si>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</si>
  <si>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</si>
  <si>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</si>
  <si>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</si>
  <si>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</si>
  <si>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</si>
  <si>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</si>
  <si>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</si>
  <si>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</si>
  <si>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</si>
  <si>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</si>
  <si>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</si>
  <si>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</si>
  <si>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</si>
  <si>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</si>
  <si>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</si>
  <si>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</si>
  <si>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</si>
  <si>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</si>
  <si>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</si>
  <si>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</si>
  <si>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</si>
  <si>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</si>
  <si>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</si>
  <si>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</si>
  <si>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</si>
  <si>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</si>
  <si>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</si>
  <si>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</si>
  <si>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</si>
  <si>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</si>
  <si>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</si>
  <si>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</si>
  <si>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</si>
  <si>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</si>
  <si>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</si>
  <si>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</si>
  <si>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</si>
  <si>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</si>
  <si>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</si>
  <si>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</si>
  <si>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</si>
  <si>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</si>
  <si>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</si>
  <si>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</si>
  <si>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</si>
  <si>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</si>
  <si>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</si>
  <si>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</si>
  <si>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</si>
  <si>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</si>
  <si>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</si>
  <si>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</si>
  <si>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</si>
  <si>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</si>
  <si>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</si>
  <si>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</si>
  <si>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</si>
  <si>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</si>
  <si>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</si>
  <si>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</si>
  <si>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</si>
  <si>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</si>
  <si>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</si>
  <si>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</si>
  <si>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</si>
  <si>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</si>
  <si>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</si>
  <si>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</si>
  <si>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</si>
  <si>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</si>
  <si>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</si>
  <si>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</si>
  <si>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</si>
  <si>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</si>
  <si>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</si>
  <si>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</si>
  <si>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</si>
  <si>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</si>
  <si>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</si>
  <si>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</si>
  <si>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</si>
  <si>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</si>
  <si>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</si>
  <si>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</si>
  <si>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</si>
  <si>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</si>
  <si>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</si>
  <si>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</si>
  <si>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</si>
  <si>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</si>
  <si>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</si>
  <si>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</si>
  <si>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</si>
  <si>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</si>
  <si>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</si>
  <si>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</si>
  <si>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</si>
  <si>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</si>
  <si>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</si>
  <si>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</si>
  <si>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</si>
  <si>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</si>
  <si>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</si>
  <si>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</si>
  <si>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</si>
  <si>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</si>
  <si>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</si>
  <si>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</si>
  <si>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</si>
  <si>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</si>
  <si>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</si>
  <si>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</si>
  <si>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</si>
  <si>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</si>
  <si>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</si>
  <si>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</si>
  <si>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</si>
  <si>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</si>
  <si>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</si>
  <si>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</si>
  <si>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</si>
  <si>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</si>
  <si>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</si>
  <si>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</si>
  <si>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</si>
  <si>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</si>
  <si>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</si>
  <si>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</si>
  <si>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</si>
  <si>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</si>
  <si>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</si>
  <si>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</si>
  <si>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</si>
  <si>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</si>
  <si>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</si>
  <si>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</si>
  <si>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</si>
  <si>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</si>
  <si>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</si>
  <si>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</si>
  <si>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</si>
  <si>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</si>
  <si>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</si>
  <si>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</si>
  <si>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</si>
  <si>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</si>
  <si>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</si>
  <si>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</si>
  <si>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</si>
  <si>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</si>
  <si>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</si>
  <si>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</si>
  <si>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</si>
  <si>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</si>
  <si>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</si>
  <si>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</si>
  <si>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</si>
  <si>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</si>
  <si>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</si>
  <si>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</si>
  <si>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</si>
  <si>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</si>
  <si>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</si>
  <si>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</si>
  <si>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</si>
  <si>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</si>
  <si>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</si>
  <si>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</si>
  <si>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</si>
  <si>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</si>
  <si>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</si>
  <si>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</si>
  <si>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</si>
  <si>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</si>
  <si>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</si>
  <si>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</si>
  <si>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</si>
  <si>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</si>
  <si>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</si>
  <si>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</si>
  <si>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</si>
  <si>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</si>
  <si>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</si>
  <si>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</si>
  <si>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</si>
  <si>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</si>
  <si>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</si>
  <si>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</si>
  <si>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</si>
  <si>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</si>
  <si>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</si>
  <si>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</si>
  <si>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</si>
  <si>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</si>
  <si>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</si>
  <si>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</si>
  <si>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</si>
  <si>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</si>
  <si>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</si>
  <si>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</si>
  <si>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</si>
  <si>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</si>
  <si>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</si>
  <si>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</si>
  <si>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</si>
  <si>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</si>
  <si>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</si>
  <si>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</si>
  <si>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</si>
  <si>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</si>
  <si>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</si>
  <si>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</si>
  <si>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</si>
  <si>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</si>
  <si>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</si>
  <si>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</si>
  <si>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</si>
  <si>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</si>
  <si>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</si>
  <si>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</si>
  <si>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</si>
  <si>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</si>
  <si>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</si>
  <si>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</si>
  <si>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</si>
  <si>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</si>
  <si>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</si>
  <si>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</si>
  <si>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</si>
  <si>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</si>
  <si>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</si>
  <si>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</si>
  <si>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</si>
  <si>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</si>
  <si>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</si>
  <si>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</si>
  <si>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</si>
  <si>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</si>
  <si>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</si>
  <si>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</si>
  <si>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</si>
  <si>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</si>
  <si>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</si>
  <si>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</si>
  <si>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</si>
  <si>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</si>
  <si>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</si>
  <si>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</si>
  <si>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</si>
  <si>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</si>
  <si>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</si>
  <si>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</si>
  <si>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</si>
  <si>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</si>
  <si>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</si>
  <si>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</si>
  <si>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</si>
  <si>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</si>
  <si>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</si>
  <si>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</si>
  <si>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</si>
  <si>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</si>
  <si>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</si>
  <si>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</si>
  <si>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</si>
  <si>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</si>
  <si>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</si>
  <si>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</si>
  <si>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</si>
  <si>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</si>
  <si>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</si>
  <si>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</si>
  <si>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</si>
  <si>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</si>
  <si>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</si>
  <si>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</si>
  <si>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</si>
  <si>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</si>
  <si>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</si>
  <si>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</si>
  <si>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</si>
  <si>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</si>
  <si>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</si>
  <si>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</si>
  <si>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</si>
  <si>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</si>
  <si>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</si>
  <si>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</si>
  <si>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</si>
  <si>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</si>
  <si>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</si>
  <si>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</si>
  <si>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</si>
  <si>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</si>
  <si>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</si>
  <si>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</si>
  <si>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</si>
  <si>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</si>
  <si>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</si>
  <si>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</si>
  <si>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</si>
  <si>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</si>
  <si>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</si>
  <si>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</si>
  <si>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</si>
  <si>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</si>
  <si>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</si>
  <si>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</si>
  <si>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</si>
  <si>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</si>
  <si>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</si>
  <si>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</si>
  <si>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</si>
  <si>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</si>
  <si>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</si>
  <si>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</si>
  <si>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</si>
  <si>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</si>
  <si>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</si>
  <si>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</si>
  <si>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</si>
  <si>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</si>
  <si>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</si>
  <si>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</si>
  <si>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</si>
  <si>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</si>
  <si>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</si>
  <si>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</si>
  <si>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</si>
  <si>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</si>
  <si>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</si>
  <si>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</si>
  <si>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</si>
  <si>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</si>
  <si>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</si>
  <si>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</si>
  <si>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</si>
  <si>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</si>
  <si>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</si>
  <si>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</si>
  <si>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</si>
  <si>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平成２２年度</t>
  </si>
  <si>
    <t>終了予定なし</t>
  </si>
  <si>
    <t>看護課</t>
  </si>
  <si>
    <t>保健師助産師看護師法第15条の2</t>
  </si>
  <si>
    <t>-</t>
  </si>
  <si>
    <t>保健師助産師看護師法第14条第1項に掲げる処分を受けた保健師・助産師・看護師に対し、職業倫理及び一定の知識や技術を確認させるとともに、患者に対し医療サービスを安全に提供することといった看護師等として果たすべき責務の自覚を促し、復帰後の業務の適正な実行に導くことを通じ、もって国民の医療への信頼を確保することを目的とする。</t>
  </si>
  <si>
    <t>・保健師助産師看護師法第14条第１項に掲げる処分を受けた保健師・助産師・看護師に対し、保健師助産師看護師法施行規則第８条に基づき再教育研修（集合研修）を企画し職業倫理及び看護技術における医療安全についての研修を行う。
・再教育研修終了後、再度処分を受けた保健師・助産師・看護師の場合は、処分の類型や業務停止期間に応じた研修内容による再教育研修を受講することとなる。</t>
  </si>
  <si>
    <t>庁費</t>
  </si>
  <si>
    <t>諸謝金</t>
  </si>
  <si>
    <t>委員等旅費</t>
  </si>
  <si>
    <t>職員旅費</t>
  </si>
  <si>
    <t>保健師等再教育研修修了者のうち、再び行政処分の対象となった者の数を「0」とする。</t>
  </si>
  <si>
    <t>保健師等再教育研修修了者のうち、再び行政処分の対象となった者の数</t>
  </si>
  <si>
    <t>人</t>
  </si>
  <si>
    <t>担当課による集計</t>
  </si>
  <si>
    <t>保健師等再教育研修受講者数</t>
  </si>
  <si>
    <t>予算執行額／研修受講者数　　　　　　　　　　　　　　</t>
    <phoneticPr fontId="5"/>
  </si>
  <si>
    <t>円</t>
  </si>
  <si>
    <t>Ｘ円/Ｙ人</t>
    <phoneticPr fontId="5"/>
  </si>
  <si>
    <t>529,828/21</t>
  </si>
  <si>
    <t>施策大目標２　必要な医療従事者を確保するとともに、資質の向上を図ること</t>
  </si>
  <si>
    <t>医療従事者の資質の向上を図ること（施策目標Ⅰ－２－２）</t>
  </si>
  <si>
    <t>新人看護職員研修推進費</t>
  </si>
  <si>
    <t>849</t>
  </si>
  <si>
    <t>737</t>
  </si>
  <si>
    <t>53</t>
  </si>
  <si>
    <t>58</t>
  </si>
  <si>
    <t>61</t>
  </si>
  <si>
    <t>62</t>
  </si>
  <si>
    <t>0064</t>
  </si>
  <si>
    <t>0069</t>
  </si>
  <si>
    <t>○</t>
  </si>
  <si>
    <t>551,000/15</t>
    <phoneticPr fontId="5"/>
  </si>
  <si>
    <t>保健師助産師看護師法に規定され、国が実施することとされており、国費を投入する必要がある。</t>
    <rPh sb="31" eb="33">
      <t>コクヒ</t>
    </rPh>
    <rPh sb="34" eb="36">
      <t>トウニュウ</t>
    </rPh>
    <rPh sb="38" eb="40">
      <t>ヒツヨウ</t>
    </rPh>
    <phoneticPr fontId="5"/>
  </si>
  <si>
    <t>保健師助産師看護師法に規定された事業であり国が実施する事業である。</t>
    <phoneticPr fontId="5"/>
  </si>
  <si>
    <t>保健師助産師看護師法に規定された事業であり優先度の高い事業である。</t>
    <phoneticPr fontId="5"/>
  </si>
  <si>
    <t>‐</t>
  </si>
  <si>
    <t>無</t>
  </si>
  <si>
    <t>受講者は受講料を負担することとなっている。</t>
    <phoneticPr fontId="5"/>
  </si>
  <si>
    <t>再教育研修の講師謝金や旅費等について、厚労省の定めに沿って支出されており、妥当である。</t>
    <rPh sb="6" eb="8">
      <t>コウシ</t>
    </rPh>
    <rPh sb="8" eb="10">
      <t>シャキン</t>
    </rPh>
    <rPh sb="11" eb="13">
      <t>リョヒ</t>
    </rPh>
    <rPh sb="13" eb="14">
      <t>トウ</t>
    </rPh>
    <rPh sb="19" eb="22">
      <t>コウロウショウ</t>
    </rPh>
    <rPh sb="23" eb="24">
      <t>サダ</t>
    </rPh>
    <rPh sb="26" eb="27">
      <t>ソ</t>
    </rPh>
    <rPh sb="29" eb="31">
      <t>シシュツ</t>
    </rPh>
    <rPh sb="37" eb="39">
      <t>ダトウ</t>
    </rPh>
    <phoneticPr fontId="5"/>
  </si>
  <si>
    <t>再教育研修の実施に使途が限られている。</t>
    <phoneticPr fontId="5"/>
  </si>
  <si>
    <t>当事業は行政処分を受けた者に実施する事業であり、年度により受講者に変動があるため。</t>
    <rPh sb="0" eb="1">
      <t>トウ</t>
    </rPh>
    <rPh sb="1" eb="3">
      <t>ジギョウ</t>
    </rPh>
    <rPh sb="4" eb="6">
      <t>ギョウセイ</t>
    </rPh>
    <rPh sb="6" eb="8">
      <t>ショブン</t>
    </rPh>
    <rPh sb="9" eb="10">
      <t>ウ</t>
    </rPh>
    <rPh sb="12" eb="13">
      <t>モノ</t>
    </rPh>
    <rPh sb="14" eb="16">
      <t>ジッシ</t>
    </rPh>
    <rPh sb="18" eb="20">
      <t>ジギョウ</t>
    </rPh>
    <rPh sb="24" eb="26">
      <t>ネンド</t>
    </rPh>
    <rPh sb="29" eb="32">
      <t>ジュコウシャ</t>
    </rPh>
    <rPh sb="33" eb="35">
      <t>ヘンドウ</t>
    </rPh>
    <phoneticPr fontId="5"/>
  </si>
  <si>
    <t>講師に対する謝金等、事業の実施に必要最低限の経費のみを計上している。</t>
    <phoneticPr fontId="5"/>
  </si>
  <si>
    <t>30年度においては、目標を達成している。</t>
    <rPh sb="2" eb="4">
      <t>ネンド</t>
    </rPh>
    <rPh sb="10" eb="12">
      <t>モクヒョウ</t>
    </rPh>
    <rPh sb="13" eb="15">
      <t>タッセイ</t>
    </rPh>
    <phoneticPr fontId="5"/>
  </si>
  <si>
    <t>活動指標は行政処分の対象となった者のうち、免許の再交付を希望して再教育研修を受講する者の数であり、予め見込をたてることができないが、一定の活動実績はあるものと考える。</t>
    <phoneticPr fontId="5"/>
  </si>
  <si>
    <t>新人看護職員研修推進費においては、新人保健師、新人助産師及び新人看護師に対し、必要な姿勢及び態度並びに知識、技術について十分な指導体制及び研修プログラムに基づく研修を行い、また、新人保健師・新人助産師の実地指導者及び新人看護師の教育担当者に対し、卒後教育の考え方、方法論、教育研修指導としての実践等を系統的に研修を行うため、新人看護職員研修に関するガイドラインの普及を行っており、本事業の前段階として、新人保健師、新人助産師及び新人看護師に対して、職業倫理等の倫理研修の推進を図っている。</t>
    <rPh sb="0" eb="2">
      <t>シンジン</t>
    </rPh>
    <rPh sb="2" eb="4">
      <t>カンゴ</t>
    </rPh>
    <rPh sb="4" eb="6">
      <t>ショクイン</t>
    </rPh>
    <rPh sb="6" eb="8">
      <t>ケンシュウ</t>
    </rPh>
    <rPh sb="8" eb="11">
      <t>スイシンヒ</t>
    </rPh>
    <rPh sb="157" eb="158">
      <t>オコナ</t>
    </rPh>
    <rPh sb="162" eb="164">
      <t>シンジン</t>
    </rPh>
    <rPh sb="164" eb="166">
      <t>カンゴ</t>
    </rPh>
    <rPh sb="166" eb="168">
      <t>ショクイン</t>
    </rPh>
    <rPh sb="168" eb="170">
      <t>ケンシュウ</t>
    </rPh>
    <rPh sb="171" eb="172">
      <t>カン</t>
    </rPh>
    <rPh sb="181" eb="183">
      <t>フキュウ</t>
    </rPh>
    <rPh sb="184" eb="185">
      <t>オコナ</t>
    </rPh>
    <rPh sb="190" eb="191">
      <t>ホン</t>
    </rPh>
    <rPh sb="191" eb="193">
      <t>ジギョウ</t>
    </rPh>
    <rPh sb="194" eb="195">
      <t>マエ</t>
    </rPh>
    <rPh sb="195" eb="197">
      <t>ダンカイ</t>
    </rPh>
    <rPh sb="224" eb="226">
      <t>ショクギョウ</t>
    </rPh>
    <rPh sb="226" eb="228">
      <t>リンリ</t>
    </rPh>
    <rPh sb="228" eb="229">
      <t>トウ</t>
    </rPh>
    <rPh sb="230" eb="232">
      <t>リンリ</t>
    </rPh>
    <rPh sb="232" eb="234">
      <t>ケンシュウ</t>
    </rPh>
    <rPh sb="235" eb="237">
      <t>スイシン</t>
    </rPh>
    <rPh sb="238" eb="239">
      <t>ハカ</t>
    </rPh>
    <phoneticPr fontId="5"/>
  </si>
  <si>
    <t>-</t>
    <phoneticPr fontId="5"/>
  </si>
  <si>
    <t xml:space="preserve">551,000/17 </t>
    <phoneticPr fontId="5"/>
  </si>
  <si>
    <t>保健師等再教育講習会費</t>
  </si>
  <si>
    <t>島田　陽子</t>
    <phoneticPr fontId="5"/>
  </si>
  <si>
    <t>-</t>
    <phoneticPr fontId="5"/>
  </si>
  <si>
    <t>551,000/16</t>
    <phoneticPr fontId="5"/>
  </si>
  <si>
    <t>ー</t>
    <phoneticPr fontId="5"/>
  </si>
  <si>
    <t>30年度においては成果目標を達成している。保健師助産師看護師法に規定された事業であるため、引き続き、実施する必要がある。</t>
  </si>
  <si>
    <t>本事業は、受講者数の見込みをたてるのが困難な一方、確実に実施できるよう予算を確保する必要があるため、引き続き、事業に必要な予算を確保するとともに、適切な執行に努めてまいりたい。</t>
    <rPh sb="0" eb="1">
      <t>ホン</t>
    </rPh>
    <rPh sb="1" eb="3">
      <t>ジギョウ</t>
    </rPh>
    <rPh sb="50" eb="51">
      <t>ヒ</t>
    </rPh>
    <rPh sb="52" eb="53">
      <t>ツヅ</t>
    </rPh>
    <rPh sb="55" eb="57">
      <t>ジギョウ</t>
    </rPh>
    <rPh sb="58" eb="60">
      <t>ヒツヨウ</t>
    </rPh>
    <rPh sb="61" eb="63">
      <t>ヨサン</t>
    </rPh>
    <rPh sb="64" eb="66">
      <t>カクホ</t>
    </rPh>
    <rPh sb="73" eb="75">
      <t>テキセツ</t>
    </rPh>
    <rPh sb="76" eb="78">
      <t>シッコウ</t>
    </rPh>
    <rPh sb="79" eb="80">
      <t>ツト</t>
    </rPh>
    <phoneticPr fontId="5"/>
  </si>
  <si>
    <t>A.一般財団法人主婦会館</t>
    <phoneticPr fontId="5"/>
  </si>
  <si>
    <t>会議費</t>
    <rPh sb="0" eb="3">
      <t>カイギヒ</t>
    </rPh>
    <phoneticPr fontId="5"/>
  </si>
  <si>
    <t>会場借上</t>
    <rPh sb="0" eb="2">
      <t>カイジョウ</t>
    </rPh>
    <rPh sb="2" eb="3">
      <t>カ</t>
    </rPh>
    <rPh sb="3" eb="4">
      <t>ア</t>
    </rPh>
    <phoneticPr fontId="5"/>
  </si>
  <si>
    <t>一般財団法人主婦会館</t>
    <phoneticPr fontId="5"/>
  </si>
  <si>
    <t>会場貸出</t>
    <rPh sb="0" eb="2">
      <t>カイジョウ</t>
    </rPh>
    <rPh sb="2" eb="3">
      <t>カ</t>
    </rPh>
    <rPh sb="3" eb="4">
      <t>ダ</t>
    </rPh>
    <phoneticPr fontId="5"/>
  </si>
  <si>
    <t>職員（複数名）</t>
    <rPh sb="0" eb="2">
      <t>ショクイン</t>
    </rPh>
    <rPh sb="3" eb="5">
      <t>フクスウ</t>
    </rPh>
    <rPh sb="5" eb="6">
      <t>メイ</t>
    </rPh>
    <phoneticPr fontId="5"/>
  </si>
  <si>
    <t>出張にかかる旅費</t>
    <rPh sb="0" eb="2">
      <t>シュッチョウ</t>
    </rPh>
    <rPh sb="6" eb="8">
      <t>リョヒ</t>
    </rPh>
    <phoneticPr fontId="5"/>
  </si>
  <si>
    <t>その他</t>
    <rPh sb="2" eb="3">
      <t>タ</t>
    </rPh>
    <phoneticPr fontId="5"/>
  </si>
  <si>
    <t>-</t>
    <phoneticPr fontId="5"/>
  </si>
  <si>
    <t>厚労</t>
    <rPh sb="0" eb="2">
      <t>コウロウ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</si>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</sst>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33" fillId="0" borderId="1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wrapText="1"/>
      <protection locked="0"/>
    </xf>
    <xf numFmtId="0" fontId="33" fillId="0"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3" fillId="0" borderId="27" xfId="0" applyFont="1" applyFill="1" applyBorder="1" applyAlignment="1" applyProtection="1">
      <alignment horizontal="left" vertical="center" wrapText="1"/>
      <protection locked="0"/>
    </xf>
    <xf numFmtId="0" fontId="33" fillId="0" borderId="28"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3" fillId="0" borderId="19" xfId="0" applyFont="1" applyFill="1" applyBorder="1" applyAlignment="1" applyProtection="1">
      <alignment horizontal="left" vertical="center" wrapText="1"/>
      <protection locked="0"/>
    </xf>
    <xf numFmtId="0" fontId="33" fillId="0" borderId="20" xfId="0" applyFont="1" applyFill="1" applyBorder="1" applyAlignment="1" applyProtection="1">
      <alignment horizontal="left" vertical="center" wrapText="1"/>
      <protection locked="0"/>
    </xf>
    <xf numFmtId="0" fontId="33" fillId="0"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16809</xdr:colOff>
      <xdr:row>748</xdr:row>
      <xdr:rowOff>285750</xdr:rowOff>
    </xdr:from>
    <xdr:to>
      <xdr:col>39</xdr:col>
      <xdr:colOff>29297</xdr:colOff>
      <xdr:row>760</xdr:row>
      <xdr:rowOff>101972</xdr:rowOff>
    </xdr:to>
    <xdr:grpSp>
      <xdr:nvGrpSpPr>
        <xdr:cNvPr id="2" name="グループ化 1"/>
        <xdr:cNvGrpSpPr/>
      </xdr:nvGrpSpPr>
      <xdr:grpSpPr>
        <a:xfrm>
          <a:off x="2998548" y="41284663"/>
          <a:ext cx="4783271" cy="4090048"/>
          <a:chOff x="3452016" y="38885790"/>
          <a:chExt cx="4838488" cy="4007222"/>
        </a:xfrm>
      </xdr:grpSpPr>
      <xdr:sp macro="" textlink="">
        <xdr:nvSpPr>
          <xdr:cNvPr id="3" name="テキスト ボックス 2"/>
          <xdr:cNvSpPr txBox="1"/>
        </xdr:nvSpPr>
        <xdr:spPr>
          <a:xfrm>
            <a:off x="3477541" y="38885790"/>
            <a:ext cx="4458135" cy="6870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０．５百万円</a:t>
            </a:r>
          </a:p>
        </xdr:txBody>
      </xdr:sp>
      <xdr:sp macro="" textlink="">
        <xdr:nvSpPr>
          <xdr:cNvPr id="4" name="テキスト ボックス 3"/>
          <xdr:cNvSpPr txBox="1"/>
        </xdr:nvSpPr>
        <xdr:spPr>
          <a:xfrm>
            <a:off x="3452016" y="39703500"/>
            <a:ext cx="4838488" cy="363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（保健師・助産師・看護師に対する再教育研修講習会に係る経費）</a:t>
            </a:r>
          </a:p>
        </xdr:txBody>
      </xdr:sp>
      <xdr:cxnSp macro="">
        <xdr:nvCxnSpPr>
          <xdr:cNvPr id="5" name="直線矢印コネクタ 4"/>
          <xdr:cNvCxnSpPr/>
        </xdr:nvCxnSpPr>
        <xdr:spPr>
          <a:xfrm>
            <a:off x="5571747" y="40062240"/>
            <a:ext cx="11206" cy="13004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242184" y="41418757"/>
            <a:ext cx="2702324" cy="9795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Ａ．一般財団法人主婦会館等（</a:t>
            </a:r>
            <a:r>
              <a:rPr kumimoji="1" lang="en-US" altLang="ja-JP" sz="1100"/>
              <a:t>2</a:t>
            </a:r>
            <a:r>
              <a:rPr kumimoji="1" lang="ja-JP" altLang="en-US" sz="1100"/>
              <a:t>）</a:t>
            </a:r>
            <a:endParaRPr kumimoji="1" lang="en-US" altLang="ja-JP" sz="1100"/>
          </a:p>
          <a:p>
            <a:pPr algn="ctr"/>
            <a:r>
              <a:rPr kumimoji="1" lang="ja-JP" altLang="en-US" sz="1100"/>
              <a:t>０．５百万円</a:t>
            </a:r>
          </a:p>
        </xdr:txBody>
      </xdr:sp>
      <xdr:sp macro="" textlink="">
        <xdr:nvSpPr>
          <xdr:cNvPr id="7" name="テキスト ボックス 6"/>
          <xdr:cNvSpPr txBox="1"/>
        </xdr:nvSpPr>
        <xdr:spPr>
          <a:xfrm>
            <a:off x="3873722" y="42494977"/>
            <a:ext cx="3524894" cy="3980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（会議費、職員旅費、諸謝金、委員等旅費）</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777</v>
      </c>
      <c r="AK2" s="946"/>
      <c r="AL2" s="946"/>
      <c r="AM2" s="946"/>
      <c r="AN2" s="98" t="s">
        <v>407</v>
      </c>
      <c r="AO2" s="946">
        <v>20</v>
      </c>
      <c r="AP2" s="946"/>
      <c r="AQ2" s="946"/>
      <c r="AR2" s="99" t="s">
        <v>710</v>
      </c>
      <c r="AS2" s="952">
        <v>103</v>
      </c>
      <c r="AT2" s="952"/>
      <c r="AU2" s="952"/>
      <c r="AV2" s="98" t="str">
        <f>IF(AW2="","","-")</f>
        <v/>
      </c>
      <c r="AW2" s="912"/>
      <c r="AX2" s="912"/>
    </row>
    <row r="3" spans="1:50" ht="21" customHeight="1" thickBot="1" x14ac:dyDescent="0.2">
      <c r="A3" s="868" t="s">
        <v>703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711</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761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713</v>
      </c>
      <c r="H5" s="841"/>
      <c r="I5" s="841"/>
      <c r="J5" s="841"/>
      <c r="K5" s="841"/>
      <c r="L5" s="841"/>
      <c r="M5" s="842" t="s">
        <v>66</v>
      </c>
      <c r="N5" s="843"/>
      <c r="O5" s="843"/>
      <c r="P5" s="843"/>
      <c r="Q5" s="843"/>
      <c r="R5" s="844"/>
      <c r="S5" s="845" t="s">
        <v>714</v>
      </c>
      <c r="T5" s="841"/>
      <c r="U5" s="841"/>
      <c r="V5" s="841"/>
      <c r="W5" s="841"/>
      <c r="X5" s="846"/>
      <c r="Y5" s="699" t="s">
        <v>3</v>
      </c>
      <c r="Z5" s="545"/>
      <c r="AA5" s="545"/>
      <c r="AB5" s="545"/>
      <c r="AC5" s="545"/>
      <c r="AD5" s="546"/>
      <c r="AE5" s="700" t="s">
        <v>715</v>
      </c>
      <c r="AF5" s="700"/>
      <c r="AG5" s="700"/>
      <c r="AH5" s="700"/>
      <c r="AI5" s="700"/>
      <c r="AJ5" s="700"/>
      <c r="AK5" s="700"/>
      <c r="AL5" s="700"/>
      <c r="AM5" s="700"/>
      <c r="AN5" s="700"/>
      <c r="AO5" s="700"/>
      <c r="AP5" s="701"/>
      <c r="AQ5" s="702" t="s">
        <v>762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4" t="s">
        <v>390</v>
      </c>
      <c r="Z7" s="442"/>
      <c r="AA7" s="442"/>
      <c r="AB7" s="442"/>
      <c r="AC7" s="442"/>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4"/>
      <c r="I8" s="724"/>
      <c r="J8" s="724"/>
      <c r="K8" s="724"/>
      <c r="L8" s="724"/>
      <c r="M8" s="724"/>
      <c r="N8" s="724"/>
      <c r="O8" s="724"/>
      <c r="P8" s="724"/>
      <c r="Q8" s="724"/>
      <c r="R8" s="724"/>
      <c r="S8" s="724"/>
      <c r="T8" s="724"/>
      <c r="U8" s="724"/>
      <c r="V8" s="724"/>
      <c r="W8" s="724"/>
      <c r="X8" s="948"/>
      <c r="Y8" s="847" t="s">
        <v>257</v>
      </c>
      <c r="Z8" s="848"/>
      <c r="AA8" s="848"/>
      <c r="AB8" s="848"/>
      <c r="AC8" s="848"/>
      <c r="AD8" s="84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718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8" t="s">
        <v>719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4"/>
      <c r="H12" s="765"/>
      <c r="I12" s="765"/>
      <c r="J12" s="765"/>
      <c r="K12" s="765"/>
      <c r="L12" s="765"/>
      <c r="M12" s="765"/>
      <c r="N12" s="765"/>
      <c r="O12" s="765"/>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6"/>
    </row>
    <row r="13" spans="1:50" ht="21" customHeight="1" x14ac:dyDescent="0.15">
      <c r="A13" s="615"/>
      <c r="B13" s="616"/>
      <c r="C13" s="616"/>
      <c r="D13" s="616"/>
      <c r="E13" s="616"/>
      <c r="F13" s="617"/>
      <c r="G13" s="727" t="s">
        <v>6</v>
      </c>
      <c r="H13" s="728"/>
      <c r="I13" s="768" t="s">
        <v>7</v>
      </c>
      <c r="J13" s="769"/>
      <c r="K13" s="769"/>
      <c r="L13" s="769"/>
      <c r="M13" s="769"/>
      <c r="N13" s="769"/>
      <c r="O13" s="770"/>
      <c r="P13" s="658">
        <v>0.6</v>
      </c>
      <c r="Q13" s="659"/>
      <c r="R13" s="659"/>
      <c r="S13" s="659"/>
      <c r="T13" s="659"/>
      <c r="U13" s="659"/>
      <c r="V13" s="660"/>
      <c r="W13" s="658">
        <v>0.6</v>
      </c>
      <c r="X13" s="659"/>
      <c r="Y13" s="659"/>
      <c r="Z13" s="659"/>
      <c r="AA13" s="659"/>
      <c r="AB13" s="659"/>
      <c r="AC13" s="660"/>
      <c r="AD13" s="658">
        <v>0.6</v>
      </c>
      <c r="AE13" s="659"/>
      <c r="AF13" s="659"/>
      <c r="AG13" s="659"/>
      <c r="AH13" s="659"/>
      <c r="AI13" s="659"/>
      <c r="AJ13" s="660"/>
      <c r="AK13" s="658">
        <v>0.6</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9"/>
      <c r="H14" s="730"/>
      <c r="I14" s="715" t="s">
        <v>8</v>
      </c>
      <c r="J14" s="766"/>
      <c r="K14" s="766"/>
      <c r="L14" s="766"/>
      <c r="M14" s="766"/>
      <c r="N14" s="766"/>
      <c r="O14" s="767"/>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c r="AL14" s="659"/>
      <c r="AM14" s="659"/>
      <c r="AN14" s="659"/>
      <c r="AO14" s="659"/>
      <c r="AP14" s="659"/>
      <c r="AQ14" s="660"/>
      <c r="AR14" s="792"/>
      <c r="AS14" s="792"/>
      <c r="AT14" s="792"/>
      <c r="AU14" s="792"/>
      <c r="AV14" s="792"/>
      <c r="AW14" s="792"/>
      <c r="AX14" s="793"/>
    </row>
    <row r="15" spans="1:50" ht="21" customHeight="1" x14ac:dyDescent="0.15">
      <c r="A15" s="615"/>
      <c r="B15" s="616"/>
      <c r="C15" s="616"/>
      <c r="D15" s="616"/>
      <c r="E15" s="616"/>
      <c r="F15" s="617"/>
      <c r="G15" s="729"/>
      <c r="H15" s="730"/>
      <c r="I15" s="715" t="s">
        <v>51</v>
      </c>
      <c r="J15" s="716"/>
      <c r="K15" s="716"/>
      <c r="L15" s="716"/>
      <c r="M15" s="716"/>
      <c r="N15" s="716"/>
      <c r="O15" s="717"/>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778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9"/>
      <c r="H16" s="730"/>
      <c r="I16" s="715" t="s">
        <v>52</v>
      </c>
      <c r="J16" s="716"/>
      <c r="K16" s="716"/>
      <c r="L16" s="716"/>
      <c r="M16" s="716"/>
      <c r="N16" s="716"/>
      <c r="O16" s="717"/>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c r="AL16" s="659"/>
      <c r="AM16" s="659"/>
      <c r="AN16" s="659"/>
      <c r="AO16" s="659"/>
      <c r="AP16" s="659"/>
      <c r="AQ16" s="660"/>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6"/>
      <c r="K17" s="766"/>
      <c r="L17" s="766"/>
      <c r="M17" s="766"/>
      <c r="N17" s="766"/>
      <c r="O17" s="767"/>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31"/>
      <c r="H18" s="732"/>
      <c r="I18" s="720" t="s">
        <v>20</v>
      </c>
      <c r="J18" s="721"/>
      <c r="K18" s="721"/>
      <c r="L18" s="721"/>
      <c r="M18" s="721"/>
      <c r="N18" s="721"/>
      <c r="O18" s="722"/>
      <c r="P18" s="879">
        <f>SUM(P13:V17)</f>
        <v>0.6</v>
      </c>
      <c r="Q18" s="880"/>
      <c r="R18" s="880"/>
      <c r="S18" s="880"/>
      <c r="T18" s="880"/>
      <c r="U18" s="880"/>
      <c r="V18" s="881"/>
      <c r="W18" s="879">
        <f>SUM(W13:AC17)</f>
        <v>0.6</v>
      </c>
      <c r="X18" s="880"/>
      <c r="Y18" s="880"/>
      <c r="Z18" s="880"/>
      <c r="AA18" s="880"/>
      <c r="AB18" s="880"/>
      <c r="AC18" s="881"/>
      <c r="AD18" s="879">
        <f>SUM(AD13:AJ17)</f>
        <v>0.6</v>
      </c>
      <c r="AE18" s="880"/>
      <c r="AF18" s="880"/>
      <c r="AG18" s="880"/>
      <c r="AH18" s="880"/>
      <c r="AI18" s="880"/>
      <c r="AJ18" s="881"/>
      <c r="AK18" s="879">
        <f>SUM(AK13:AQ17)</f>
        <v>0.6</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0.5</v>
      </c>
      <c r="Q19" s="659"/>
      <c r="R19" s="659"/>
      <c r="S19" s="659"/>
      <c r="T19" s="659"/>
      <c r="U19" s="659"/>
      <c r="V19" s="660"/>
      <c r="W19" s="658">
        <v>0.4</v>
      </c>
      <c r="X19" s="659"/>
      <c r="Y19" s="659"/>
      <c r="Z19" s="659"/>
      <c r="AA19" s="659"/>
      <c r="AB19" s="659"/>
      <c r="AC19" s="660"/>
      <c r="AD19" s="658">
        <v>0.5</v>
      </c>
      <c r="AE19" s="659"/>
      <c r="AF19" s="659"/>
      <c r="AG19" s="659"/>
      <c r="AH19" s="659"/>
      <c r="AI19" s="659"/>
      <c r="AJ19" s="660"/>
      <c r="AK19" s="326"/>
      <c r="AL19" s="326"/>
      <c r="AM19" s="326"/>
      <c r="AN19" s="326"/>
      <c r="AO19" s="326"/>
      <c r="AP19" s="326"/>
      <c r="AQ19" s="326"/>
      <c r="AR19" s="326"/>
      <c r="AS19" s="326"/>
      <c r="AT19" s="326"/>
      <c r="AU19" s="326"/>
      <c r="AV19" s="326"/>
      <c r="AW19" s="326"/>
      <c r="AX19" s="328"/>
    </row>
    <row r="20" spans="1:50" ht="24.75" customHeight="1" x14ac:dyDescent="0.15">
      <c r="A20" s="615"/>
      <c r="B20" s="616"/>
      <c r="C20" s="616"/>
      <c r="D20" s="616"/>
      <c r="E20" s="616"/>
      <c r="F20" s="617"/>
      <c r="G20" s="877" t="s">
        <v>10</v>
      </c>
      <c r="H20" s="878"/>
      <c r="I20" s="878"/>
      <c r="J20" s="878"/>
      <c r="K20" s="878"/>
      <c r="L20" s="878"/>
      <c r="M20" s="878"/>
      <c r="N20" s="878"/>
      <c r="O20" s="878"/>
      <c r="P20" s="316">
        <f>IF(P18=0, "-", SUM(P19)/P18)</f>
        <v>0.83333333333333337</v>
      </c>
      <c r="Q20" s="316"/>
      <c r="R20" s="316"/>
      <c r="S20" s="316"/>
      <c r="T20" s="316"/>
      <c r="U20" s="316"/>
      <c r="V20" s="316"/>
      <c r="W20" s="316">
        <f t="shared" ref="W20" si="0">IF(W18=0, "-", SUM(W19)/W18)</f>
        <v>0.66666666666666674</v>
      </c>
      <c r="X20" s="316"/>
      <c r="Y20" s="316"/>
      <c r="Z20" s="316"/>
      <c r="AA20" s="316"/>
      <c r="AB20" s="316"/>
      <c r="AC20" s="316"/>
      <c r="AD20" s="316">
        <f t="shared" ref="AD20" si="1">IF(AD18=0, "-", SUM(AD19)/AD18)</f>
        <v>0.83333333333333337</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68"/>
      <c r="G21" s="314" t="s">
        <v>354</v>
      </c>
      <c r="H21" s="315"/>
      <c r="I21" s="315"/>
      <c r="J21" s="315"/>
      <c r="K21" s="315"/>
      <c r="L21" s="315"/>
      <c r="M21" s="315"/>
      <c r="N21" s="315"/>
      <c r="O21" s="315"/>
      <c r="P21" s="316">
        <f>IF(P19=0, "-", SUM(P19)/SUM(P13,P14))</f>
        <v>0.83333333333333337</v>
      </c>
      <c r="Q21" s="316"/>
      <c r="R21" s="316"/>
      <c r="S21" s="316"/>
      <c r="T21" s="316"/>
      <c r="U21" s="316"/>
      <c r="V21" s="316"/>
      <c r="W21" s="316">
        <f t="shared" ref="W21" si="2">IF(W19=0, "-", SUM(W19)/SUM(W13,W14))</f>
        <v>0.66666666666666674</v>
      </c>
      <c r="X21" s="316"/>
      <c r="Y21" s="316"/>
      <c r="Z21" s="316"/>
      <c r="AA21" s="316"/>
      <c r="AB21" s="316"/>
      <c r="AC21" s="316"/>
      <c r="AD21" s="316">
        <f t="shared" ref="AD21" si="3">IF(AD19=0, "-", SUM(AD19)/SUM(AD13,AD14))</f>
        <v>0.83333333333333337</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74" t="s">
        <v>708</v>
      </c>
      <c r="B22" s="975"/>
      <c r="C22" s="975"/>
      <c r="D22" s="975"/>
      <c r="E22" s="975"/>
      <c r="F22" s="976"/>
      <c r="G22" s="970" t="s">
        <v>333</v>
      </c>
      <c r="H22" s="222"/>
      <c r="I22" s="222"/>
      <c r="J22" s="222"/>
      <c r="K22" s="222"/>
      <c r="L22" s="222"/>
      <c r="M22" s="222"/>
      <c r="N22" s="222"/>
      <c r="O22" s="223"/>
      <c r="P22" s="935" t="s">
        <v>706</v>
      </c>
      <c r="Q22" s="222"/>
      <c r="R22" s="222"/>
      <c r="S22" s="222"/>
      <c r="T22" s="222"/>
      <c r="U22" s="222"/>
      <c r="V22" s="223"/>
      <c r="W22" s="935" t="s">
        <v>707</v>
      </c>
      <c r="X22" s="222"/>
      <c r="Y22" s="222"/>
      <c r="Z22" s="222"/>
      <c r="AA22" s="222"/>
      <c r="AB22" s="222"/>
      <c r="AC22" s="223"/>
      <c r="AD22" s="935" t="s">
        <v>332</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720</v>
      </c>
      <c r="H23" s="972"/>
      <c r="I23" s="972"/>
      <c r="J23" s="972"/>
      <c r="K23" s="972"/>
      <c r="L23" s="972"/>
      <c r="M23" s="972"/>
      <c r="N23" s="972"/>
      <c r="O23" s="973"/>
      <c r="P23" s="921">
        <v>0.3</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37" t="s">
        <v>721</v>
      </c>
      <c r="H24" s="938"/>
      <c r="I24" s="938"/>
      <c r="J24" s="938"/>
      <c r="K24" s="938"/>
      <c r="L24" s="938"/>
      <c r="M24" s="938"/>
      <c r="N24" s="938"/>
      <c r="O24" s="939"/>
      <c r="P24" s="658">
        <v>0.2</v>
      </c>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37" t="s">
        <v>722</v>
      </c>
      <c r="H25" s="938"/>
      <c r="I25" s="938"/>
      <c r="J25" s="938"/>
      <c r="K25" s="938"/>
      <c r="L25" s="938"/>
      <c r="M25" s="938"/>
      <c r="N25" s="938"/>
      <c r="O25" s="939"/>
      <c r="P25" s="658">
        <v>0.1</v>
      </c>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37" t="s">
        <v>723</v>
      </c>
      <c r="H26" s="938"/>
      <c r="I26" s="938"/>
      <c r="J26" s="938"/>
      <c r="K26" s="938"/>
      <c r="L26" s="938"/>
      <c r="M26" s="938"/>
      <c r="N26" s="938"/>
      <c r="O26" s="939"/>
      <c r="P26" s="658">
        <v>0</v>
      </c>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f>AK13</f>
        <v>0.6</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349</v>
      </c>
      <c r="B30" s="863"/>
      <c r="C30" s="863"/>
      <c r="D30" s="863"/>
      <c r="E30" s="863"/>
      <c r="F30" s="864"/>
      <c r="G30" s="777" t="s">
        <v>146</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391</v>
      </c>
      <c r="AF30" s="860"/>
      <c r="AG30" s="860"/>
      <c r="AH30" s="861"/>
      <c r="AI30" s="916" t="s">
        <v>413</v>
      </c>
      <c r="AJ30" s="916"/>
      <c r="AK30" s="916"/>
      <c r="AL30" s="859"/>
      <c r="AM30" s="916" t="s">
        <v>510</v>
      </c>
      <c r="AN30" s="916"/>
      <c r="AO30" s="916"/>
      <c r="AP30" s="859"/>
      <c r="AQ30" s="771" t="s">
        <v>232</v>
      </c>
      <c r="AR30" s="772"/>
      <c r="AS30" s="772"/>
      <c r="AT30" s="773"/>
      <c r="AU30" s="778" t="s">
        <v>134</v>
      </c>
      <c r="AV30" s="778"/>
      <c r="AW30" s="778"/>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763</v>
      </c>
      <c r="AR31" s="201"/>
      <c r="AS31" s="136" t="s">
        <v>233</v>
      </c>
      <c r="AT31" s="137"/>
      <c r="AU31" s="200">
        <v>3</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725</v>
      </c>
      <c r="Q32" s="108"/>
      <c r="R32" s="108"/>
      <c r="S32" s="108"/>
      <c r="T32" s="108"/>
      <c r="U32" s="108"/>
      <c r="V32" s="108"/>
      <c r="W32" s="108"/>
      <c r="X32" s="109"/>
      <c r="Y32" s="473" t="s">
        <v>12</v>
      </c>
      <c r="Z32" s="533"/>
      <c r="AA32" s="534"/>
      <c r="AB32" s="463" t="s">
        <v>726</v>
      </c>
      <c r="AC32" s="463"/>
      <c r="AD32" s="463"/>
      <c r="AE32" s="218">
        <v>0</v>
      </c>
      <c r="AF32" s="219"/>
      <c r="AG32" s="219"/>
      <c r="AH32" s="219"/>
      <c r="AI32" s="218">
        <v>3</v>
      </c>
      <c r="AJ32" s="219"/>
      <c r="AK32" s="219"/>
      <c r="AL32" s="219"/>
      <c r="AM32" s="218">
        <v>1</v>
      </c>
      <c r="AN32" s="219"/>
      <c r="AO32" s="219"/>
      <c r="AP32" s="219"/>
      <c r="AQ32" s="321" t="s">
        <v>717</v>
      </c>
      <c r="AR32" s="208"/>
      <c r="AS32" s="208"/>
      <c r="AT32" s="322"/>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0</v>
      </c>
      <c r="AF33" s="219"/>
      <c r="AG33" s="219"/>
      <c r="AH33" s="219"/>
      <c r="AI33" s="218">
        <v>0</v>
      </c>
      <c r="AJ33" s="219"/>
      <c r="AK33" s="219"/>
      <c r="AL33" s="219"/>
      <c r="AM33" s="218">
        <v>0</v>
      </c>
      <c r="AN33" s="219"/>
      <c r="AO33" s="219"/>
      <c r="AP33" s="219"/>
      <c r="AQ33" s="321" t="s">
        <v>717</v>
      </c>
      <c r="AR33" s="208"/>
      <c r="AS33" s="208"/>
      <c r="AT33" s="322"/>
      <c r="AU33" s="219">
        <v>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717</v>
      </c>
      <c r="AF34" s="219"/>
      <c r="AG34" s="219"/>
      <c r="AH34" s="219"/>
      <c r="AI34" s="218" t="s">
        <v>717</v>
      </c>
      <c r="AJ34" s="219"/>
      <c r="AK34" s="219"/>
      <c r="AL34" s="219"/>
      <c r="AM34" s="218" t="s">
        <v>759</v>
      </c>
      <c r="AN34" s="219"/>
      <c r="AO34" s="219"/>
      <c r="AP34" s="219"/>
      <c r="AQ34" s="321" t="s">
        <v>717</v>
      </c>
      <c r="AR34" s="208"/>
      <c r="AS34" s="208"/>
      <c r="AT34" s="322"/>
      <c r="AU34" s="219" t="s">
        <v>717</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349</v>
      </c>
      <c r="B37" s="775"/>
      <c r="C37" s="775"/>
      <c r="D37" s="775"/>
      <c r="E37" s="775"/>
      <c r="F37" s="776"/>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349</v>
      </c>
      <c r="B44" s="775"/>
      <c r="C44" s="775"/>
      <c r="D44" s="775"/>
      <c r="E44" s="775"/>
      <c r="F44" s="776"/>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1"/>
      <c r="AF77" s="892"/>
      <c r="AG77" s="892"/>
      <c r="AH77" s="892"/>
      <c r="AI77" s="891"/>
      <c r="AJ77" s="892"/>
      <c r="AK77" s="892"/>
      <c r="AL77" s="892"/>
      <c r="AM77" s="891"/>
      <c r="AN77" s="892"/>
      <c r="AO77" s="892"/>
      <c r="AP77" s="892"/>
      <c r="AQ77" s="321"/>
      <c r="AR77" s="208"/>
      <c r="AS77" s="208"/>
      <c r="AT77" s="322"/>
      <c r="AU77" s="219"/>
      <c r="AV77" s="219"/>
      <c r="AW77" s="219"/>
      <c r="AX77" s="221"/>
      <c r="AY77">
        <f t="shared" si="9"/>
        <v>0</v>
      </c>
    </row>
    <row r="78" spans="1:51" ht="69.75" hidden="1" customHeight="1" x14ac:dyDescent="0.15">
      <c r="A78" s="331" t="s">
        <v>384</v>
      </c>
      <c r="B78" s="332"/>
      <c r="C78" s="332"/>
      <c r="D78" s="332"/>
      <c r="E78" s="329" t="s">
        <v>328</v>
      </c>
      <c r="F78" s="330"/>
      <c r="G78" s="54" t="s">
        <v>235</v>
      </c>
      <c r="H78" s="589"/>
      <c r="I78" s="590"/>
      <c r="J78" s="590"/>
      <c r="K78" s="590"/>
      <c r="L78" s="590"/>
      <c r="M78" s="590"/>
      <c r="N78" s="590"/>
      <c r="O78" s="591"/>
      <c r="P78" s="150"/>
      <c r="Q78" s="150"/>
      <c r="R78" s="150"/>
      <c r="S78" s="150"/>
      <c r="T78" s="150"/>
      <c r="U78" s="150"/>
      <c r="V78" s="150"/>
      <c r="W78" s="150"/>
      <c r="X78" s="15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69"/>
      <c r="AY79">
        <f>COUNTIF($AR$79,"☑")</f>
        <v>0</v>
      </c>
    </row>
    <row r="80" spans="1:51" ht="18.75" hidden="1" customHeight="1" x14ac:dyDescent="0.15">
      <c r="A80" s="865"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6"/>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0</v>
      </c>
    </row>
    <row r="83" spans="1:60" ht="22.5" hidden="1" customHeight="1" x14ac:dyDescent="0.15">
      <c r="A83" s="86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0</v>
      </c>
    </row>
    <row r="84" spans="1:60" ht="19.5" hidden="1" customHeight="1" x14ac:dyDescent="0.15">
      <c r="A84" s="86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0</v>
      </c>
    </row>
    <row r="85" spans="1:60" ht="18.75" hidden="1" customHeight="1" x14ac:dyDescent="0.15">
      <c r="A85" s="86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6"/>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6"/>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6"/>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6"/>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6"/>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6"/>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6"/>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6"/>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7"/>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5"/>
      <c r="Z100" s="856"/>
      <c r="AA100" s="857"/>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542</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21</v>
      </c>
      <c r="AF101" s="282"/>
      <c r="AG101" s="282"/>
      <c r="AH101" s="282"/>
      <c r="AI101" s="282">
        <v>15</v>
      </c>
      <c r="AJ101" s="282"/>
      <c r="AK101" s="282"/>
      <c r="AL101" s="282"/>
      <c r="AM101" s="282">
        <v>17</v>
      </c>
      <c r="AN101" s="282"/>
      <c r="AO101" s="282"/>
      <c r="AP101" s="282"/>
      <c r="AQ101" s="321" t="s">
        <v>717</v>
      </c>
      <c r="AR101" s="208"/>
      <c r="AS101" s="208"/>
      <c r="AT101" s="322"/>
      <c r="AU101" s="321" t="s">
        <v>717</v>
      </c>
      <c r="AV101" s="208"/>
      <c r="AW101" s="208"/>
      <c r="AX101" s="322"/>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16</v>
      </c>
      <c r="AF102" s="282"/>
      <c r="AG102" s="282"/>
      <c r="AH102" s="282"/>
      <c r="AI102" s="282">
        <v>16</v>
      </c>
      <c r="AJ102" s="282"/>
      <c r="AK102" s="282"/>
      <c r="AL102" s="282"/>
      <c r="AM102" s="282">
        <v>16</v>
      </c>
      <c r="AN102" s="282"/>
      <c r="AO102" s="282"/>
      <c r="AP102" s="282"/>
      <c r="AQ102" s="282">
        <v>16</v>
      </c>
      <c r="AR102" s="282"/>
      <c r="AS102" s="282"/>
      <c r="AT102" s="282"/>
      <c r="AU102" s="225">
        <v>16</v>
      </c>
      <c r="AV102" s="226"/>
      <c r="AW102" s="226"/>
      <c r="AX102" s="323"/>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25230</v>
      </c>
      <c r="AF116" s="282"/>
      <c r="AG116" s="282"/>
      <c r="AH116" s="282"/>
      <c r="AI116" s="282">
        <v>36733</v>
      </c>
      <c r="AJ116" s="282"/>
      <c r="AK116" s="282"/>
      <c r="AL116" s="282"/>
      <c r="AM116" s="282">
        <v>32412</v>
      </c>
      <c r="AN116" s="282"/>
      <c r="AO116" s="282"/>
      <c r="AP116" s="282"/>
      <c r="AQ116" s="218">
        <v>34438</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745</v>
      </c>
      <c r="AJ117" s="553"/>
      <c r="AK117" s="553"/>
      <c r="AL117" s="553"/>
      <c r="AM117" s="553" t="s">
        <v>760</v>
      </c>
      <c r="AN117" s="553"/>
      <c r="AO117" s="553"/>
      <c r="AP117" s="553"/>
      <c r="AQ117" s="553" t="s">
        <v>764</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391</v>
      </c>
      <c r="AF127" s="247"/>
      <c r="AG127" s="247"/>
      <c r="AH127" s="247"/>
      <c r="AI127" s="247" t="s">
        <v>413</v>
      </c>
      <c r="AJ127" s="247"/>
      <c r="AK127" s="247"/>
      <c r="AL127" s="247"/>
      <c r="AM127" s="247" t="s">
        <v>510</v>
      </c>
      <c r="AN127" s="247"/>
      <c r="AO127" s="247"/>
      <c r="AP127" s="247"/>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763</v>
      </c>
      <c r="AR133" s="200"/>
      <c r="AS133" s="136" t="s">
        <v>233</v>
      </c>
      <c r="AT133" s="137"/>
      <c r="AU133" s="201" t="s">
        <v>763</v>
      </c>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t="s">
        <v>763</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t="s">
        <v>763</v>
      </c>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717</v>
      </c>
      <c r="H154" s="108"/>
      <c r="I154" s="108"/>
      <c r="J154" s="108"/>
      <c r="K154" s="108"/>
      <c r="L154" s="108"/>
      <c r="M154" s="108"/>
      <c r="N154" s="108"/>
      <c r="O154" s="108"/>
      <c r="P154" s="109"/>
      <c r="Q154" s="128" t="s">
        <v>717</v>
      </c>
      <c r="R154" s="108"/>
      <c r="S154" s="108"/>
      <c r="T154" s="108"/>
      <c r="U154" s="108"/>
      <c r="V154" s="108"/>
      <c r="W154" s="108"/>
      <c r="X154" s="108"/>
      <c r="Y154" s="108"/>
      <c r="Z154" s="108"/>
      <c r="AA154" s="290"/>
      <c r="AB154" s="144" t="s">
        <v>717</v>
      </c>
      <c r="AC154" s="145"/>
      <c r="AD154" s="145"/>
      <c r="AE154" s="150" t="s">
        <v>717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765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3"/>
      <c r="E430" s="175" t="s">
        <v>400</v>
      </c>
      <c r="F430" s="899"/>
      <c r="G430" s="900" t="s">
        <v>252</v>
      </c>
      <c r="H430" s="126"/>
      <c r="I430" s="12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customHeight="1" x14ac:dyDescent="0.15">
      <c r="A431" s="190"/>
      <c r="B431" s="187"/>
      <c r="C431" s="181"/>
      <c r="D431" s="187"/>
      <c r="E431" s="341" t="s">
        <v>241</v>
      </c>
      <c r="F431" s="342"/>
      <c r="G431" s="343"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544</v>
      </c>
      <c r="AJ431" s="336"/>
      <c r="AK431" s="336"/>
      <c r="AL431" s="158"/>
      <c r="AM431" s="336" t="s">
        <v>545</v>
      </c>
      <c r="AN431" s="336"/>
      <c r="AO431" s="336"/>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1"/>
      <c r="F432" s="342"/>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7"/>
      <c r="AJ432" s="337"/>
      <c r="AK432" s="337"/>
      <c r="AL432" s="157"/>
      <c r="AM432" s="337"/>
      <c r="AN432" s="337"/>
      <c r="AO432" s="337"/>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41"/>
      <c r="F433" s="342"/>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21" t="s">
        <v>717</v>
      </c>
      <c r="AF433" s="208"/>
      <c r="AG433" s="208"/>
      <c r="AH433" s="208"/>
      <c r="AI433" s="321" t="s">
        <v>717</v>
      </c>
      <c r="AJ433" s="208"/>
      <c r="AK433" s="208"/>
      <c r="AL433" s="208"/>
      <c r="AM433" s="321" t="s">
        <v>763</v>
      </c>
      <c r="AN433" s="208"/>
      <c r="AO433" s="208"/>
      <c r="AP433" s="322"/>
      <c r="AQ433" s="321" t="s">
        <v>717</v>
      </c>
      <c r="AR433" s="208"/>
      <c r="AS433" s="208"/>
      <c r="AT433" s="322"/>
      <c r="AU433" s="208" t="s">
        <v>717</v>
      </c>
      <c r="AV433" s="208"/>
      <c r="AW433" s="208"/>
      <c r="AX433" s="209"/>
      <c r="AY433">
        <f t="shared" ref="AY433:AY435" si="63">$AY$431</f>
        <v>1</v>
      </c>
    </row>
    <row r="434" spans="1:51" ht="23.25" customHeight="1" x14ac:dyDescent="0.15">
      <c r="A434" s="190"/>
      <c r="B434" s="187"/>
      <c r="C434" s="181"/>
      <c r="D434" s="187"/>
      <c r="E434" s="341"/>
      <c r="F434" s="342"/>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21" t="s">
        <v>717</v>
      </c>
      <c r="AF434" s="208"/>
      <c r="AG434" s="208"/>
      <c r="AH434" s="322"/>
      <c r="AI434" s="321" t="s">
        <v>717</v>
      </c>
      <c r="AJ434" s="208"/>
      <c r="AK434" s="208"/>
      <c r="AL434" s="208"/>
      <c r="AM434" s="321" t="s">
        <v>763</v>
      </c>
      <c r="AN434" s="208"/>
      <c r="AO434" s="208"/>
      <c r="AP434" s="322"/>
      <c r="AQ434" s="321" t="s">
        <v>717</v>
      </c>
      <c r="AR434" s="208"/>
      <c r="AS434" s="208"/>
      <c r="AT434" s="322"/>
      <c r="AU434" s="208" t="s">
        <v>717</v>
      </c>
      <c r="AV434" s="208"/>
      <c r="AW434" s="208"/>
      <c r="AX434" s="209"/>
      <c r="AY434">
        <f t="shared" si="63"/>
        <v>1</v>
      </c>
    </row>
    <row r="435" spans="1:51" ht="23.25" customHeight="1" x14ac:dyDescent="0.15">
      <c r="A435" s="190"/>
      <c r="B435" s="187"/>
      <c r="C435" s="181"/>
      <c r="D435" s="187"/>
      <c r="E435" s="341"/>
      <c r="F435" s="342"/>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21" t="s">
        <v>717</v>
      </c>
      <c r="AF435" s="208"/>
      <c r="AG435" s="208"/>
      <c r="AH435" s="322"/>
      <c r="AI435" s="321" t="s">
        <v>717</v>
      </c>
      <c r="AJ435" s="208"/>
      <c r="AK435" s="208"/>
      <c r="AL435" s="208"/>
      <c r="AM435" s="321" t="s">
        <v>763</v>
      </c>
      <c r="AN435" s="208"/>
      <c r="AO435" s="208"/>
      <c r="AP435" s="322"/>
      <c r="AQ435" s="321" t="s">
        <v>717</v>
      </c>
      <c r="AR435" s="208"/>
      <c r="AS435" s="208"/>
      <c r="AT435" s="322"/>
      <c r="AU435" s="208" t="s">
        <v>717</v>
      </c>
      <c r="AV435" s="208"/>
      <c r="AW435" s="208"/>
      <c r="AX435" s="209"/>
      <c r="AY435">
        <f t="shared" si="63"/>
        <v>1</v>
      </c>
    </row>
    <row r="436" spans="1:51" ht="18.75" hidden="1" customHeight="1" x14ac:dyDescent="0.15">
      <c r="A436" s="190"/>
      <c r="B436" s="187"/>
      <c r="C436" s="181"/>
      <c r="D436" s="187"/>
      <c r="E436" s="341" t="s">
        <v>241</v>
      </c>
      <c r="F436" s="342"/>
      <c r="G436" s="343"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544</v>
      </c>
      <c r="AJ436" s="336"/>
      <c r="AK436" s="336"/>
      <c r="AL436" s="158"/>
      <c r="AM436" s="336" t="s">
        <v>545</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1"/>
      <c r="F437" s="342"/>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1"/>
      <c r="F438" s="342"/>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41"/>
      <c r="F439" s="342"/>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41"/>
      <c r="F440" s="342"/>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41" t="s">
        <v>241</v>
      </c>
      <c r="F441" s="342"/>
      <c r="G441" s="343"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544</v>
      </c>
      <c r="AJ441" s="336"/>
      <c r="AK441" s="336"/>
      <c r="AL441" s="158"/>
      <c r="AM441" s="336" t="s">
        <v>545</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1"/>
      <c r="F442" s="342"/>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1"/>
      <c r="F443" s="342"/>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41"/>
      <c r="F444" s="342"/>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41"/>
      <c r="F445" s="342"/>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41" t="s">
        <v>241</v>
      </c>
      <c r="F446" s="342"/>
      <c r="G446" s="343"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544</v>
      </c>
      <c r="AJ446" s="336"/>
      <c r="AK446" s="336"/>
      <c r="AL446" s="158"/>
      <c r="AM446" s="336" t="s">
        <v>545</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1"/>
      <c r="F447" s="342"/>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1"/>
      <c r="F448" s="342"/>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41"/>
      <c r="F449" s="342"/>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41"/>
      <c r="F450" s="342"/>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41" t="s">
        <v>241</v>
      </c>
      <c r="F451" s="342"/>
      <c r="G451" s="343"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544</v>
      </c>
      <c r="AJ451" s="336"/>
      <c r="AK451" s="336"/>
      <c r="AL451" s="158"/>
      <c r="AM451" s="336" t="s">
        <v>545</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1"/>
      <c r="F452" s="342"/>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1"/>
      <c r="F453" s="342"/>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41"/>
      <c r="F454" s="342"/>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41"/>
      <c r="F455" s="342"/>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41" t="s">
        <v>242</v>
      </c>
      <c r="F456" s="342"/>
      <c r="G456" s="343"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544</v>
      </c>
      <c r="AJ456" s="336"/>
      <c r="AK456" s="336"/>
      <c r="AL456" s="158"/>
      <c r="AM456" s="336" t="s">
        <v>545</v>
      </c>
      <c r="AN456" s="336"/>
      <c r="AO456" s="336"/>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1"/>
      <c r="F457" s="342"/>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41"/>
      <c r="F458" s="342"/>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21" t="s">
        <v>717</v>
      </c>
      <c r="AF458" s="208"/>
      <c r="AG458" s="208"/>
      <c r="AH458" s="208"/>
      <c r="AI458" s="321" t="s">
        <v>717</v>
      </c>
      <c r="AJ458" s="208"/>
      <c r="AK458" s="208"/>
      <c r="AL458" s="208"/>
      <c r="AM458" s="321" t="s">
        <v>763</v>
      </c>
      <c r="AN458" s="208"/>
      <c r="AO458" s="208"/>
      <c r="AP458" s="322"/>
      <c r="AQ458" s="321" t="s">
        <v>717</v>
      </c>
      <c r="AR458" s="208"/>
      <c r="AS458" s="208"/>
      <c r="AT458" s="322"/>
      <c r="AU458" s="208" t="s">
        <v>717</v>
      </c>
      <c r="AV458" s="208"/>
      <c r="AW458" s="208"/>
      <c r="AX458" s="209"/>
      <c r="AY458">
        <f t="shared" ref="AY458:AY460" si="68">$AY$456</f>
        <v>1</v>
      </c>
    </row>
    <row r="459" spans="1:51" ht="23.25" customHeight="1" x14ac:dyDescent="0.15">
      <c r="A459" s="190"/>
      <c r="B459" s="187"/>
      <c r="C459" s="181"/>
      <c r="D459" s="187"/>
      <c r="E459" s="341"/>
      <c r="F459" s="342"/>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21" t="s">
        <v>717</v>
      </c>
      <c r="AF459" s="208"/>
      <c r="AG459" s="208"/>
      <c r="AH459" s="322"/>
      <c r="AI459" s="321" t="s">
        <v>717</v>
      </c>
      <c r="AJ459" s="208"/>
      <c r="AK459" s="208"/>
      <c r="AL459" s="208"/>
      <c r="AM459" s="321" t="s">
        <v>763</v>
      </c>
      <c r="AN459" s="208"/>
      <c r="AO459" s="208"/>
      <c r="AP459" s="322"/>
      <c r="AQ459" s="321" t="s">
        <v>717</v>
      </c>
      <c r="AR459" s="208"/>
      <c r="AS459" s="208"/>
      <c r="AT459" s="322"/>
      <c r="AU459" s="208" t="s">
        <v>717</v>
      </c>
      <c r="AV459" s="208"/>
      <c r="AW459" s="208"/>
      <c r="AX459" s="209"/>
      <c r="AY459">
        <f t="shared" si="68"/>
        <v>1</v>
      </c>
    </row>
    <row r="460" spans="1:51" ht="23.25" customHeight="1" thickBot="1" x14ac:dyDescent="0.2">
      <c r="A460" s="190"/>
      <c r="B460" s="187"/>
      <c r="C460" s="181"/>
      <c r="D460" s="187"/>
      <c r="E460" s="341"/>
      <c r="F460" s="342"/>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21" t="s">
        <v>717</v>
      </c>
      <c r="AF460" s="208"/>
      <c r="AG460" s="208"/>
      <c r="AH460" s="322"/>
      <c r="AI460" s="321" t="s">
        <v>717</v>
      </c>
      <c r="AJ460" s="208"/>
      <c r="AK460" s="208"/>
      <c r="AL460" s="208"/>
      <c r="AM460" s="321" t="s">
        <v>763</v>
      </c>
      <c r="AN460" s="208"/>
      <c r="AO460" s="208"/>
      <c r="AP460" s="322"/>
      <c r="AQ460" s="321" t="s">
        <v>717</v>
      </c>
      <c r="AR460" s="208"/>
      <c r="AS460" s="208"/>
      <c r="AT460" s="322"/>
      <c r="AU460" s="208" t="s">
        <v>717</v>
      </c>
      <c r="AV460" s="208"/>
      <c r="AW460" s="208"/>
      <c r="AX460" s="209"/>
      <c r="AY460">
        <f t="shared" si="68"/>
        <v>1</v>
      </c>
    </row>
    <row r="461" spans="1:51" ht="18.75" hidden="1" customHeight="1" x14ac:dyDescent="0.15">
      <c r="A461" s="190"/>
      <c r="B461" s="187"/>
      <c r="C461" s="181"/>
      <c r="D461" s="187"/>
      <c r="E461" s="341" t="s">
        <v>242</v>
      </c>
      <c r="F461" s="342"/>
      <c r="G461" s="343"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544</v>
      </c>
      <c r="AJ461" s="336"/>
      <c r="AK461" s="336"/>
      <c r="AL461" s="158"/>
      <c r="AM461" s="336" t="s">
        <v>545</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1"/>
      <c r="F462" s="342"/>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1"/>
      <c r="F463" s="342"/>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41"/>
      <c r="F464" s="342"/>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41"/>
      <c r="F465" s="342"/>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41" t="s">
        <v>242</v>
      </c>
      <c r="F466" s="342"/>
      <c r="G466" s="343"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544</v>
      </c>
      <c r="AJ466" s="336"/>
      <c r="AK466" s="336"/>
      <c r="AL466" s="158"/>
      <c r="AM466" s="336" t="s">
        <v>545</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1"/>
      <c r="F467" s="342"/>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1"/>
      <c r="F468" s="342"/>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41"/>
      <c r="F469" s="342"/>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41"/>
      <c r="F470" s="342"/>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41" t="s">
        <v>242</v>
      </c>
      <c r="F471" s="342"/>
      <c r="G471" s="343"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544</v>
      </c>
      <c r="AJ471" s="336"/>
      <c r="AK471" s="336"/>
      <c r="AL471" s="158"/>
      <c r="AM471" s="336" t="s">
        <v>545</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1"/>
      <c r="F472" s="342"/>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1"/>
      <c r="F473" s="342"/>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41"/>
      <c r="F474" s="342"/>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41"/>
      <c r="F475" s="342"/>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41" t="s">
        <v>242</v>
      </c>
      <c r="F476" s="342"/>
      <c r="G476" s="343"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544</v>
      </c>
      <c r="AJ476" s="336"/>
      <c r="AK476" s="336"/>
      <c r="AL476" s="158"/>
      <c r="AM476" s="336" t="s">
        <v>545</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1"/>
      <c r="F477" s="342"/>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1"/>
      <c r="F478" s="342"/>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41"/>
      <c r="F479" s="342"/>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41"/>
      <c r="F480" s="342"/>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0" t="s">
        <v>252</v>
      </c>
      <c r="H484" s="126"/>
      <c r="I484" s="12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0"/>
      <c r="B485" s="187"/>
      <c r="C485" s="181"/>
      <c r="D485" s="187"/>
      <c r="E485" s="341" t="s">
        <v>241</v>
      </c>
      <c r="F485" s="342"/>
      <c r="G485" s="343"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544</v>
      </c>
      <c r="AJ485" s="336"/>
      <c r="AK485" s="336"/>
      <c r="AL485" s="158"/>
      <c r="AM485" s="336" t="s">
        <v>545</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1"/>
      <c r="F486" s="342"/>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1"/>
      <c r="F487" s="342"/>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41"/>
      <c r="F488" s="342"/>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41"/>
      <c r="F489" s="342"/>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41" t="s">
        <v>241</v>
      </c>
      <c r="F490" s="342"/>
      <c r="G490" s="343"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544</v>
      </c>
      <c r="AJ490" s="336"/>
      <c r="AK490" s="336"/>
      <c r="AL490" s="158"/>
      <c r="AM490" s="336" t="s">
        <v>545</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1"/>
      <c r="F491" s="342"/>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1"/>
      <c r="F492" s="342"/>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41"/>
      <c r="F493" s="342"/>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41"/>
      <c r="F494" s="342"/>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41" t="s">
        <v>241</v>
      </c>
      <c r="F495" s="342"/>
      <c r="G495" s="343"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544</v>
      </c>
      <c r="AJ495" s="336"/>
      <c r="AK495" s="336"/>
      <c r="AL495" s="158"/>
      <c r="AM495" s="336" t="s">
        <v>545</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1"/>
      <c r="F496" s="342"/>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1"/>
      <c r="F497" s="342"/>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41"/>
      <c r="F498" s="342"/>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41"/>
      <c r="F499" s="342"/>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41" t="s">
        <v>241</v>
      </c>
      <c r="F500" s="342"/>
      <c r="G500" s="343"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544</v>
      </c>
      <c r="AJ500" s="336"/>
      <c r="AK500" s="336"/>
      <c r="AL500" s="158"/>
      <c r="AM500" s="336" t="s">
        <v>545</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1"/>
      <c r="F501" s="342"/>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1"/>
      <c r="F502" s="342"/>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41"/>
      <c r="F503" s="342"/>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41"/>
      <c r="F504" s="342"/>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41" t="s">
        <v>241</v>
      </c>
      <c r="F505" s="342"/>
      <c r="G505" s="343"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544</v>
      </c>
      <c r="AJ505" s="336"/>
      <c r="AK505" s="336"/>
      <c r="AL505" s="158"/>
      <c r="AM505" s="336" t="s">
        <v>545</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1"/>
      <c r="F506" s="342"/>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1"/>
      <c r="F507" s="342"/>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41"/>
      <c r="F508" s="342"/>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41"/>
      <c r="F509" s="342"/>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41" t="s">
        <v>242</v>
      </c>
      <c r="F510" s="342"/>
      <c r="G510" s="343"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544</v>
      </c>
      <c r="AJ510" s="336"/>
      <c r="AK510" s="336"/>
      <c r="AL510" s="158"/>
      <c r="AM510" s="336" t="s">
        <v>545</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1"/>
      <c r="F511" s="342"/>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1"/>
      <c r="F512" s="342"/>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41"/>
      <c r="F513" s="342"/>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41"/>
      <c r="F514" s="342"/>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41" t="s">
        <v>242</v>
      </c>
      <c r="F515" s="342"/>
      <c r="G515" s="343"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544</v>
      </c>
      <c r="AJ515" s="336"/>
      <c r="AK515" s="336"/>
      <c r="AL515" s="158"/>
      <c r="AM515" s="336" t="s">
        <v>545</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1"/>
      <c r="F516" s="342"/>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1"/>
      <c r="F517" s="342"/>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41"/>
      <c r="F518" s="342"/>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41"/>
      <c r="F519" s="342"/>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41" t="s">
        <v>242</v>
      </c>
      <c r="F520" s="342"/>
      <c r="G520" s="343"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544</v>
      </c>
      <c r="AJ520" s="336"/>
      <c r="AK520" s="336"/>
      <c r="AL520" s="158"/>
      <c r="AM520" s="336" t="s">
        <v>545</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1"/>
      <c r="F521" s="342"/>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1"/>
      <c r="F522" s="342"/>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41"/>
      <c r="F523" s="342"/>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41"/>
      <c r="F524" s="342"/>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41" t="s">
        <v>242</v>
      </c>
      <c r="F525" s="342"/>
      <c r="G525" s="343"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544</v>
      </c>
      <c r="AJ525" s="336"/>
      <c r="AK525" s="336"/>
      <c r="AL525" s="158"/>
      <c r="AM525" s="336" t="s">
        <v>545</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1"/>
      <c r="F526" s="342"/>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1"/>
      <c r="F527" s="342"/>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41"/>
      <c r="F528" s="342"/>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41"/>
      <c r="F529" s="342"/>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41" t="s">
        <v>242</v>
      </c>
      <c r="F530" s="342"/>
      <c r="G530" s="343"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544</v>
      </c>
      <c r="AJ530" s="336"/>
      <c r="AK530" s="336"/>
      <c r="AL530" s="158"/>
      <c r="AM530" s="336" t="s">
        <v>545</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1"/>
      <c r="F531" s="342"/>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1"/>
      <c r="F532" s="342"/>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41"/>
      <c r="F533" s="342"/>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41"/>
      <c r="F534" s="342"/>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0" t="s">
        <v>252</v>
      </c>
      <c r="H538" s="126"/>
      <c r="I538" s="12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0"/>
      <c r="B539" s="187"/>
      <c r="C539" s="181"/>
      <c r="D539" s="187"/>
      <c r="E539" s="341" t="s">
        <v>241</v>
      </c>
      <c r="F539" s="342"/>
      <c r="G539" s="343"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544</v>
      </c>
      <c r="AJ539" s="336"/>
      <c r="AK539" s="336"/>
      <c r="AL539" s="158"/>
      <c r="AM539" s="336" t="s">
        <v>545</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1"/>
      <c r="F540" s="342"/>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1"/>
      <c r="F541" s="342"/>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41"/>
      <c r="F542" s="342"/>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41"/>
      <c r="F543" s="342"/>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41" t="s">
        <v>241</v>
      </c>
      <c r="F544" s="342"/>
      <c r="G544" s="343"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544</v>
      </c>
      <c r="AJ544" s="336"/>
      <c r="AK544" s="336"/>
      <c r="AL544" s="158"/>
      <c r="AM544" s="336" t="s">
        <v>545</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1"/>
      <c r="F545" s="342"/>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1"/>
      <c r="F546" s="342"/>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41"/>
      <c r="F547" s="342"/>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41"/>
      <c r="F548" s="342"/>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41" t="s">
        <v>241</v>
      </c>
      <c r="F549" s="342"/>
      <c r="G549" s="343"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544</v>
      </c>
      <c r="AJ549" s="336"/>
      <c r="AK549" s="336"/>
      <c r="AL549" s="158"/>
      <c r="AM549" s="336" t="s">
        <v>545</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1"/>
      <c r="F550" s="342"/>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1"/>
      <c r="F551" s="342"/>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41"/>
      <c r="F552" s="342"/>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41"/>
      <c r="F553" s="342"/>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41" t="s">
        <v>241</v>
      </c>
      <c r="F554" s="342"/>
      <c r="G554" s="343"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544</v>
      </c>
      <c r="AJ554" s="336"/>
      <c r="AK554" s="336"/>
      <c r="AL554" s="158"/>
      <c r="AM554" s="336" t="s">
        <v>545</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1"/>
      <c r="F555" s="342"/>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1"/>
      <c r="F556" s="342"/>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41"/>
      <c r="F557" s="342"/>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41"/>
      <c r="F558" s="342"/>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41" t="s">
        <v>241</v>
      </c>
      <c r="F559" s="342"/>
      <c r="G559" s="343"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544</v>
      </c>
      <c r="AJ559" s="336"/>
      <c r="AK559" s="336"/>
      <c r="AL559" s="158"/>
      <c r="AM559" s="336" t="s">
        <v>545</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1"/>
      <c r="F560" s="342"/>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1"/>
      <c r="F561" s="342"/>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41"/>
      <c r="F562" s="342"/>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41"/>
      <c r="F563" s="342"/>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41" t="s">
        <v>242</v>
      </c>
      <c r="F564" s="342"/>
      <c r="G564" s="343"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544</v>
      </c>
      <c r="AJ564" s="336"/>
      <c r="AK564" s="336"/>
      <c r="AL564" s="158"/>
      <c r="AM564" s="336" t="s">
        <v>545</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1"/>
      <c r="F565" s="342"/>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1"/>
      <c r="F566" s="342"/>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41"/>
      <c r="F567" s="342"/>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41"/>
      <c r="F568" s="342"/>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41" t="s">
        <v>242</v>
      </c>
      <c r="F569" s="342"/>
      <c r="G569" s="343"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544</v>
      </c>
      <c r="AJ569" s="336"/>
      <c r="AK569" s="336"/>
      <c r="AL569" s="158"/>
      <c r="AM569" s="336" t="s">
        <v>545</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1"/>
      <c r="F570" s="342"/>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1"/>
      <c r="F571" s="342"/>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41"/>
      <c r="F572" s="342"/>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41"/>
      <c r="F573" s="342"/>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41" t="s">
        <v>242</v>
      </c>
      <c r="F574" s="342"/>
      <c r="G574" s="343"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544</v>
      </c>
      <c r="AJ574" s="336"/>
      <c r="AK574" s="336"/>
      <c r="AL574" s="158"/>
      <c r="AM574" s="336" t="s">
        <v>545</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1"/>
      <c r="F575" s="342"/>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1"/>
      <c r="F576" s="342"/>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41"/>
      <c r="F577" s="342"/>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41"/>
      <c r="F578" s="342"/>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41" t="s">
        <v>242</v>
      </c>
      <c r="F579" s="342"/>
      <c r="G579" s="343"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544</v>
      </c>
      <c r="AJ579" s="336"/>
      <c r="AK579" s="336"/>
      <c r="AL579" s="158"/>
      <c r="AM579" s="336" t="s">
        <v>545</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1"/>
      <c r="F580" s="342"/>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1"/>
      <c r="F581" s="342"/>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41"/>
      <c r="F582" s="342"/>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41"/>
      <c r="F583" s="342"/>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41" t="s">
        <v>242</v>
      </c>
      <c r="F584" s="342"/>
      <c r="G584" s="343"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544</v>
      </c>
      <c r="AJ584" s="336"/>
      <c r="AK584" s="336"/>
      <c r="AL584" s="158"/>
      <c r="AM584" s="336" t="s">
        <v>545</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1"/>
      <c r="F585" s="342"/>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1"/>
      <c r="F586" s="342"/>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41"/>
      <c r="F587" s="342"/>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41"/>
      <c r="F588" s="342"/>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0" t="s">
        <v>252</v>
      </c>
      <c r="H592" s="126"/>
      <c r="I592" s="12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0"/>
      <c r="B593" s="187"/>
      <c r="C593" s="181"/>
      <c r="D593" s="187"/>
      <c r="E593" s="341" t="s">
        <v>241</v>
      </c>
      <c r="F593" s="342"/>
      <c r="G593" s="343"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544</v>
      </c>
      <c r="AJ593" s="336"/>
      <c r="AK593" s="336"/>
      <c r="AL593" s="158"/>
      <c r="AM593" s="336" t="s">
        <v>545</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1"/>
      <c r="F594" s="342"/>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1"/>
      <c r="F595" s="342"/>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41"/>
      <c r="F596" s="342"/>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41"/>
      <c r="F597" s="342"/>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41" t="s">
        <v>241</v>
      </c>
      <c r="F598" s="342"/>
      <c r="G598" s="343"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544</v>
      </c>
      <c r="AJ598" s="336"/>
      <c r="AK598" s="336"/>
      <c r="AL598" s="158"/>
      <c r="AM598" s="336" t="s">
        <v>545</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1"/>
      <c r="F599" s="342"/>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1"/>
      <c r="F600" s="342"/>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41"/>
      <c r="F601" s="342"/>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41"/>
      <c r="F602" s="342"/>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41" t="s">
        <v>241</v>
      </c>
      <c r="F603" s="342"/>
      <c r="G603" s="343"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544</v>
      </c>
      <c r="AJ603" s="336"/>
      <c r="AK603" s="336"/>
      <c r="AL603" s="158"/>
      <c r="AM603" s="336" t="s">
        <v>545</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1"/>
      <c r="F604" s="342"/>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1"/>
      <c r="F605" s="342"/>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41"/>
      <c r="F606" s="342"/>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41"/>
      <c r="F607" s="342"/>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41" t="s">
        <v>241</v>
      </c>
      <c r="F608" s="342"/>
      <c r="G608" s="343"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544</v>
      </c>
      <c r="AJ608" s="336"/>
      <c r="AK608" s="336"/>
      <c r="AL608" s="158"/>
      <c r="AM608" s="336" t="s">
        <v>545</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1"/>
      <c r="F609" s="342"/>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1"/>
      <c r="F610" s="342"/>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41"/>
      <c r="F611" s="342"/>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41"/>
      <c r="F612" s="342"/>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41" t="s">
        <v>241</v>
      </c>
      <c r="F613" s="342"/>
      <c r="G613" s="343"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544</v>
      </c>
      <c r="AJ613" s="336"/>
      <c r="AK613" s="336"/>
      <c r="AL613" s="158"/>
      <c r="AM613" s="336" t="s">
        <v>545</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1"/>
      <c r="F614" s="342"/>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1"/>
      <c r="F615" s="342"/>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41"/>
      <c r="F616" s="342"/>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41"/>
      <c r="F617" s="342"/>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41" t="s">
        <v>242</v>
      </c>
      <c r="F618" s="342"/>
      <c r="G618" s="343"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544</v>
      </c>
      <c r="AJ618" s="336"/>
      <c r="AK618" s="336"/>
      <c r="AL618" s="158"/>
      <c r="AM618" s="336" t="s">
        <v>545</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1"/>
      <c r="F619" s="342"/>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1"/>
      <c r="F620" s="342"/>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41"/>
      <c r="F621" s="342"/>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41"/>
      <c r="F622" s="342"/>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41" t="s">
        <v>242</v>
      </c>
      <c r="F623" s="342"/>
      <c r="G623" s="343"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544</v>
      </c>
      <c r="AJ623" s="336"/>
      <c r="AK623" s="336"/>
      <c r="AL623" s="158"/>
      <c r="AM623" s="336" t="s">
        <v>545</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1"/>
      <c r="F624" s="342"/>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1"/>
      <c r="F625" s="342"/>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41"/>
      <c r="F626" s="342"/>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41"/>
      <c r="F627" s="342"/>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41" t="s">
        <v>242</v>
      </c>
      <c r="F628" s="342"/>
      <c r="G628" s="343"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544</v>
      </c>
      <c r="AJ628" s="336"/>
      <c r="AK628" s="336"/>
      <c r="AL628" s="158"/>
      <c r="AM628" s="336" t="s">
        <v>545</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1"/>
      <c r="F629" s="342"/>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1"/>
      <c r="F630" s="342"/>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41"/>
      <c r="F631" s="342"/>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41"/>
      <c r="F632" s="342"/>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41" t="s">
        <v>242</v>
      </c>
      <c r="F633" s="342"/>
      <c r="G633" s="343"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544</v>
      </c>
      <c r="AJ633" s="336"/>
      <c r="AK633" s="336"/>
      <c r="AL633" s="158"/>
      <c r="AM633" s="336" t="s">
        <v>545</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1"/>
      <c r="F634" s="342"/>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1"/>
      <c r="F635" s="342"/>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41"/>
      <c r="F636" s="342"/>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41"/>
      <c r="F637" s="342"/>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41" t="s">
        <v>242</v>
      </c>
      <c r="F638" s="342"/>
      <c r="G638" s="343"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544</v>
      </c>
      <c r="AJ638" s="336"/>
      <c r="AK638" s="336"/>
      <c r="AL638" s="158"/>
      <c r="AM638" s="336" t="s">
        <v>545</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1"/>
      <c r="F639" s="342"/>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1"/>
      <c r="F640" s="342"/>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41"/>
      <c r="F641" s="342"/>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41"/>
      <c r="F642" s="342"/>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0" t="s">
        <v>252</v>
      </c>
      <c r="H646" s="126"/>
      <c r="I646" s="12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0"/>
      <c r="B647" s="187"/>
      <c r="C647" s="181"/>
      <c r="D647" s="187"/>
      <c r="E647" s="341" t="s">
        <v>241</v>
      </c>
      <c r="F647" s="342"/>
      <c r="G647" s="343"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544</v>
      </c>
      <c r="AJ647" s="336"/>
      <c r="AK647" s="336"/>
      <c r="AL647" s="158"/>
      <c r="AM647" s="336" t="s">
        <v>545</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1"/>
      <c r="F648" s="342"/>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1"/>
      <c r="F649" s="342"/>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41"/>
      <c r="F650" s="342"/>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41"/>
      <c r="F651" s="342"/>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41" t="s">
        <v>241</v>
      </c>
      <c r="F652" s="342"/>
      <c r="G652" s="343"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544</v>
      </c>
      <c r="AJ652" s="336"/>
      <c r="AK652" s="336"/>
      <c r="AL652" s="158"/>
      <c r="AM652" s="336" t="s">
        <v>545</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1"/>
      <c r="F653" s="342"/>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1"/>
      <c r="F654" s="342"/>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41"/>
      <c r="F655" s="342"/>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41"/>
      <c r="F656" s="342"/>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41" t="s">
        <v>241</v>
      </c>
      <c r="F657" s="342"/>
      <c r="G657" s="343"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544</v>
      </c>
      <c r="AJ657" s="336"/>
      <c r="AK657" s="336"/>
      <c r="AL657" s="158"/>
      <c r="AM657" s="336" t="s">
        <v>545</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1"/>
      <c r="F658" s="342"/>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1"/>
      <c r="F659" s="342"/>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41"/>
      <c r="F660" s="342"/>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41"/>
      <c r="F661" s="342"/>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41" t="s">
        <v>241</v>
      </c>
      <c r="F662" s="342"/>
      <c r="G662" s="343"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544</v>
      </c>
      <c r="AJ662" s="336"/>
      <c r="AK662" s="336"/>
      <c r="AL662" s="158"/>
      <c r="AM662" s="336" t="s">
        <v>545</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1"/>
      <c r="F663" s="342"/>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1"/>
      <c r="F664" s="342"/>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41"/>
      <c r="F665" s="342"/>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41"/>
      <c r="F666" s="342"/>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41" t="s">
        <v>241</v>
      </c>
      <c r="F667" s="342"/>
      <c r="G667" s="343"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544</v>
      </c>
      <c r="AJ667" s="336"/>
      <c r="AK667" s="336"/>
      <c r="AL667" s="158"/>
      <c r="AM667" s="336" t="s">
        <v>545</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1"/>
      <c r="F668" s="342"/>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1"/>
      <c r="F669" s="342"/>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41"/>
      <c r="F670" s="342"/>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41"/>
      <c r="F671" s="342"/>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41" t="s">
        <v>242</v>
      </c>
      <c r="F672" s="342"/>
      <c r="G672" s="343"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544</v>
      </c>
      <c r="AJ672" s="336"/>
      <c r="AK672" s="336"/>
      <c r="AL672" s="158"/>
      <c r="AM672" s="336" t="s">
        <v>545</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1"/>
      <c r="F673" s="342"/>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1"/>
      <c r="F674" s="342"/>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41"/>
      <c r="F675" s="342"/>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41"/>
      <c r="F676" s="342"/>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41" t="s">
        <v>242</v>
      </c>
      <c r="F677" s="342"/>
      <c r="G677" s="343"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544</v>
      </c>
      <c r="AJ677" s="336"/>
      <c r="AK677" s="336"/>
      <c r="AL677" s="158"/>
      <c r="AM677" s="336" t="s">
        <v>545</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1"/>
      <c r="F678" s="342"/>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1"/>
      <c r="F679" s="342"/>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41"/>
      <c r="F680" s="342"/>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41"/>
      <c r="F681" s="342"/>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41" t="s">
        <v>242</v>
      </c>
      <c r="F682" s="342"/>
      <c r="G682" s="343"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544</v>
      </c>
      <c r="AJ682" s="336"/>
      <c r="AK682" s="336"/>
      <c r="AL682" s="158"/>
      <c r="AM682" s="336" t="s">
        <v>545</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1"/>
      <c r="F683" s="342"/>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1"/>
      <c r="F684" s="342"/>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41"/>
      <c r="F685" s="342"/>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41"/>
      <c r="F686" s="342"/>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41" t="s">
        <v>242</v>
      </c>
      <c r="F687" s="342"/>
      <c r="G687" s="343"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544</v>
      </c>
      <c r="AJ687" s="336"/>
      <c r="AK687" s="336"/>
      <c r="AL687" s="158"/>
      <c r="AM687" s="336" t="s">
        <v>545</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1"/>
      <c r="F688" s="342"/>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1"/>
      <c r="F689" s="342"/>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41"/>
      <c r="F690" s="342"/>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41"/>
      <c r="F691" s="342"/>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41" t="s">
        <v>242</v>
      </c>
      <c r="F692" s="342"/>
      <c r="G692" s="343"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544</v>
      </c>
      <c r="AJ692" s="336"/>
      <c r="AK692" s="336"/>
      <c r="AL692" s="158"/>
      <c r="AM692" s="336" t="s">
        <v>545</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1"/>
      <c r="F693" s="342"/>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1"/>
      <c r="F694" s="342"/>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41"/>
      <c r="F695" s="342"/>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41"/>
      <c r="F696" s="342"/>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1" ht="33.75" customHeight="1" x14ac:dyDescent="0.15">
      <c r="A702" s="871" t="s">
        <v>140</v>
      </c>
      <c r="B702" s="872"/>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744</v>
      </c>
      <c r="AE702" s="345"/>
      <c r="AF702" s="345"/>
      <c r="AG702" s="382" t="s">
        <v>746</v>
      </c>
      <c r="AH702" s="383"/>
      <c r="AI702" s="383"/>
      <c r="AJ702" s="383"/>
      <c r="AK702" s="383"/>
      <c r="AL702" s="383"/>
      <c r="AM702" s="383"/>
      <c r="AN702" s="383"/>
      <c r="AO702" s="383"/>
      <c r="AP702" s="383"/>
      <c r="AQ702" s="383"/>
      <c r="AR702" s="383"/>
      <c r="AS702" s="383"/>
      <c r="AT702" s="383"/>
      <c r="AU702" s="383"/>
      <c r="AV702" s="383"/>
      <c r="AW702" s="383"/>
      <c r="AX702" s="384"/>
    </row>
    <row r="703" spans="1:51" ht="33.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4" t="s">
        <v>744</v>
      </c>
      <c r="AE703" s="325"/>
      <c r="AF703" s="325"/>
      <c r="AG703" s="338" t="s">
        <v>747</v>
      </c>
      <c r="AH703" s="339"/>
      <c r="AI703" s="339"/>
      <c r="AJ703" s="339"/>
      <c r="AK703" s="339"/>
      <c r="AL703" s="339"/>
      <c r="AM703" s="339"/>
      <c r="AN703" s="339"/>
      <c r="AO703" s="339"/>
      <c r="AP703" s="339"/>
      <c r="AQ703" s="339"/>
      <c r="AR703" s="339"/>
      <c r="AS703" s="339"/>
      <c r="AT703" s="339"/>
      <c r="AU703" s="339"/>
      <c r="AV703" s="339"/>
      <c r="AW703" s="339"/>
      <c r="AX703" s="340"/>
    </row>
    <row r="704" spans="1:51" ht="33.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744</v>
      </c>
      <c r="AE704" s="787"/>
      <c r="AF704" s="787"/>
      <c r="AG704" s="709" t="s">
        <v>748</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8" t="s">
        <v>749</v>
      </c>
      <c r="AE705" s="719"/>
      <c r="AF705" s="719"/>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8"/>
      <c r="D706" s="799"/>
      <c r="E706" s="734" t="s">
        <v>382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t="s">
        <v>750</v>
      </c>
      <c r="AE706" s="325"/>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800"/>
      <c r="D707" s="801"/>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750</v>
      </c>
      <c r="AE707" s="837"/>
      <c r="AF707" s="83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744</v>
      </c>
      <c r="AE708" s="606"/>
      <c r="AF708" s="606"/>
      <c r="AG708" s="746" t="s">
        <v>751</v>
      </c>
      <c r="AH708" s="747"/>
      <c r="AI708" s="747"/>
      <c r="AJ708" s="747"/>
      <c r="AK708" s="747"/>
      <c r="AL708" s="747"/>
      <c r="AM708" s="747"/>
      <c r="AN708" s="747"/>
      <c r="AO708" s="747"/>
      <c r="AP708" s="747"/>
      <c r="AQ708" s="747"/>
      <c r="AR708" s="747"/>
      <c r="AS708" s="747"/>
      <c r="AT708" s="747"/>
      <c r="AU708" s="747"/>
      <c r="AV708" s="747"/>
      <c r="AW708" s="747"/>
      <c r="AX708" s="748"/>
    </row>
    <row r="709" spans="1:50" ht="33.7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744</v>
      </c>
      <c r="AE709" s="325"/>
      <c r="AF709" s="325"/>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749</v>
      </c>
      <c r="AE710" s="325"/>
      <c r="AF710" s="325"/>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4" t="s">
        <v>744</v>
      </c>
      <c r="AE711" s="325"/>
      <c r="AF711" s="325"/>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33.7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6" t="s">
        <v>744</v>
      </c>
      <c r="AE712" s="787"/>
      <c r="AF712" s="787"/>
      <c r="AG712" s="811" t="s">
        <v>754</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4" t="s">
        <v>749</v>
      </c>
      <c r="AE713" s="325"/>
      <c r="AF713" s="664"/>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33.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744</v>
      </c>
      <c r="AE714" s="809"/>
      <c r="AF714" s="810"/>
      <c r="AG714" s="740" t="s">
        <v>755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1" t="s">
        <v>40</v>
      </c>
      <c r="B715" s="788"/>
      <c r="C715" s="789" t="s">
        <v>326</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744</v>
      </c>
      <c r="AE715" s="606"/>
      <c r="AF715" s="657"/>
      <c r="AG715" s="746" t="s">
        <v>756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749</v>
      </c>
      <c r="AE716" s="628"/>
      <c r="AF716" s="628"/>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63.7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744</v>
      </c>
      <c r="AE717" s="325"/>
      <c r="AF717" s="325"/>
      <c r="AG717" s="104" t="s">
        <v>757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749</v>
      </c>
      <c r="AE718" s="325"/>
      <c r="AF718" s="325"/>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744</v>
      </c>
      <c r="AE719" s="606"/>
      <c r="AF719" s="606"/>
      <c r="AG719" s="128" t="s">
        <v>758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t="s">
        <v>711</v>
      </c>
      <c r="D721" s="294"/>
      <c r="E721" s="294"/>
      <c r="F721" s="295"/>
      <c r="G721" s="284"/>
      <c r="H721" s="285"/>
      <c r="I721" s="77" t="str">
        <f>IF(OR(G721="　", G721=""), "", "-")</f>
        <v/>
      </c>
      <c r="J721" s="288"/>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41" t="s">
        <v>48</v>
      </c>
      <c r="B726" s="803"/>
      <c r="C726" s="816" t="s">
        <v>53</v>
      </c>
      <c r="D726" s="838"/>
      <c r="E726" s="838"/>
      <c r="F726" s="839"/>
      <c r="G726" s="579" t="s">
        <v>766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0" customHeight="1" thickBot="1" x14ac:dyDescent="0.2">
      <c r="A727" s="804"/>
      <c r="B727" s="805"/>
      <c r="C727" s="752" t="s">
        <v>57</v>
      </c>
      <c r="D727" s="753"/>
      <c r="E727" s="753"/>
      <c r="F727" s="754"/>
      <c r="G727" s="577" t="s">
        <v>767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35.25" customHeight="1" thickBot="1" x14ac:dyDescent="0.2">
      <c r="A729" s="635" t="s">
        <v>779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4"/>
      <c r="B731" s="675"/>
      <c r="C731" s="675"/>
      <c r="D731" s="675"/>
      <c r="E731" s="676"/>
      <c r="F731" s="733"/>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673</v>
      </c>
      <c r="B737" s="211"/>
      <c r="C737" s="211"/>
      <c r="D737" s="212"/>
      <c r="E737" s="956" t="s">
        <v>717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4" t="s">
        <v>398</v>
      </c>
      <c r="B738" s="364"/>
      <c r="C738" s="364"/>
      <c r="D738" s="364"/>
      <c r="E738" s="956" t="s">
        <v>736</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4" t="s">
        <v>397</v>
      </c>
      <c r="B739" s="364"/>
      <c r="C739" s="364"/>
      <c r="D739" s="364"/>
      <c r="E739" s="956" t="s">
        <v>737</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4" t="s">
        <v>396</v>
      </c>
      <c r="B740" s="364"/>
      <c r="C740" s="364"/>
      <c r="D740" s="364"/>
      <c r="E740" s="956" t="s">
        <v>738</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4" t="s">
        <v>395</v>
      </c>
      <c r="B741" s="364"/>
      <c r="C741" s="364"/>
      <c r="D741" s="364"/>
      <c r="E741" s="956" t="s">
        <v>739</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4" t="s">
        <v>394</v>
      </c>
      <c r="B742" s="364"/>
      <c r="C742" s="364"/>
      <c r="D742" s="364"/>
      <c r="E742" s="956" t="s">
        <v>740</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4" t="s">
        <v>393</v>
      </c>
      <c r="B743" s="364"/>
      <c r="C743" s="364"/>
      <c r="D743" s="364"/>
      <c r="E743" s="956" t="s">
        <v>741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4" t="s">
        <v>392</v>
      </c>
      <c r="B744" s="364"/>
      <c r="C744" s="364"/>
      <c r="D744" s="364"/>
      <c r="E744" s="956" t="s">
        <v>742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4" t="s">
        <v>391</v>
      </c>
      <c r="B745" s="364"/>
      <c r="C745" s="364"/>
      <c r="D745" s="364"/>
      <c r="E745" s="993" t="s">
        <v>743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4" t="s">
        <v>546</v>
      </c>
      <c r="B746" s="364"/>
      <c r="C746" s="364"/>
      <c r="D746" s="364"/>
      <c r="E746" s="962" t="s">
        <v>711</v>
      </c>
      <c r="F746" s="960"/>
      <c r="G746" s="960"/>
      <c r="H746" s="100" t="str">
        <f>IF(E746="","","-")</f>
        <v>-</v>
      </c>
      <c r="I746" s="960"/>
      <c r="J746" s="960"/>
      <c r="K746" s="100" t="str">
        <f>IF(I746="","","-")</f>
        <v/>
      </c>
      <c r="L746" s="961">
        <v>73</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4" t="s">
        <v>510</v>
      </c>
      <c r="B747" s="364"/>
      <c r="C747" s="364"/>
      <c r="D747" s="364"/>
      <c r="E747" s="962" t="s">
        <v>711</v>
      </c>
      <c r="F747" s="960"/>
      <c r="G747" s="960"/>
      <c r="H747" s="100" t="str">
        <f>IF(E747="","","-")</f>
        <v>-</v>
      </c>
      <c r="I747" s="960"/>
      <c r="J747" s="960"/>
      <c r="K747" s="100" t="str">
        <f>IF(I747="","","-")</f>
        <v/>
      </c>
      <c r="L747" s="961">
        <v>71</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768</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7"/>
    </row>
    <row r="788" spans="1:51" ht="24.75" customHeight="1" x14ac:dyDescent="0.15">
      <c r="A788" s="632"/>
      <c r="B788" s="633"/>
      <c r="C788" s="633"/>
      <c r="D788" s="633"/>
      <c r="E788" s="633"/>
      <c r="F788" s="634"/>
      <c r="G788" s="816"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2"/>
      <c r="AC788" s="816"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0" customHeight="1" x14ac:dyDescent="0.15">
      <c r="A789" s="632"/>
      <c r="B789" s="633"/>
      <c r="C789" s="633"/>
      <c r="D789" s="633"/>
      <c r="E789" s="633"/>
      <c r="F789" s="634"/>
      <c r="G789" s="671" t="s">
        <v>769</v>
      </c>
      <c r="H789" s="672"/>
      <c r="I789" s="672"/>
      <c r="J789" s="672"/>
      <c r="K789" s="673"/>
      <c r="L789" s="665" t="s">
        <v>770</v>
      </c>
      <c r="M789" s="666"/>
      <c r="N789" s="666"/>
      <c r="O789" s="666"/>
      <c r="P789" s="666"/>
      <c r="Q789" s="666"/>
      <c r="R789" s="666"/>
      <c r="S789" s="666"/>
      <c r="T789" s="666"/>
      <c r="U789" s="666"/>
      <c r="V789" s="666"/>
      <c r="W789" s="666"/>
      <c r="X789" s="667"/>
      <c r="Y789" s="385">
        <v>0.4</v>
      </c>
      <c r="Z789" s="386"/>
      <c r="AA789" s="386"/>
      <c r="AB789" s="806"/>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30"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30"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30"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30"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30"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30"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30"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30"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30"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30" customHeight="1" x14ac:dyDescent="0.15">
      <c r="A799" s="632"/>
      <c r="B799" s="633"/>
      <c r="C799" s="633"/>
      <c r="D799" s="633"/>
      <c r="E799" s="633"/>
      <c r="F799" s="634"/>
      <c r="G799" s="827" t="s">
        <v>20</v>
      </c>
      <c r="H799" s="828"/>
      <c r="I799" s="828"/>
      <c r="J799" s="828"/>
      <c r="K799" s="828"/>
      <c r="L799" s="829"/>
      <c r="M799" s="830"/>
      <c r="N799" s="830"/>
      <c r="O799" s="830"/>
      <c r="P799" s="830"/>
      <c r="Q799" s="830"/>
      <c r="R799" s="830"/>
      <c r="S799" s="830"/>
      <c r="T799" s="830"/>
      <c r="U799" s="830"/>
      <c r="V799" s="830"/>
      <c r="W799" s="830"/>
      <c r="X799" s="831"/>
      <c r="Y799" s="832">
        <f>SUM(Y789:AB798)</f>
        <v>0.4</v>
      </c>
      <c r="Z799" s="833"/>
      <c r="AA799" s="833"/>
      <c r="AB799" s="834"/>
      <c r="AC799" s="827" t="s">
        <v>20</v>
      </c>
      <c r="AD799" s="828"/>
      <c r="AE799" s="828"/>
      <c r="AF799" s="828"/>
      <c r="AG799" s="828"/>
      <c r="AH799" s="829"/>
      <c r="AI799" s="830"/>
      <c r="AJ799" s="830"/>
      <c r="AK799" s="830"/>
      <c r="AL799" s="830"/>
      <c r="AM799" s="830"/>
      <c r="AN799" s="830"/>
      <c r="AO799" s="830"/>
      <c r="AP799" s="830"/>
      <c r="AQ799" s="830"/>
      <c r="AR799" s="830"/>
      <c r="AS799" s="830"/>
      <c r="AT799" s="831"/>
      <c r="AU799" s="832">
        <f>SUM(AU789:AX798)</f>
        <v>0</v>
      </c>
      <c r="AV799" s="833"/>
      <c r="AW799" s="833"/>
      <c r="AX799" s="835"/>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7"/>
      <c r="AY800">
        <f>COUNTA($G$802,$AC$802)</f>
        <v>0</v>
      </c>
    </row>
    <row r="801" spans="1:51" ht="24.75" hidden="1" customHeight="1" x14ac:dyDescent="0.15">
      <c r="A801" s="632"/>
      <c r="B801" s="633"/>
      <c r="C801" s="633"/>
      <c r="D801" s="633"/>
      <c r="E801" s="633"/>
      <c r="F801" s="634"/>
      <c r="G801" s="816"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2"/>
      <c r="AC801" s="816"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6"/>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7" t="s">
        <v>20</v>
      </c>
      <c r="H812" s="828"/>
      <c r="I812" s="828"/>
      <c r="J812" s="828"/>
      <c r="K812" s="828"/>
      <c r="L812" s="829"/>
      <c r="M812" s="830"/>
      <c r="N812" s="830"/>
      <c r="O812" s="830"/>
      <c r="P812" s="830"/>
      <c r="Q812" s="830"/>
      <c r="R812" s="830"/>
      <c r="S812" s="830"/>
      <c r="T812" s="830"/>
      <c r="U812" s="830"/>
      <c r="V812" s="830"/>
      <c r="W812" s="830"/>
      <c r="X812" s="831"/>
      <c r="Y812" s="832">
        <f>SUM(Y802:AB811)</f>
        <v>0</v>
      </c>
      <c r="Z812" s="833"/>
      <c r="AA812" s="833"/>
      <c r="AB812" s="834"/>
      <c r="AC812" s="827" t="s">
        <v>20</v>
      </c>
      <c r="AD812" s="828"/>
      <c r="AE812" s="828"/>
      <c r="AF812" s="828"/>
      <c r="AG812" s="828"/>
      <c r="AH812" s="829"/>
      <c r="AI812" s="830"/>
      <c r="AJ812" s="830"/>
      <c r="AK812" s="830"/>
      <c r="AL812" s="830"/>
      <c r="AM812" s="830"/>
      <c r="AN812" s="830"/>
      <c r="AO812" s="830"/>
      <c r="AP812" s="830"/>
      <c r="AQ812" s="830"/>
      <c r="AR812" s="830"/>
      <c r="AS812" s="830"/>
      <c r="AT812" s="831"/>
      <c r="AU812" s="832">
        <f>SUM(AU802:AX811)</f>
        <v>0</v>
      </c>
      <c r="AV812" s="833"/>
      <c r="AW812" s="833"/>
      <c r="AX812" s="835"/>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7"/>
      <c r="AY813">
        <f>COUNTA($G$815,$AC$815)</f>
        <v>0</v>
      </c>
    </row>
    <row r="814" spans="1:51" ht="24.75" hidden="1" customHeight="1" x14ac:dyDescent="0.15">
      <c r="A814" s="632"/>
      <c r="B814" s="633"/>
      <c r="C814" s="633"/>
      <c r="D814" s="633"/>
      <c r="E814" s="633"/>
      <c r="F814" s="634"/>
      <c r="G814" s="816"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2"/>
      <c r="AC814" s="816"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6"/>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7" t="s">
        <v>20</v>
      </c>
      <c r="H825" s="828"/>
      <c r="I825" s="828"/>
      <c r="J825" s="828"/>
      <c r="K825" s="828"/>
      <c r="L825" s="829"/>
      <c r="M825" s="830"/>
      <c r="N825" s="830"/>
      <c r="O825" s="830"/>
      <c r="P825" s="830"/>
      <c r="Q825" s="830"/>
      <c r="R825" s="830"/>
      <c r="S825" s="830"/>
      <c r="T825" s="830"/>
      <c r="U825" s="830"/>
      <c r="V825" s="830"/>
      <c r="W825" s="830"/>
      <c r="X825" s="831"/>
      <c r="Y825" s="832">
        <f>SUM(Y815:AB824)</f>
        <v>0</v>
      </c>
      <c r="Z825" s="833"/>
      <c r="AA825" s="833"/>
      <c r="AB825" s="834"/>
      <c r="AC825" s="827" t="s">
        <v>20</v>
      </c>
      <c r="AD825" s="828"/>
      <c r="AE825" s="828"/>
      <c r="AF825" s="828"/>
      <c r="AG825" s="828"/>
      <c r="AH825" s="829"/>
      <c r="AI825" s="830"/>
      <c r="AJ825" s="830"/>
      <c r="AK825" s="830"/>
      <c r="AL825" s="830"/>
      <c r="AM825" s="830"/>
      <c r="AN825" s="830"/>
      <c r="AO825" s="830"/>
      <c r="AP825" s="830"/>
      <c r="AQ825" s="830"/>
      <c r="AR825" s="830"/>
      <c r="AS825" s="830"/>
      <c r="AT825" s="831"/>
      <c r="AU825" s="832">
        <f>SUM(AU815:AX824)</f>
        <v>0</v>
      </c>
      <c r="AV825" s="833"/>
      <c r="AW825" s="833"/>
      <c r="AX825" s="835"/>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7"/>
      <c r="AY826">
        <f>COUNTA($G$828,$AC$828)</f>
        <v>0</v>
      </c>
    </row>
    <row r="827" spans="1:51" ht="24.75" hidden="1" customHeight="1" x14ac:dyDescent="0.15">
      <c r="A827" s="632"/>
      <c r="B827" s="633"/>
      <c r="C827" s="633"/>
      <c r="D827" s="633"/>
      <c r="E827" s="633"/>
      <c r="F827" s="634"/>
      <c r="G827" s="816"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2"/>
      <c r="AC827" s="816"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6"/>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7" t="s">
        <v>20</v>
      </c>
      <c r="H838" s="828"/>
      <c r="I838" s="828"/>
      <c r="J838" s="828"/>
      <c r="K838" s="828"/>
      <c r="L838" s="829"/>
      <c r="M838" s="830"/>
      <c r="N838" s="830"/>
      <c r="O838" s="830"/>
      <c r="P838" s="830"/>
      <c r="Q838" s="830"/>
      <c r="R838" s="830"/>
      <c r="S838" s="830"/>
      <c r="T838" s="830"/>
      <c r="U838" s="830"/>
      <c r="V838" s="830"/>
      <c r="W838" s="830"/>
      <c r="X838" s="831"/>
      <c r="Y838" s="832">
        <f>SUM(Y828:AB837)</f>
        <v>0</v>
      </c>
      <c r="Z838" s="833"/>
      <c r="AA838" s="833"/>
      <c r="AB838" s="834"/>
      <c r="AC838" s="827" t="s">
        <v>20</v>
      </c>
      <c r="AD838" s="828"/>
      <c r="AE838" s="828"/>
      <c r="AF838" s="828"/>
      <c r="AG838" s="828"/>
      <c r="AH838" s="829"/>
      <c r="AI838" s="830"/>
      <c r="AJ838" s="830"/>
      <c r="AK838" s="830"/>
      <c r="AL838" s="830"/>
      <c r="AM838" s="830"/>
      <c r="AN838" s="830"/>
      <c r="AO838" s="830"/>
      <c r="AP838" s="830"/>
      <c r="AQ838" s="830"/>
      <c r="AR838" s="830"/>
      <c r="AS838" s="830"/>
      <c r="AT838" s="831"/>
      <c r="AU838" s="832">
        <f>SUM(AU828:AX837)</f>
        <v>0</v>
      </c>
      <c r="AV838" s="833"/>
      <c r="AW838" s="833"/>
      <c r="AX838" s="835"/>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2.25" customHeight="1" x14ac:dyDescent="0.15">
      <c r="A845" s="373">
        <v>1</v>
      </c>
      <c r="B845" s="373">
        <v>1</v>
      </c>
      <c r="C845" s="361" t="s">
        <v>771</v>
      </c>
      <c r="D845" s="346"/>
      <c r="E845" s="346"/>
      <c r="F845" s="346"/>
      <c r="G845" s="346"/>
      <c r="H845" s="346"/>
      <c r="I845" s="346"/>
      <c r="J845" s="347">
        <v>4010005002805</v>
      </c>
      <c r="K845" s="348"/>
      <c r="L845" s="348"/>
      <c r="M845" s="348"/>
      <c r="N845" s="348"/>
      <c r="O845" s="348"/>
      <c r="P845" s="362" t="s">
        <v>772</v>
      </c>
      <c r="Q845" s="349"/>
      <c r="R845" s="349"/>
      <c r="S845" s="349"/>
      <c r="T845" s="349"/>
      <c r="U845" s="349"/>
      <c r="V845" s="349"/>
      <c r="W845" s="349"/>
      <c r="X845" s="349"/>
      <c r="Y845" s="350">
        <v>0.4</v>
      </c>
      <c r="Z845" s="351"/>
      <c r="AA845" s="351"/>
      <c r="AB845" s="352"/>
      <c r="AC845" s="353" t="s">
        <v>373</v>
      </c>
      <c r="AD845" s="354"/>
      <c r="AE845" s="354"/>
      <c r="AF845" s="354"/>
      <c r="AG845" s="354"/>
      <c r="AH845" s="369">
        <v>1</v>
      </c>
      <c r="AI845" s="370"/>
      <c r="AJ845" s="370"/>
      <c r="AK845" s="370"/>
      <c r="AL845" s="357">
        <v>100</v>
      </c>
      <c r="AM845" s="358"/>
      <c r="AN845" s="358"/>
      <c r="AO845" s="359"/>
      <c r="AP845" s="360"/>
      <c r="AQ845" s="360"/>
      <c r="AR845" s="360"/>
      <c r="AS845" s="360"/>
      <c r="AT845" s="360"/>
      <c r="AU845" s="360"/>
      <c r="AV845" s="360"/>
      <c r="AW845" s="360"/>
      <c r="AX845" s="360"/>
    </row>
    <row r="846" spans="1:51" ht="32.25" customHeight="1" x14ac:dyDescent="0.15">
      <c r="A846" s="373">
        <v>2</v>
      </c>
      <c r="B846" s="373">
        <v>1</v>
      </c>
      <c r="C846" s="361" t="s">
        <v>773</v>
      </c>
      <c r="D846" s="346"/>
      <c r="E846" s="346"/>
      <c r="F846" s="346"/>
      <c r="G846" s="346"/>
      <c r="H846" s="346"/>
      <c r="I846" s="346"/>
      <c r="J846" s="347" t="s">
        <v>776</v>
      </c>
      <c r="K846" s="348"/>
      <c r="L846" s="348"/>
      <c r="M846" s="348"/>
      <c r="N846" s="348"/>
      <c r="O846" s="348"/>
      <c r="P846" s="362" t="s">
        <v>774</v>
      </c>
      <c r="Q846" s="349"/>
      <c r="R846" s="349"/>
      <c r="S846" s="349"/>
      <c r="T846" s="349"/>
      <c r="U846" s="349"/>
      <c r="V846" s="349"/>
      <c r="W846" s="349"/>
      <c r="X846" s="349"/>
      <c r="Y846" s="350">
        <v>0.01</v>
      </c>
      <c r="Z846" s="351"/>
      <c r="AA846" s="351"/>
      <c r="AB846" s="352"/>
      <c r="AC846" s="353" t="s">
        <v>775</v>
      </c>
      <c r="AD846" s="354"/>
      <c r="AE846" s="354"/>
      <c r="AF846" s="354"/>
      <c r="AG846" s="354"/>
      <c r="AH846" s="369" t="s">
        <v>776</v>
      </c>
      <c r="AI846" s="370"/>
      <c r="AJ846" s="370"/>
      <c r="AK846" s="370"/>
      <c r="AL846" s="357" t="s">
        <v>776</v>
      </c>
      <c r="AM846" s="358"/>
      <c r="AN846" s="358"/>
      <c r="AO846" s="359"/>
      <c r="AP846" s="360"/>
      <c r="AQ846" s="360"/>
      <c r="AR846" s="360"/>
      <c r="AS846" s="360"/>
      <c r="AT846" s="360"/>
      <c r="AU846" s="360"/>
      <c r="AV846" s="360"/>
      <c r="AW846" s="360"/>
      <c r="AX846" s="360"/>
      <c r="AY846">
        <f>COUNTA($C$846)</f>
        <v>1</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778</v>
      </c>
      <c r="F1110" s="372"/>
      <c r="G1110" s="372"/>
      <c r="H1110" s="372"/>
      <c r="I1110" s="372"/>
      <c r="J1110" s="347" t="s">
        <v>778</v>
      </c>
      <c r="K1110" s="348"/>
      <c r="L1110" s="348"/>
      <c r="M1110" s="348"/>
      <c r="N1110" s="348"/>
      <c r="O1110" s="348"/>
      <c r="P1110" s="362" t="s">
        <v>778</v>
      </c>
      <c r="Q1110" s="349"/>
      <c r="R1110" s="349"/>
      <c r="S1110" s="349"/>
      <c r="T1110" s="349"/>
      <c r="U1110" s="349"/>
      <c r="V1110" s="349"/>
      <c r="W1110" s="349"/>
      <c r="X1110" s="349"/>
      <c r="Y1110" s="350" t="s">
        <v>778</v>
      </c>
      <c r="Z1110" s="351"/>
      <c r="AA1110" s="351"/>
      <c r="AB1110" s="352"/>
      <c r="AC1110" s="353"/>
      <c r="AD1110" s="354"/>
      <c r="AE1110" s="354"/>
      <c r="AF1110" s="354"/>
      <c r="AG1110" s="354"/>
      <c r="AH1110" s="355" t="s">
        <v>778</v>
      </c>
      <c r="AI1110" s="356"/>
      <c r="AJ1110" s="356"/>
      <c r="AK1110" s="356"/>
      <c r="AL1110" s="357" t="s">
        <v>778</v>
      </c>
      <c r="AM1110" s="358"/>
      <c r="AN1110" s="358"/>
      <c r="AO1110" s="359"/>
      <c r="AP1110" s="360" t="s">
        <v>778</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 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Q101 AU101">
    <cfRule type="expression" dxfId="701" priority="1">
      <formula>IF(RIGHT(TEXT(AQ101,"0.#"),1)=".",FALSE,TRUE)</formula>
    </cfRule>
    <cfRule type="expression" dxfId="70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2" sqref="G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30"/>
      <c r="AA2" s="831"/>
      <c r="AB2" s="1026" t="s">
        <v>11</v>
      </c>
      <c r="AC2" s="1027"/>
      <c r="AD2" s="1028"/>
      <c r="AE2" s="1032" t="s">
        <v>391</v>
      </c>
      <c r="AF2" s="1032"/>
      <c r="AG2" s="1032"/>
      <c r="AH2" s="1032"/>
      <c r="AI2" s="1032" t="s">
        <v>413</v>
      </c>
      <c r="AJ2" s="1032"/>
      <c r="AK2" s="1032"/>
      <c r="AL2" s="559"/>
      <c r="AM2" s="1032" t="s">
        <v>510</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30"/>
      <c r="AA9" s="831"/>
      <c r="AB9" s="1026" t="s">
        <v>11</v>
      </c>
      <c r="AC9" s="1027"/>
      <c r="AD9" s="1028"/>
      <c r="AE9" s="1032" t="s">
        <v>391</v>
      </c>
      <c r="AF9" s="1032"/>
      <c r="AG9" s="1032"/>
      <c r="AH9" s="1032"/>
      <c r="AI9" s="1032" t="s">
        <v>413</v>
      </c>
      <c r="AJ9" s="1032"/>
      <c r="AK9" s="1032"/>
      <c r="AL9" s="559"/>
      <c r="AM9" s="1032" t="s">
        <v>510</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30"/>
      <c r="AA16" s="831"/>
      <c r="AB16" s="1026" t="s">
        <v>11</v>
      </c>
      <c r="AC16" s="1027"/>
      <c r="AD16" s="1028"/>
      <c r="AE16" s="1032" t="s">
        <v>391</v>
      </c>
      <c r="AF16" s="1032"/>
      <c r="AG16" s="1032"/>
      <c r="AH16" s="1032"/>
      <c r="AI16" s="1032" t="s">
        <v>413</v>
      </c>
      <c r="AJ16" s="1032"/>
      <c r="AK16" s="1032"/>
      <c r="AL16" s="559"/>
      <c r="AM16" s="1032" t="s">
        <v>510</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30"/>
      <c r="AA23" s="831"/>
      <c r="AB23" s="1026" t="s">
        <v>11</v>
      </c>
      <c r="AC23" s="1027"/>
      <c r="AD23" s="1028"/>
      <c r="AE23" s="1032" t="s">
        <v>391</v>
      </c>
      <c r="AF23" s="1032"/>
      <c r="AG23" s="1032"/>
      <c r="AH23" s="1032"/>
      <c r="AI23" s="1032" t="s">
        <v>413</v>
      </c>
      <c r="AJ23" s="1032"/>
      <c r="AK23" s="1032"/>
      <c r="AL23" s="559"/>
      <c r="AM23" s="1032" t="s">
        <v>510</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30"/>
      <c r="AA30" s="831"/>
      <c r="AB30" s="1026" t="s">
        <v>11</v>
      </c>
      <c r="AC30" s="1027"/>
      <c r="AD30" s="1028"/>
      <c r="AE30" s="1032" t="s">
        <v>391</v>
      </c>
      <c r="AF30" s="1032"/>
      <c r="AG30" s="1032"/>
      <c r="AH30" s="1032"/>
      <c r="AI30" s="1032" t="s">
        <v>413</v>
      </c>
      <c r="AJ30" s="1032"/>
      <c r="AK30" s="1032"/>
      <c r="AL30" s="559"/>
      <c r="AM30" s="1032" t="s">
        <v>510</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30"/>
      <c r="AA37" s="831"/>
      <c r="AB37" s="1026" t="s">
        <v>11</v>
      </c>
      <c r="AC37" s="1027"/>
      <c r="AD37" s="1028"/>
      <c r="AE37" s="1032" t="s">
        <v>391</v>
      </c>
      <c r="AF37" s="1032"/>
      <c r="AG37" s="1032"/>
      <c r="AH37" s="1032"/>
      <c r="AI37" s="1032" t="s">
        <v>413</v>
      </c>
      <c r="AJ37" s="1032"/>
      <c r="AK37" s="1032"/>
      <c r="AL37" s="559"/>
      <c r="AM37" s="1032" t="s">
        <v>510</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30"/>
      <c r="AA44" s="831"/>
      <c r="AB44" s="1026" t="s">
        <v>11</v>
      </c>
      <c r="AC44" s="1027"/>
      <c r="AD44" s="1028"/>
      <c r="AE44" s="1032" t="s">
        <v>391</v>
      </c>
      <c r="AF44" s="1032"/>
      <c r="AG44" s="1032"/>
      <c r="AH44" s="1032"/>
      <c r="AI44" s="1032" t="s">
        <v>413</v>
      </c>
      <c r="AJ44" s="1032"/>
      <c r="AK44" s="1032"/>
      <c r="AL44" s="559"/>
      <c r="AM44" s="1032" t="s">
        <v>510</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30"/>
      <c r="AA51" s="831"/>
      <c r="AB51" s="559" t="s">
        <v>11</v>
      </c>
      <c r="AC51" s="1027"/>
      <c r="AD51" s="1028"/>
      <c r="AE51" s="1032" t="s">
        <v>391</v>
      </c>
      <c r="AF51" s="1032"/>
      <c r="AG51" s="1032"/>
      <c r="AH51" s="1032"/>
      <c r="AI51" s="1032" t="s">
        <v>413</v>
      </c>
      <c r="AJ51" s="1032"/>
      <c r="AK51" s="1032"/>
      <c r="AL51" s="559"/>
      <c r="AM51" s="1032" t="s">
        <v>510</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30"/>
      <c r="AA58" s="831"/>
      <c r="AB58" s="1026" t="s">
        <v>11</v>
      </c>
      <c r="AC58" s="1027"/>
      <c r="AD58" s="1028"/>
      <c r="AE58" s="1032" t="s">
        <v>391</v>
      </c>
      <c r="AF58" s="1032"/>
      <c r="AG58" s="1032"/>
      <c r="AH58" s="1032"/>
      <c r="AI58" s="1032" t="s">
        <v>413</v>
      </c>
      <c r="AJ58" s="1032"/>
      <c r="AK58" s="1032"/>
      <c r="AL58" s="559"/>
      <c r="AM58" s="1032" t="s">
        <v>510</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30"/>
      <c r="AA65" s="831"/>
      <c r="AB65" s="1026" t="s">
        <v>11</v>
      </c>
      <c r="AC65" s="1027"/>
      <c r="AD65" s="1028"/>
      <c r="AE65" s="1032" t="s">
        <v>391</v>
      </c>
      <c r="AF65" s="1032"/>
      <c r="AG65" s="1032"/>
      <c r="AH65" s="1032"/>
      <c r="AI65" s="1032" t="s">
        <v>413</v>
      </c>
      <c r="AJ65" s="1032"/>
      <c r="AK65" s="1032"/>
      <c r="AL65" s="559"/>
      <c r="AM65" s="1032" t="s">
        <v>510</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7"/>
      <c r="AD69" s="367"/>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6" t="s">
        <v>17</v>
      </c>
      <c r="H3" s="669"/>
      <c r="I3" s="669"/>
      <c r="J3" s="669"/>
      <c r="K3" s="669"/>
      <c r="L3" s="668" t="s">
        <v>18</v>
      </c>
      <c r="M3" s="669"/>
      <c r="N3" s="669"/>
      <c r="O3" s="669"/>
      <c r="P3" s="669"/>
      <c r="Q3" s="669"/>
      <c r="R3" s="669"/>
      <c r="S3" s="669"/>
      <c r="T3" s="669"/>
      <c r="U3" s="669"/>
      <c r="V3" s="669"/>
      <c r="W3" s="669"/>
      <c r="X3" s="670"/>
      <c r="Y3" s="654" t="s">
        <v>19</v>
      </c>
      <c r="Z3" s="655"/>
      <c r="AA3" s="655"/>
      <c r="AB3" s="802"/>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7"/>
      <c r="AY15">
        <f>COUNTA($G$17,$AC$17)</f>
        <v>0</v>
      </c>
    </row>
    <row r="16" spans="1:51" ht="25.5" customHeight="1" x14ac:dyDescent="0.15">
      <c r="A16" s="1045"/>
      <c r="B16" s="1046"/>
      <c r="C16" s="1046"/>
      <c r="D16" s="1046"/>
      <c r="E16" s="1046"/>
      <c r="F16" s="1047"/>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7"/>
      <c r="AY28">
        <f>COUNTA($G$30,$AC$30)</f>
        <v>0</v>
      </c>
    </row>
    <row r="29" spans="1:51" ht="24.75" customHeight="1" x14ac:dyDescent="0.15">
      <c r="A29" s="1045"/>
      <c r="B29" s="1046"/>
      <c r="C29" s="1046"/>
      <c r="D29" s="1046"/>
      <c r="E29" s="1046"/>
      <c r="F29" s="1047"/>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7"/>
      <c r="AY41">
        <f>COUNTA($G$43,$AC$43)</f>
        <v>0</v>
      </c>
    </row>
    <row r="42" spans="1:51" ht="24.75" customHeight="1" x14ac:dyDescent="0.15">
      <c r="A42" s="1045"/>
      <c r="B42" s="1046"/>
      <c r="C42" s="1046"/>
      <c r="D42" s="1046"/>
      <c r="E42" s="1046"/>
      <c r="F42" s="1047"/>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7"/>
      <c r="AY55">
        <f>COUNTA($G$57,$AC$57)</f>
        <v>0</v>
      </c>
    </row>
    <row r="56" spans="1:51" ht="24.75" customHeight="1" x14ac:dyDescent="0.15">
      <c r="A56" s="1045"/>
      <c r="B56" s="1046"/>
      <c r="C56" s="1046"/>
      <c r="D56" s="1046"/>
      <c r="E56" s="1046"/>
      <c r="F56" s="1047"/>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7"/>
      <c r="AY68">
        <f>COUNTA($G$70,$AC$70)</f>
        <v>0</v>
      </c>
    </row>
    <row r="69" spans="1:51" ht="25.5" customHeight="1" x14ac:dyDescent="0.15">
      <c r="A69" s="1045"/>
      <c r="B69" s="1046"/>
      <c r="C69" s="1046"/>
      <c r="D69" s="1046"/>
      <c r="E69" s="1046"/>
      <c r="F69" s="1047"/>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7"/>
      <c r="AY81">
        <f>COUNTA($G$83,$AC$83)</f>
        <v>0</v>
      </c>
    </row>
    <row r="82" spans="1:51" ht="24.75" customHeight="1" x14ac:dyDescent="0.15">
      <c r="A82" s="1045"/>
      <c r="B82" s="1046"/>
      <c r="C82" s="1046"/>
      <c r="D82" s="1046"/>
      <c r="E82" s="1046"/>
      <c r="F82" s="1047"/>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7"/>
      <c r="AY94">
        <f>COUNTA($G$96,$AC$96)</f>
        <v>0</v>
      </c>
    </row>
    <row r="95" spans="1:51" ht="24.75" customHeight="1" x14ac:dyDescent="0.15">
      <c r="A95" s="1045"/>
      <c r="B95" s="1046"/>
      <c r="C95" s="1046"/>
      <c r="D95" s="1046"/>
      <c r="E95" s="1046"/>
      <c r="F95" s="1047"/>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7"/>
      <c r="AY108">
        <f>COUNTA($G$110,$AC$110)</f>
        <v>0</v>
      </c>
    </row>
    <row r="109" spans="1:51" ht="24.75" customHeight="1" x14ac:dyDescent="0.15">
      <c r="A109" s="1045"/>
      <c r="B109" s="1046"/>
      <c r="C109" s="1046"/>
      <c r="D109" s="1046"/>
      <c r="E109" s="1046"/>
      <c r="F109" s="1047"/>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7"/>
      <c r="AY121">
        <f>COUNTA($G$123,$AC$123)</f>
        <v>0</v>
      </c>
    </row>
    <row r="122" spans="1:51" ht="25.5" customHeight="1" x14ac:dyDescent="0.15">
      <c r="A122" s="1045"/>
      <c r="B122" s="1046"/>
      <c r="C122" s="1046"/>
      <c r="D122" s="1046"/>
      <c r="E122" s="1046"/>
      <c r="F122" s="1047"/>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7"/>
      <c r="AY134">
        <f>COUNTA($G$136,$AC$136)</f>
        <v>0</v>
      </c>
    </row>
    <row r="135" spans="1:51" ht="24.75" customHeight="1" x14ac:dyDescent="0.15">
      <c r="A135" s="1045"/>
      <c r="B135" s="1046"/>
      <c r="C135" s="1046"/>
      <c r="D135" s="1046"/>
      <c r="E135" s="1046"/>
      <c r="F135" s="1047"/>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7"/>
      <c r="AY147">
        <f>COUNTA($G$149,$AC$149)</f>
        <v>0</v>
      </c>
    </row>
    <row r="148" spans="1:51" ht="24.75" customHeight="1" x14ac:dyDescent="0.15">
      <c r="A148" s="1045"/>
      <c r="B148" s="1046"/>
      <c r="C148" s="1046"/>
      <c r="D148" s="1046"/>
      <c r="E148" s="1046"/>
      <c r="F148" s="1047"/>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7"/>
      <c r="AY161">
        <f>COUNTA($G$163,$AC$163)</f>
        <v>0</v>
      </c>
    </row>
    <row r="162" spans="1:51" ht="24.75" customHeight="1" x14ac:dyDescent="0.15">
      <c r="A162" s="1045"/>
      <c r="B162" s="1046"/>
      <c r="C162" s="1046"/>
      <c r="D162" s="1046"/>
      <c r="E162" s="1046"/>
      <c r="F162" s="1047"/>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7"/>
      <c r="AY174">
        <f>COUNTA($G$176,$AC$176)</f>
        <v>0</v>
      </c>
    </row>
    <row r="175" spans="1:51" ht="25.5" customHeight="1" x14ac:dyDescent="0.15">
      <c r="A175" s="1045"/>
      <c r="B175" s="1046"/>
      <c r="C175" s="1046"/>
      <c r="D175" s="1046"/>
      <c r="E175" s="1046"/>
      <c r="F175" s="1047"/>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7"/>
      <c r="AY187">
        <f>COUNTA($G$189,$AC$189)</f>
        <v>0</v>
      </c>
    </row>
    <row r="188" spans="1:51" ht="24.75" customHeight="1" x14ac:dyDescent="0.15">
      <c r="A188" s="1045"/>
      <c r="B188" s="1046"/>
      <c r="C188" s="1046"/>
      <c r="D188" s="1046"/>
      <c r="E188" s="1046"/>
      <c r="F188" s="1047"/>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7"/>
      <c r="AY200">
        <f>COUNTA($G$202,$AC$202)</f>
        <v>0</v>
      </c>
    </row>
    <row r="201" spans="1:51" ht="24.75" customHeight="1" x14ac:dyDescent="0.15">
      <c r="A201" s="1045"/>
      <c r="B201" s="1046"/>
      <c r="C201" s="1046"/>
      <c r="D201" s="1046"/>
      <c r="E201" s="1046"/>
      <c r="F201" s="1047"/>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7"/>
      <c r="AY214">
        <f>COUNTA($G$216,$AC$216)</f>
        <v>0</v>
      </c>
    </row>
    <row r="215" spans="1:51" ht="24.75" customHeight="1" x14ac:dyDescent="0.15">
      <c r="A215" s="1045"/>
      <c r="B215" s="1046"/>
      <c r="C215" s="1046"/>
      <c r="D215" s="1046"/>
      <c r="E215" s="1046"/>
      <c r="F215" s="1047"/>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7"/>
      <c r="AY227">
        <f>COUNTA($G$229,$AC$229)</f>
        <v>0</v>
      </c>
    </row>
    <row r="228" spans="1:51" ht="25.5" customHeight="1" x14ac:dyDescent="0.15">
      <c r="A228" s="1045"/>
      <c r="B228" s="1046"/>
      <c r="C228" s="1046"/>
      <c r="D228" s="1046"/>
      <c r="E228" s="1046"/>
      <c r="F228" s="1047"/>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7"/>
      <c r="AY240">
        <f>COUNTA($G$242,$AC$242)</f>
        <v>0</v>
      </c>
    </row>
    <row r="241" spans="1:51" ht="24.75" customHeight="1" x14ac:dyDescent="0.15">
      <c r="A241" s="1045"/>
      <c r="B241" s="1046"/>
      <c r="C241" s="1046"/>
      <c r="D241" s="1046"/>
      <c r="E241" s="1046"/>
      <c r="F241" s="1047"/>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7"/>
      <c r="AY253">
        <f>COUNTA($G$255,$AC$255)</f>
        <v>0</v>
      </c>
    </row>
    <row r="254" spans="1:51" ht="24.75" customHeight="1" x14ac:dyDescent="0.15">
      <c r="A254" s="1045"/>
      <c r="B254" s="1046"/>
      <c r="C254" s="1046"/>
      <c r="D254" s="1046"/>
      <c r="E254" s="1046"/>
      <c r="F254" s="1047"/>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2021-06-18T12:17:23Z</cp:lastPrinted>
  <dcterms:created xsi:type="dcterms:W3CDTF">2012-03-13T00:50:25Z</dcterms:created>
  <dcterms:modified xsi:type="dcterms:W3CDTF">2021-06-18T12:17:28Z</dcterms:modified>
</cp:coreProperties>
</file>