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4年度要求\行政事業レビュー\2_210430令和３年度行政事業レビューシート（中間公表版）の作成について（公開プロセス候補以外）\各室回答\世帯室\"/>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<sst xmlns="http://schemas.openxmlformats.org/spreadsheetml/2006/main" count="3227" uniqueCount="815">
  <si>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</si>
  <si>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</si>
  <si>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</si>
  <si>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</si>
  <si>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</si>
  <si>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</si>
  <si>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</si>
  <si>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</si>
  <si>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</si>
  <si>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</si>
  <si>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</si>
  <si>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</si>
  <si>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</si>
  <si>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</si>
  <si>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</si>
  <si>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</si>
  <si>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</si>
  <si>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</si>
  <si>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</si>
  <si>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</si>
  <si>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</si>
  <si>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</si>
  <si>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</si>
  <si>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</si>
  <si>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</si>
  <si>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</si>
  <si>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</si>
  <si>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</si>
  <si>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</si>
  <si>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</si>
  <si>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</si>
  <si>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</si>
  <si>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</si>
  <si>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</si>
  <si>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</si>
  <si>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</si>
  <si>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</si>
  <si>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</si>
  <si>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</si>
  <si>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</si>
  <si>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</si>
  <si>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</si>
  <si>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</si>
  <si>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</si>
  <si>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</si>
  <si>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</si>
  <si>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</si>
  <si>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</si>
  <si>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</si>
  <si>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</si>
  <si>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</si>
  <si>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</si>
  <si>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</si>
  <si>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</si>
  <si>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</si>
  <si>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</si>
  <si>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</si>
  <si>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</si>
  <si>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</si>
  <si>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</si>
  <si>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</si>
  <si>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</si>
  <si>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</si>
  <si>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</si>
  <si>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</si>
  <si>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</si>
  <si>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</si>
  <si>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</si>
  <si>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</si>
  <si>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</si>
  <si>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</si>
  <si>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</si>
  <si>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</si>
  <si>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</si>
  <si>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</si>
  <si>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</si>
  <si>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</si>
  <si>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</si>
  <si>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</si>
  <si>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</si>
  <si>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</si>
  <si>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</si>
  <si>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</si>
  <si>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</si>
  <si>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</si>
  <si>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</si>
  <si>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</si>
  <si>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</si>
  <si>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</si>
  <si>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</si>
  <si>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</si>
  <si>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</si>
  <si>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</si>
  <si>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</si>
  <si>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</si>
  <si>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</si>
  <si>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</si>
  <si>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</si>
  <si>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</si>
  <si>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</si>
  <si>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</si>
  <si>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</si>
  <si>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</si>
  <si>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</si>
  <si>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</si>
  <si>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</si>
  <si>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</si>
  <si>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</si>
  <si>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</si>
  <si>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</si>
  <si>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</si>
  <si>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</si>
  <si>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</si>
  <si>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</si>
  <si>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</si>
  <si>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</si>
  <si>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</si>
  <si>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</si>
  <si>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</si>
  <si>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</si>
  <si>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</si>
  <si>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</si>
  <si>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</si>
  <si>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</si>
  <si>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</si>
  <si>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</si>
  <si>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</si>
  <si>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</si>
  <si>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</si>
  <si>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</si>
  <si>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</si>
  <si>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</si>
  <si>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</si>
  <si>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</si>
  <si>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</si>
  <si>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</si>
  <si>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</si>
  <si>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</si>
  <si>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</si>
  <si>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</si>
  <si>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</si>
  <si>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</si>
  <si>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</si>
  <si>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</si>
  <si>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</si>
  <si>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</si>
  <si>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</si>
  <si>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</si>
  <si>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</si>
  <si>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</si>
  <si>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</si>
  <si>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</si>
  <si>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</si>
  <si>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</si>
  <si>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</si>
  <si>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</si>
  <si>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</si>
  <si>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</si>
  <si>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</si>
  <si>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</si>
  <si>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</si>
  <si>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</si>
  <si>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</si>
  <si>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</si>
  <si>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</si>
  <si>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</si>
  <si>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</si>
  <si>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</si>
  <si>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</si>
  <si>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</si>
  <si>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</si>
  <si>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</si>
  <si>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</si>
  <si>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</si>
  <si>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</si>
  <si>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</si>
  <si>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</si>
  <si>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</si>
  <si>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</si>
  <si>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</si>
  <si>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</si>
  <si>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</si>
  <si>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</si>
  <si>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</si>
  <si>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</si>
  <si>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</si>
  <si>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</si>
  <si>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</si>
  <si>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</si>
  <si>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</si>
  <si>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</si>
  <si>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</si>
  <si>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</si>
  <si>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</si>
  <si>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</si>
  <si>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</si>
  <si>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</si>
  <si>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</si>
  <si>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</si>
  <si>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</si>
  <si>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</si>
  <si>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</si>
  <si>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</si>
  <si>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</si>
  <si>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</si>
  <si>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</si>
  <si>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</si>
  <si>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</si>
  <si>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</si>
  <si>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</si>
  <si>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</si>
  <si>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</si>
  <si>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</si>
  <si>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</si>
  <si>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</si>
  <si>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</si>
  <si>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</si>
  <si>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</si>
  <si>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</si>
  <si>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</si>
  <si>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</si>
  <si>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</si>
  <si>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</si>
  <si>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</si>
  <si>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</si>
  <si>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</si>
  <si>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</si>
  <si>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</si>
  <si>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</si>
  <si>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</si>
  <si>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</si>
  <si>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</si>
  <si>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</si>
  <si>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</si>
  <si>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</si>
  <si>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</si>
  <si>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</si>
  <si>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</si>
  <si>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</si>
  <si>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</si>
  <si>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</si>
  <si>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</si>
  <si>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</si>
  <si>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</si>
  <si>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</si>
  <si>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</si>
  <si>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</si>
  <si>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</si>
  <si>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</si>
  <si>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</si>
  <si>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</si>
  <si>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</si>
  <si>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</si>
  <si>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</si>
  <si>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</si>
  <si>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</si>
  <si>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</si>
  <si>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</si>
  <si>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</si>
  <si>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</si>
  <si>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</si>
  <si>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</si>
  <si>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</si>
  <si>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</si>
  <si>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</si>
  <si>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</si>
  <si>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</si>
  <si>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</si>
  <si>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</si>
  <si>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</si>
  <si>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</si>
  <si>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</si>
  <si>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</si>
  <si>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</si>
  <si>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</si>
  <si>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</si>
  <si>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</si>
  <si>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</si>
  <si>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</si>
  <si>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</si>
  <si>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</si>
  <si>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</si>
  <si>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</si>
  <si>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</si>
  <si>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</si>
  <si>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</si>
  <si>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</si>
  <si>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</si>
  <si>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</si>
  <si>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</si>
  <si>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</si>
  <si>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</si>
  <si>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</si>
  <si>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</si>
  <si>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</si>
  <si>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</si>
  <si>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</si>
  <si>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</si>
  <si>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</si>
  <si>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</si>
  <si>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</si>
  <si>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</si>
  <si>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</si>
  <si>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</si>
  <si>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</si>
  <si>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</si>
  <si>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</si>
  <si>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</si>
  <si>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</si>
  <si>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</si>
  <si>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</si>
  <si>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</si>
  <si>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</si>
  <si>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</si>
  <si>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</si>
  <si>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</si>
  <si>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</si>
  <si>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</si>
  <si>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</si>
  <si>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</si>
  <si>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</si>
  <si>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</si>
  <si>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</si>
  <si>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</si>
  <si>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</si>
  <si>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</si>
  <si>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</si>
  <si>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</si>
  <si>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</si>
  <si>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</si>
  <si>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</si>
  <si>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</si>
  <si>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</si>
  <si>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</si>
  <si>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</si>
  <si>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</si>
  <si>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</si>
  <si>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</si>
  <si>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</si>
  <si>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</si>
  <si>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</si>
  <si>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</si>
  <si>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</si>
  <si>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</si>
  <si>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</si>
  <si>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</si>
  <si>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</si>
  <si>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</si>
  <si>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</si>
  <si>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</si>
  <si>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</si>
  <si>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</si>
  <si>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</si>
  <si>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</si>
  <si>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</si>
  <si>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</si>
  <si>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</si>
  <si>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</si>
  <si>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</si>
  <si>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</si>
  <si>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</si>
  <si>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</si>
  <si>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</si>
  <si>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</si>
  <si>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</si>
  <si>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</si>
  <si>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</si>
  <si>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</si>
  <si>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</si>
  <si>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</si>
  <si>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</si>
  <si>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</si>
  <si>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</si>
  <si>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</si>
  <si>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</si>
  <si>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</si>
  <si>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</si>
  <si>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</si>
  <si>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</si>
  <si>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</si>
  <si>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</si>
  <si>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</si>
  <si>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</si>
  <si>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</si>
  <si>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</si>
  <si>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</si>
  <si>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</si>
  <si>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</si>
  <si>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</si>
  <si>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</si>
  <si>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</si>
  <si>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</si>
  <si>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</si>
  <si>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</si>
  <si>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</si>
  <si>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</si>
  <si>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</si>
  <si>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</si>
  <si>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</si>
  <si>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</si>
  <si>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</si>
  <si>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</si>
  <si>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</si>
  <si>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</si>
  <si>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</si>
  <si>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</si>
  <si>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</si>
  <si>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</si>
  <si>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</si>
  <si>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</si>
  <si>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</si>
  <si>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</si>
  <si>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</si>
  <si>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</si>
  <si>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</si>
  <si>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</si>
  <si>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</si>
  <si>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</si>
  <si>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</si>
  <si>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</si>
  <si>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</si>
  <si>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</si>
  <si>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</si>
  <si>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</si>
  <si>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</si>
  <si>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</si>
  <si>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</si>
  <si>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</si>
  <si>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</si>
  <si>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</si>
  <si>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</si>
  <si>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</si>
  <si>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</si>
  <si>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</si>
  <si>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</si>
  <si>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</si>
  <si>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</si>
  <si>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</si>
  <si>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</si>
  <si>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</si>
  <si>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</si>
  <si>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</si>
  <si>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</si>
  <si>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</si>
  <si>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</si>
  <si>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</si>
  <si>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</si>
  <si>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</si>
  <si>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</si>
  <si>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</si>
  <si>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</si>
  <si>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</si>
  <si>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</si>
  <si>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</si>
  <si>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</si>
  <si>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</si>
  <si>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</si>
  <si>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</si>
  <si>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</si>
  <si>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</si>
  <si>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</si>
  <si>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</si>
  <si>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</si>
  <si>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</si>
  <si>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</si>
  <si>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</si>
  <si>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</si>
  <si>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</si>
  <si>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</si>
  <si>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</si>
  <si>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</si>
  <si>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</si>
  <si>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</si>
  <si>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</si>
  <si>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</si>
  <si>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</si>
  <si>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</si>
  <si>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</si>
  <si>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</si>
  <si>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</si>
  <si>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</si>
  <si>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</si>
  <si>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</si>
  <si>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</si>
  <si>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</si>
  <si>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</si>
  <si>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</si>
  <si>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</si>
  <si>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</si>
  <si>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</si>
  <si>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</si>
  <si>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</si>
  <si>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</si>
  <si>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</si>
  <si>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</si>
  <si>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</si>
  <si>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</si>
  <si>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</si>
  <si>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</si>
  <si>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</si>
  <si>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</si>
  <si>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</si>
  <si>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</si>
  <si>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</si>
  <si>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</si>
  <si>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</si>
  <si>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</si>
  <si>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</si>
  <si>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</si>
  <si>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</si>
  <si>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</si>
  <si>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</si>
  <si>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</si>
  <si>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</si>
  <si>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</si>
  <si>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</si>
  <si>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</si>
  <si>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</si>
  <si>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</si>
  <si>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</si>
  <si>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</si>
  <si>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</si>
  <si>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</si>
  <si>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</si>
  <si>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</si>
  <si>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</si>
  <si>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</si>
  <si>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</si>
  <si>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</si>
  <si>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</si>
  <si>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</si>
  <si>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</si>
  <si>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</si>
  <si>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</si>
  <si>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</si>
  <si>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</si>
  <si>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</si>
  <si>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</si>
  <si>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</si>
  <si>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</si>
  <si>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</si>
  <si>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</si>
  <si>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</si>
  <si>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</si>
  <si>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</si>
  <si>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</si>
  <si>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</si>
  <si>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</si>
  <si>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</si>
  <si>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</si>
  <si>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</si>
  <si>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</si>
  <si>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</si>
  <si>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</si>
  <si>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</si>
  <si>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</si>
  <si>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</si>
  <si>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</si>
  <si>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</si>
  <si>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</si>
  <si>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</si>
  <si>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</si>
  <si>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</si>
  <si>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</si>
  <si>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</si>
  <si>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</si>
  <si>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</si>
  <si>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</si>
  <si>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</si>
  <si>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</si>
  <si>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</si>
  <si>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</si>
  <si>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</si>
  <si>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</si>
  <si>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</si>
  <si>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</si>
  <si>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</si>
  <si>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</si>
  <si>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</si>
  <si>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</si>
  <si>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</si>
  <si>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</si>
  <si>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</si>
  <si>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</si>
  <si>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</si>
  <si>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</si>
  <si>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</si>
  <si>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</si>
  <si>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</si>
  <si>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</si>
  <si>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</si>
  <si>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</si>
  <si>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</si>
  <si>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</si>
  <si>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</si>
  <si>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</si>
  <si>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</si>
  <si>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</si>
  <si>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</si>
  <si>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</si>
  <si>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</si>
  <si>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</si>
  <si>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</si>
  <si>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</si>
  <si>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</si>
  <si>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</si>
  <si>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</si>
  <si>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</si>
  <si>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</si>
  <si>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</si>
  <si>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</si>
  <si>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</si>
  <si>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</si>
  <si>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</si>
  <si>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</si>
  <si>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</si>
  <si>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</si>
  <si>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</si>
  <si>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</si>
  <si>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</si>
  <si>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</si>
  <si>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</si>
  <si>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</si>
  <si>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</si>
  <si>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</si>
  <si>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</si>
  <si>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</si>
  <si>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</si>
  <si>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</si>
  <si>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</si>
  <si>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</si>
  <si>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</si>
  <si>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</si>
  <si>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</si>
  <si>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</si>
  <si>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</si>
  <si>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</si>
  <si>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</si>
  <si>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</si>
  <si>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</si>
  <si>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</si>
  <si>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</si>
  <si>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</si>
  <si>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</si>
  <si>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</si>
  <si>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</si>
  <si>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</si>
  <si>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</si>
  <si>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</si>
  <si>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</si>
  <si>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</si>
  <si>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</si>
  <si>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</si>
  <si>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</si>
  <si>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</si>
  <si>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</si>
  <si>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</si>
  <si>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</si>
  <si>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</si>
  <si>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</si>
  <si>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</si>
  <si>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</si>
  <si>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</si>
  <si>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</si>
  <si>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</si>
  <si>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</si>
  <si>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</si>
  <si>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</si>
  <si>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</si>
  <si>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</si>
  <si>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</si>
  <si>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</si>
  <si>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</si>
  <si>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</si>
  <si>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</si>
  <si>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</si>
  <si>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</si>
  <si>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</si>
  <si>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</si>
  <si>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</si>
  <si>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</si>
  <si>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</si>
  <si>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</si>
  <si>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</si>
  <si>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</si>
  <si>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</si>
  <si>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</si>
  <si>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</si>
  <si>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</si>
  <si>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</si>
  <si>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</si>
  <si>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</si>
  <si>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</si>
  <si>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</si>
  <si>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</si>
  <si>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</si>
  <si>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</si>
  <si>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</si>
  <si>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</si>
  <si>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</si>
  <si>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</si>
  <si>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</si>
  <si>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</si>
  <si>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</si>
  <si>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</si>
  <si>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国民生活基礎調査費</t>
  </si>
  <si>
    <t>政策統括官（統計・情報政策担当）</t>
  </si>
  <si>
    <t>室長　細井　俊明</t>
  </si>
  <si>
    <t>昭和61年度</t>
  </si>
  <si>
    <t>終了予定なし</t>
  </si>
  <si>
    <t>参事官付世帯統計室</t>
  </si>
  <si>
    <t>・統計法（平成19年法律第53号）第9条
・国民生活基礎調査規則（昭和61年厚生省令第39号）</t>
  </si>
  <si>
    <t>・「健康日本21」及び「がん対策推進基本計画」（健康診断・健康検査の受診率、がん検診の受診率）
・「医療計画について」（各都道府県知事あて医政局長通知令和２年医政発0413第１号）</t>
  </si>
  <si>
    <t>基幹統計である国民生活基礎調査を実施し、保健、医療、福祉、年金、所得等、国民生活の基礎的な事項を調査し、厚生労働省の所掌事務に関する政策の企画及び立案に必要な基礎資料を得るとともに、各種調査の調査客体を抽出するための親標本を設定することを目的とする。</t>
  </si>
  <si>
    <t>昭和61年を初年として3年に1回、世帯の状況の総合的把握及び地域別観察が可能な大規模調査を実施し、その中間の各年については、世帯の基本的事項及び所得の状況を把握する簡易な調査を実施している。全国の世帯及び世帯員を対象とし、国勢調査地区から層化無作為抽出した地区における全世帯及び全世帯員を調査の客体とし、地方公共団体において任命された調査員が世帯を訪問し、調査を行う。
　　　　　　　　　　　　　　　　┌保　 健　 所－－調査員－－対象世帯
　　国－－都道府県等－－
　　　　　　　　　　　　　　　　└福祉事務所－－調査員－－対象世帯</t>
  </si>
  <si>
    <t>-</t>
  </si>
  <si>
    <t>国民生活基礎調査等委託費</t>
  </si>
  <si>
    <t>厚生労働統計調査費</t>
  </si>
  <si>
    <t>職員旅費</t>
  </si>
  <si>
    <t>統計調査の実施状況（統計データを遅滞なく公表しているか。）</t>
  </si>
  <si>
    <t>取りまとめ、公表した調査数</t>
  </si>
  <si>
    <t>調査</t>
  </si>
  <si>
    <t>国民生活基礎調査</t>
  </si>
  <si>
    <t>世帯</t>
  </si>
  <si>
    <t>執行額／調査客体数　　　　　　　　　　　　　　</t>
    <phoneticPr fontId="5"/>
  </si>
  <si>
    <t>円</t>
  </si>
  <si>
    <t>千円/千世帯</t>
    <phoneticPr fontId="5"/>
  </si>
  <si>
    <t>200,933/60</t>
  </si>
  <si>
    <t>594,214/301</t>
  </si>
  <si>
    <t>－</t>
  </si>
  <si>
    <t>11</t>
  </si>
  <si>
    <t>922</t>
  </si>
  <si>
    <t>921</t>
  </si>
  <si>
    <t>927</t>
  </si>
  <si>
    <t>895</t>
  </si>
  <si>
    <t>0901</t>
  </si>
  <si>
    <t>0902</t>
  </si>
  <si>
    <t>○</t>
  </si>
  <si>
    <t>厚労</t>
  </si>
  <si>
    <t>-</t>
    <phoneticPr fontId="5"/>
  </si>
  <si>
    <t>厚生労働行政の企画・立案に資する基礎資料を得るための統計調査を行うために欠かせない事業であり、広く国民からも利用されており、ニーズを的確に反映している。</t>
  </si>
  <si>
    <t>基幹統計であり、厚生労働行政の基礎資料となるので、国が実施すべき事業である。</t>
  </si>
  <si>
    <t>調査結果等は広く国民のニーズがある他、政策立案等に利用されており、優先度の高い事業となっている。</t>
  </si>
  <si>
    <t>一者応札（１件）については、ブートストラップ法による所得データの検証という一般的に馴染みのない業務であり、受注可能な事業者が少なかったことに起因するものであるが、今後は、仕様書の記述を工夫する等、改善を図る。また、随意契約については、会計法令上認められている少額の随意契約である。
日本郵便との契約は、会計法第29条の3第4項に基づく随意契約となっている。</t>
    <phoneticPr fontId="5"/>
  </si>
  <si>
    <t>有</t>
  </si>
  <si>
    <t>無</t>
  </si>
  <si>
    <t>調達において、一般競争入札を実施することにより、競争性を確保及び、コスト削減を実施している。</t>
  </si>
  <si>
    <t>‐</t>
  </si>
  <si>
    <t>令和２年調査の中止（新型コロナウイルス感染症）のため</t>
    <rPh sb="0" eb="2">
      <t>レイワ</t>
    </rPh>
    <rPh sb="3" eb="4">
      <t>ネン</t>
    </rPh>
    <rPh sb="4" eb="6">
      <t>チョウサ</t>
    </rPh>
    <rPh sb="7" eb="9">
      <t>チュウシ</t>
    </rPh>
    <rPh sb="10" eb="12">
      <t>シンガタ</t>
    </rPh>
    <rPh sb="19" eb="22">
      <t>カンセンショウ</t>
    </rPh>
    <phoneticPr fontId="5"/>
  </si>
  <si>
    <t>中止となった令和２年調査を除き、当初見込みを超えた活動が実施できている。</t>
    <rPh sb="16" eb="18">
      <t>トウショ</t>
    </rPh>
    <rPh sb="18" eb="20">
      <t>ミコミ</t>
    </rPh>
    <rPh sb="22" eb="23">
      <t>コ</t>
    </rPh>
    <rPh sb="25" eb="27">
      <t>カツドウ</t>
    </rPh>
    <rPh sb="28" eb="30">
      <t>ジッシ</t>
    </rPh>
    <phoneticPr fontId="5"/>
  </si>
  <si>
    <t>成果物は、厚生労働行政の企画・立案に資する基礎資料となっており、十分に活用されている。</t>
    <phoneticPr fontId="5"/>
  </si>
  <si>
    <t>統計調査の実施に必要な最小限の費途・使途に限定されている。</t>
    <rPh sb="0" eb="2">
      <t>トウケイ</t>
    </rPh>
    <rPh sb="2" eb="4">
      <t>チョウサ</t>
    </rPh>
    <rPh sb="5" eb="7">
      <t>ジッシ</t>
    </rPh>
    <phoneticPr fontId="5"/>
  </si>
  <si>
    <t>大規模調査年により増減があるが、中止となった令和２年調査を除き、妥当な水準である。</t>
    <rPh sb="0" eb="3">
      <t>ダイキボ</t>
    </rPh>
    <rPh sb="3" eb="5">
      <t>チョウサ</t>
    </rPh>
    <rPh sb="5" eb="6">
      <t>ネン</t>
    </rPh>
    <rPh sb="9" eb="11">
      <t>ゾウゲン</t>
    </rPh>
    <rPh sb="32" eb="34">
      <t>ダトウ</t>
    </rPh>
    <rPh sb="35" eb="37">
      <t>スイジュン</t>
    </rPh>
    <phoneticPr fontId="5"/>
  </si>
  <si>
    <t>成果目標である「調査の実施」については、中止となった令和２年調査を除き、当初計画どおり円滑に調査を実施した。「調査結果の公表」については、前年度に実施した調査は遅延なく公表を行っており、また調査環境が年々悪化する中、令和元年調査の回収率は、約７割と前回調査と同水準を維持している。</t>
    <rPh sb="108" eb="110">
      <t>レイワ</t>
    </rPh>
    <rPh sb="110" eb="112">
      <t>ガンネン</t>
    </rPh>
    <rPh sb="122" eb="123">
      <t>ワリ</t>
    </rPh>
    <phoneticPr fontId="5"/>
  </si>
  <si>
    <t>適切に予算を執行し、中止となった令和２年調査を除き、事業の目標が達成できており、このまま継続して事業を実施する。</t>
    <phoneticPr fontId="5"/>
  </si>
  <si>
    <t>A.大和綜合印刷（株）</t>
    <phoneticPr fontId="5"/>
  </si>
  <si>
    <t>印刷製本費</t>
    <rPh sb="0" eb="2">
      <t>インサツ</t>
    </rPh>
    <rPh sb="2" eb="4">
      <t>セイホン</t>
    </rPh>
    <rPh sb="4" eb="5">
      <t>ヒ</t>
    </rPh>
    <phoneticPr fontId="5"/>
  </si>
  <si>
    <t>B.日本郵便(株)</t>
    <rPh sb="2" eb="4">
      <t>ニホン</t>
    </rPh>
    <rPh sb="4" eb="6">
      <t>ユウビン</t>
    </rPh>
    <rPh sb="6" eb="9">
      <t>カブ</t>
    </rPh>
    <phoneticPr fontId="5"/>
  </si>
  <si>
    <t>通信運搬費</t>
    <rPh sb="0" eb="2">
      <t>ツウシン</t>
    </rPh>
    <rPh sb="2" eb="5">
      <t>ウンパンヒ</t>
    </rPh>
    <phoneticPr fontId="5"/>
  </si>
  <si>
    <t>郵便料金</t>
    <rPh sb="0" eb="2">
      <t>ユウビン</t>
    </rPh>
    <rPh sb="2" eb="4">
      <t>リョウキン</t>
    </rPh>
    <phoneticPr fontId="5"/>
  </si>
  <si>
    <t>C.北海道</t>
    <rPh sb="2" eb="5">
      <t>ホッカイドウ</t>
    </rPh>
    <phoneticPr fontId="5"/>
  </si>
  <si>
    <t>D.事務費</t>
    <rPh sb="2" eb="5">
      <t>ジムヒ</t>
    </rPh>
    <phoneticPr fontId="5"/>
  </si>
  <si>
    <t>A.一般競争契約（最低価格）等</t>
    <rPh sb="2" eb="4">
      <t>イッパン</t>
    </rPh>
    <rPh sb="4" eb="6">
      <t>キョウソウ</t>
    </rPh>
    <rPh sb="6" eb="8">
      <t>ケイヤク</t>
    </rPh>
    <rPh sb="9" eb="11">
      <t>サイテイ</t>
    </rPh>
    <rPh sb="11" eb="13">
      <t>カカク</t>
    </rPh>
    <rPh sb="14" eb="15">
      <t>トウ</t>
    </rPh>
    <phoneticPr fontId="5"/>
  </si>
  <si>
    <t>大和綜合印刷（株）</t>
    <phoneticPr fontId="5"/>
  </si>
  <si>
    <t>2019年国民生活基礎調査　報告書印刷</t>
    <phoneticPr fontId="5"/>
  </si>
  <si>
    <t>-</t>
    <phoneticPr fontId="5"/>
  </si>
  <si>
    <t>2021年国民生活基礎調査　調査関係書類　印刷</t>
    <phoneticPr fontId="5"/>
  </si>
  <si>
    <t>実務説明動画配布用チラシ・封筒印刷業務</t>
    <phoneticPr fontId="5"/>
  </si>
  <si>
    <t>（変更契約）2019年国民生活基礎調査　報告書印刷</t>
    <phoneticPr fontId="5"/>
  </si>
  <si>
    <t>（変更契約）2021年国民生活基礎調査　調査関係書類　印刷</t>
    <phoneticPr fontId="5"/>
  </si>
  <si>
    <t>みずほ情報総研（株）</t>
    <phoneticPr fontId="5"/>
  </si>
  <si>
    <t>国民生活基礎調査の改善に関するワーキンググループ資料作成等業務</t>
    <phoneticPr fontId="5"/>
  </si>
  <si>
    <t>(株)イエローツーカンパニー</t>
    <phoneticPr fontId="5"/>
  </si>
  <si>
    <t>日新印刷(株)</t>
    <phoneticPr fontId="5"/>
  </si>
  <si>
    <t>2019年グラフでみる世帯の状況</t>
    <phoneticPr fontId="5"/>
  </si>
  <si>
    <t>(株)ジェイプロ</t>
    <phoneticPr fontId="5"/>
  </si>
  <si>
    <t>2021年国民生活基礎調査　衛生調査票等関係書類梱包発送</t>
    <phoneticPr fontId="5"/>
  </si>
  <si>
    <t>実務説明動画等梱包・発送業務</t>
    <phoneticPr fontId="5"/>
  </si>
  <si>
    <t>(株)LOCUS</t>
    <phoneticPr fontId="5"/>
  </si>
  <si>
    <t>2021年国民生活基礎調査　広報用動画改修</t>
    <phoneticPr fontId="5"/>
  </si>
  <si>
    <t>（独）国立印刷局</t>
    <phoneticPr fontId="5"/>
  </si>
  <si>
    <t>官報掲載料（入札公告）国生・電子調査票開発</t>
    <phoneticPr fontId="5"/>
  </si>
  <si>
    <t>(株)三陽堂</t>
    <phoneticPr fontId="5"/>
  </si>
  <si>
    <t>指導員・調査員証用吊り下げケース購入</t>
    <phoneticPr fontId="5"/>
  </si>
  <si>
    <t>日本郵便（株）</t>
    <phoneticPr fontId="5"/>
  </si>
  <si>
    <t>北海道</t>
    <rPh sb="0" eb="3">
      <t>ホッカイドウ</t>
    </rPh>
    <phoneticPr fontId="5"/>
  </si>
  <si>
    <t>沖縄県</t>
    <rPh sb="0" eb="3">
      <t>オキナワケン</t>
    </rPh>
    <phoneticPr fontId="5"/>
  </si>
  <si>
    <t>鹿児島県</t>
    <rPh sb="0" eb="4">
      <t>カゴシマケン</t>
    </rPh>
    <phoneticPr fontId="5"/>
  </si>
  <si>
    <t>長崎県</t>
    <rPh sb="0" eb="3">
      <t>ナガサキケン</t>
    </rPh>
    <phoneticPr fontId="5"/>
  </si>
  <si>
    <t>島根県</t>
    <rPh sb="0" eb="3">
      <t>シマネケン</t>
    </rPh>
    <phoneticPr fontId="5"/>
  </si>
  <si>
    <t>福岡県</t>
    <rPh sb="0" eb="3">
      <t>フクオカケン</t>
    </rPh>
    <phoneticPr fontId="5"/>
  </si>
  <si>
    <t>熊本県</t>
    <rPh sb="0" eb="3">
      <t>クマモトケン</t>
    </rPh>
    <phoneticPr fontId="5"/>
  </si>
  <si>
    <t>東京都</t>
    <rPh sb="0" eb="3">
      <t>トウキョウト</t>
    </rPh>
    <phoneticPr fontId="5"/>
  </si>
  <si>
    <t>高知県</t>
    <rPh sb="0" eb="3">
      <t>コウチケン</t>
    </rPh>
    <phoneticPr fontId="5"/>
  </si>
  <si>
    <t>宮崎県</t>
    <rPh sb="0" eb="3">
      <t>ミヤザキケン</t>
    </rPh>
    <phoneticPr fontId="5"/>
  </si>
  <si>
    <t>厚生労働統計調査の実施</t>
    <rPh sb="0" eb="2">
      <t>コウセイ</t>
    </rPh>
    <rPh sb="2" eb="4">
      <t>ロウドウ</t>
    </rPh>
    <rPh sb="4" eb="8">
      <t>トウケイチョウサ</t>
    </rPh>
    <rPh sb="9" eb="11">
      <t>ジッシ</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</si>
  <si>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</si>
  <si>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</si>
  <si>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</si>
  <si>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</si>
  <si>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</si>
  <si>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</si>
  <si>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</si>
  <si>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厚生労働統計調査の実施打合せ等旅費</t>
    <rPh sb="0" eb="2">
      <t>コウセイ</t>
    </rPh>
    <rPh sb="2" eb="4">
      <t>ロウドウ</t>
    </rPh>
    <rPh sb="4" eb="8">
      <t>トウケイチョウサ</t>
    </rPh>
    <rPh sb="9" eb="11">
      <t>ジッシ</t>
    </rPh>
    <rPh sb="11" eb="13">
      <t>ウチアワ</t>
    </rPh>
    <rPh sb="14" eb="15">
      <t>トウ</t>
    </rPh>
    <rPh sb="15" eb="17">
      <t>リョヒ</t>
    </rPh>
    <phoneticPr fontId="5"/>
  </si>
  <si>
    <t>-</t>
    <phoneticPr fontId="5"/>
  </si>
  <si>
    <t>庁費</t>
    <rPh sb="0" eb="2">
      <t>チョウヒ</t>
    </rPh>
    <phoneticPr fontId="5"/>
  </si>
  <si>
    <t>旅費</t>
    <rPh sb="0" eb="2">
      <t>リョヒ</t>
    </rPh>
    <phoneticPr fontId="5"/>
  </si>
  <si>
    <t>郵送料、消耗品購入等</t>
    <rPh sb="0" eb="3">
      <t>ユウソウリョウ</t>
    </rPh>
    <rPh sb="4" eb="7">
      <t>ショウモウヒン</t>
    </rPh>
    <rPh sb="7" eb="9">
      <t>コウニュウ</t>
    </rPh>
    <rPh sb="9" eb="10">
      <t>トウ</t>
    </rPh>
    <phoneticPr fontId="5"/>
  </si>
  <si>
    <t>地区別事務打合せ出席旅費等</t>
    <rPh sb="0" eb="7">
      <t>チクベツジムウチアワ</t>
    </rPh>
    <rPh sb="8" eb="10">
      <t>シュッセキ</t>
    </rPh>
    <rPh sb="10" eb="13">
      <t>リョヒトウ</t>
    </rPh>
    <phoneticPr fontId="5"/>
  </si>
  <si>
    <t>国民生活基礎調査
客体数：世帯
令和４年度公表時期：令和４年９月</t>
    <phoneticPr fontId="5"/>
  </si>
  <si>
    <t>補助金等交付</t>
  </si>
  <si>
    <t>-</t>
    <phoneticPr fontId="5"/>
  </si>
  <si>
    <t>調査関係書類、報告書の印刷</t>
    <rPh sb="7" eb="10">
      <t>ホウコクショ</t>
    </rPh>
    <phoneticPr fontId="5"/>
  </si>
  <si>
    <t>厚生労働行政の施策決定にかかる基礎資料である統計データを作成することを目的とした事業であり、中止となった令和２年調査を除き、遅滞なくデータを公表しており、成果実績は、成果目標に見合ったものとなっている。</t>
    <rPh sb="46" eb="48">
      <t>チュウシ</t>
    </rPh>
    <rPh sb="52" eb="54">
      <t>レイワ</t>
    </rPh>
    <rPh sb="55" eb="56">
      <t>ネン</t>
    </rPh>
    <rPh sb="56" eb="58">
      <t>チョウサ</t>
    </rPh>
    <rPh sb="59" eb="60">
      <t>ノゾ</t>
    </rPh>
    <phoneticPr fontId="5"/>
  </si>
  <si>
    <t>2021年国民生活基礎調査　実務説明動画作成</t>
    <rPh sb="20" eb="22">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</si>
</sst>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81644</xdr:colOff>
      <xdr:row>748</xdr:row>
      <xdr:rowOff>149686</xdr:rowOff>
    </xdr:from>
    <xdr:to>
      <xdr:col>47</xdr:col>
      <xdr:colOff>48627</xdr:colOff>
      <xdr:row>784</xdr:row>
      <xdr:rowOff>258535</xdr:rowOff>
    </xdr:to>
    <xdr:grpSp>
      <xdr:nvGrpSpPr>
        <xdr:cNvPr id="2" name="グループ化 1"/>
        <xdr:cNvGrpSpPr/>
      </xdr:nvGrpSpPr>
      <xdr:grpSpPr>
        <a:xfrm>
          <a:off x="1681844" y="37802011"/>
          <a:ext cx="7767958" cy="3985524"/>
          <a:chOff x="902655" y="36178990"/>
          <a:chExt cx="7477605" cy="3934958"/>
        </a:xfrm>
      </xdr:grpSpPr>
      <xdr:sp macro="" textlink="">
        <xdr:nvSpPr>
          <xdr:cNvPr id="3" name="テキスト ボックス 2"/>
          <xdr:cNvSpPr txBox="1"/>
        </xdr:nvSpPr>
        <xdr:spPr>
          <a:xfrm>
            <a:off x="902655" y="37830273"/>
            <a:ext cx="2383640" cy="265013"/>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Ａ．一般競争契約（最低価格）等</a:t>
            </a:r>
            <a:r>
              <a:rPr kumimoji="1" lang="en-US" altLang="ja-JP" sz="1100">
                <a:solidFill>
                  <a:schemeClr val="tx1"/>
                </a:solidFill>
              </a:rPr>
              <a:t>】</a:t>
            </a:r>
          </a:p>
          <a:p>
            <a:pPr algn="ctr"/>
            <a:endParaRPr kumimoji="1" lang="ja-JP" altLang="en-US" sz="1100">
              <a:solidFill>
                <a:schemeClr val="tx1"/>
              </a:solidFill>
            </a:endParaRPr>
          </a:p>
        </xdr:txBody>
      </xdr:sp>
      <xdr:grpSp>
        <xdr:nvGrpSpPr>
          <xdr:cNvPr id="4" name="グループ化 3"/>
          <xdr:cNvGrpSpPr/>
        </xdr:nvGrpSpPr>
        <xdr:grpSpPr>
          <a:xfrm>
            <a:off x="1206757" y="36178990"/>
            <a:ext cx="7173503" cy="3934958"/>
            <a:chOff x="1206757" y="36178990"/>
            <a:chExt cx="7173503" cy="3934958"/>
          </a:xfrm>
        </xdr:grpSpPr>
        <xdr:grpSp>
          <xdr:nvGrpSpPr>
            <xdr:cNvPr id="5" name="グループ化 4"/>
            <xdr:cNvGrpSpPr/>
          </xdr:nvGrpSpPr>
          <xdr:grpSpPr>
            <a:xfrm>
              <a:off x="1206757" y="37814507"/>
              <a:ext cx="7173503" cy="2299441"/>
              <a:chOff x="1302462" y="54847067"/>
              <a:chExt cx="7956606" cy="2225883"/>
            </a:xfrm>
          </xdr:grpSpPr>
          <xdr:sp macro="" textlink="">
            <xdr:nvSpPr>
              <xdr:cNvPr id="16" name="テキスト ボックス 15"/>
              <xdr:cNvSpPr txBox="1"/>
            </xdr:nvSpPr>
            <xdr:spPr>
              <a:xfrm>
                <a:off x="1428404" y="55127977"/>
                <a:ext cx="167945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民間会社（８社）</a:t>
                </a:r>
                <a:endParaRPr kumimoji="1" lang="en-US" altLang="ja-JP" sz="1200">
                  <a:solidFill>
                    <a:schemeClr val="tx1"/>
                  </a:solidFill>
                </a:endParaRPr>
              </a:p>
              <a:p>
                <a:pPr algn="ctr">
                  <a:lnSpc>
                    <a:spcPts val="1400"/>
                  </a:lnSpc>
                </a:pPr>
                <a:r>
                  <a:rPr kumimoji="1" lang="ja-JP" altLang="en-US" sz="1200">
                    <a:solidFill>
                      <a:schemeClr val="tx1"/>
                    </a:solidFill>
                  </a:rPr>
                  <a:t>２８百万円</a:t>
                </a:r>
                <a:endParaRPr kumimoji="1" lang="en-US" altLang="ja-JP" sz="1200">
                  <a:solidFill>
                    <a:schemeClr val="tx1"/>
                  </a:solidFill>
                </a:endParaRPr>
              </a:p>
            </xdr:txBody>
          </xdr:sp>
          <xdr:sp macro="" textlink="">
            <xdr:nvSpPr>
              <xdr:cNvPr id="17" name="テキスト ボックス 16"/>
              <xdr:cNvSpPr txBox="1"/>
            </xdr:nvSpPr>
            <xdr:spPr>
              <a:xfrm>
                <a:off x="3678506" y="55143041"/>
                <a:ext cx="1681901"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民間会社（１社）</a:t>
                </a:r>
                <a:endParaRPr kumimoji="1" lang="en-US" altLang="ja-JP" sz="1200">
                  <a:solidFill>
                    <a:schemeClr val="tx1"/>
                  </a:solidFill>
                </a:endParaRPr>
              </a:p>
              <a:p>
                <a:pPr algn="ctr">
                  <a:lnSpc>
                    <a:spcPts val="1400"/>
                  </a:lnSpc>
                </a:pPr>
                <a:r>
                  <a:rPr kumimoji="1" lang="ja-JP" altLang="en-US" sz="1200">
                    <a:solidFill>
                      <a:schemeClr val="tx1"/>
                    </a:solidFill>
                  </a:rPr>
                  <a:t>２百万円</a:t>
                </a:r>
                <a:endParaRPr kumimoji="1" lang="en-US" altLang="ja-JP" sz="1200">
                  <a:solidFill>
                    <a:schemeClr val="tx1"/>
                  </a:solidFill>
                </a:endParaRPr>
              </a:p>
            </xdr:txBody>
          </xdr:sp>
          <xdr:sp macro="" textlink="">
            <xdr:nvSpPr>
              <xdr:cNvPr id="18" name="テキスト ボックス 17"/>
              <xdr:cNvSpPr txBox="1"/>
            </xdr:nvSpPr>
            <xdr:spPr>
              <a:xfrm>
                <a:off x="3586172" y="54862134"/>
                <a:ext cx="1964739" cy="25092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Ｂ．随意契約（その他）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19" name="テキスト ボックス 18"/>
              <xdr:cNvSpPr txBox="1"/>
            </xdr:nvSpPr>
            <xdr:spPr>
              <a:xfrm>
                <a:off x="5927450" y="55113595"/>
                <a:ext cx="1678088"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chemeClr val="tx1"/>
                    </a:solidFill>
                  </a:rPr>
                  <a:t>都道府県等（</a:t>
                </a:r>
                <a:r>
                  <a:rPr kumimoji="1" lang="ja-JP" altLang="en-US" sz="1200">
                    <a:solidFill>
                      <a:sysClr val="windowText" lastClr="000000"/>
                    </a:solidFill>
                  </a:rPr>
                  <a:t>１２７）</a:t>
                </a:r>
                <a:endParaRPr kumimoji="1" lang="en-US" altLang="ja-JP" sz="1200">
                  <a:solidFill>
                    <a:sysClr val="windowText" lastClr="000000"/>
                  </a:solidFill>
                </a:endParaRPr>
              </a:p>
              <a:p>
                <a:pPr algn="ctr">
                  <a:lnSpc>
                    <a:spcPts val="1400"/>
                  </a:lnSpc>
                </a:pPr>
                <a:r>
                  <a:rPr kumimoji="1" lang="ja-JP" altLang="en-US" sz="1200">
                    <a:solidFill>
                      <a:schemeClr val="tx1"/>
                    </a:solidFill>
                  </a:rPr>
                  <a:t>３１百万円</a:t>
                </a:r>
                <a:endParaRPr kumimoji="1" lang="en-US" altLang="ja-JP" sz="1200">
                  <a:solidFill>
                    <a:schemeClr val="tx1"/>
                  </a:solidFill>
                </a:endParaRPr>
              </a:p>
            </xdr:txBody>
          </xdr:sp>
          <xdr:sp macro="" textlink="">
            <xdr:nvSpPr>
              <xdr:cNvPr id="20" name="テキスト ボックス 19"/>
              <xdr:cNvSpPr txBox="1"/>
            </xdr:nvSpPr>
            <xdr:spPr>
              <a:xfrm>
                <a:off x="5960685" y="54847067"/>
                <a:ext cx="1422588" cy="288398"/>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Ｃ．委託費</a:t>
                </a:r>
                <a:r>
                  <a:rPr kumimoji="1" lang="en-US" altLang="ja-JP" sz="1100">
                    <a:solidFill>
                      <a:schemeClr val="tx1"/>
                    </a:solidFill>
                  </a:rPr>
                  <a:t>】</a:t>
                </a:r>
                <a:endParaRPr kumimoji="1" lang="ja-JP" altLang="en-US" sz="1100">
                  <a:solidFill>
                    <a:schemeClr val="tx1"/>
                  </a:solidFill>
                </a:endParaRPr>
              </a:p>
            </xdr:txBody>
          </xdr:sp>
          <xdr:sp macro="" textlink="">
            <xdr:nvSpPr>
              <xdr:cNvPr id="21" name="テキスト ボックス 20"/>
              <xdr:cNvSpPr txBox="1"/>
            </xdr:nvSpPr>
            <xdr:spPr>
              <a:xfrm>
                <a:off x="7969938" y="55095556"/>
                <a:ext cx="1244676" cy="5250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chemeClr val="tx1"/>
                    </a:solidFill>
                  </a:rPr>
                  <a:t>職員（７名）</a:t>
                </a:r>
                <a:endParaRPr kumimoji="1" lang="en-US" altLang="ja-JP" sz="1200">
                  <a:solidFill>
                    <a:schemeClr val="tx1"/>
                  </a:solidFill>
                </a:endParaRPr>
              </a:p>
              <a:p>
                <a:pPr algn="ctr">
                  <a:lnSpc>
                    <a:spcPts val="1400"/>
                  </a:lnSpc>
                </a:pPr>
                <a:r>
                  <a:rPr kumimoji="1" lang="ja-JP" altLang="en-US" sz="1200">
                    <a:solidFill>
                      <a:schemeClr val="tx1"/>
                    </a:solidFill>
                  </a:rPr>
                  <a:t>０百万円</a:t>
                </a:r>
                <a:endParaRPr kumimoji="1" lang="en-US" altLang="ja-JP" sz="1200">
                  <a:solidFill>
                    <a:schemeClr val="tx1"/>
                  </a:solidFill>
                </a:endParaRPr>
              </a:p>
            </xdr:txBody>
          </xdr:sp>
          <xdr:sp macro="" textlink="">
            <xdr:nvSpPr>
              <xdr:cNvPr id="22" name="テキスト ボックス 21"/>
              <xdr:cNvSpPr txBox="1"/>
            </xdr:nvSpPr>
            <xdr:spPr>
              <a:xfrm>
                <a:off x="8025222" y="54872506"/>
                <a:ext cx="1233846" cy="288000"/>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Ｄ．事務費</a:t>
                </a:r>
                <a:r>
                  <a:rPr kumimoji="1" lang="en-US" altLang="ja-JP" sz="1100">
                    <a:solidFill>
                      <a:schemeClr val="tx1"/>
                    </a:solidFill>
                  </a:rPr>
                  <a:t>】</a:t>
                </a:r>
                <a:endParaRPr kumimoji="1" lang="ja-JP" altLang="en-US" sz="1100">
                  <a:solidFill>
                    <a:schemeClr val="tx1"/>
                  </a:solidFill>
                </a:endParaRPr>
              </a:p>
            </xdr:txBody>
          </xdr:sp>
          <xdr:sp macro="" textlink="">
            <xdr:nvSpPr>
              <xdr:cNvPr id="23" name="大かっこ 22"/>
              <xdr:cNvSpPr/>
            </xdr:nvSpPr>
            <xdr:spPr>
              <a:xfrm>
                <a:off x="5705186" y="55695779"/>
                <a:ext cx="1993920" cy="716411"/>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厚生労働統計調査の実施</a:t>
                </a:r>
                <a:endParaRPr kumimoji="1" lang="en-US" altLang="ja-JP" sz="1100">
                  <a:solidFill>
                    <a:schemeClr val="tx1"/>
                  </a:solidFill>
                  <a:latin typeface="+mn-lt"/>
                  <a:ea typeface="+mn-ea"/>
                  <a:cs typeface="+mn-cs"/>
                </a:endParaRPr>
              </a:p>
            </xdr:txBody>
          </xdr:sp>
          <xdr:sp macro="" textlink="">
            <xdr:nvSpPr>
              <xdr:cNvPr id="24" name="大かっこ 23"/>
              <xdr:cNvSpPr/>
            </xdr:nvSpPr>
            <xdr:spPr>
              <a:xfrm>
                <a:off x="8003277" y="55733346"/>
                <a:ext cx="1200223" cy="389818"/>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職員旅費</a:t>
                </a:r>
                <a:endParaRPr kumimoji="1" lang="en-US" altLang="ja-JP" sz="1100">
                  <a:solidFill>
                    <a:schemeClr val="tx1"/>
                  </a:solidFill>
                  <a:latin typeface="+mn-lt"/>
                  <a:ea typeface="+mn-ea"/>
                  <a:cs typeface="+mn-cs"/>
                </a:endParaRPr>
              </a:p>
            </xdr:txBody>
          </xdr:sp>
          <xdr:sp macro="" textlink="">
            <xdr:nvSpPr>
              <xdr:cNvPr id="25" name="大かっこ 24"/>
              <xdr:cNvSpPr/>
            </xdr:nvSpPr>
            <xdr:spPr>
              <a:xfrm>
                <a:off x="3660090" y="55713260"/>
                <a:ext cx="1695551" cy="298145"/>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郵便料金</a:t>
                </a:r>
                <a:endParaRPr kumimoji="1" lang="en-US" altLang="ja-JP" sz="1100">
                  <a:solidFill>
                    <a:schemeClr val="tx1"/>
                  </a:solidFill>
                  <a:latin typeface="+mn-lt"/>
                  <a:ea typeface="+mn-ea"/>
                  <a:cs typeface="+mn-cs"/>
                </a:endParaRPr>
              </a:p>
            </xdr:txBody>
          </xdr:sp>
          <xdr:sp macro="" textlink="">
            <xdr:nvSpPr>
              <xdr:cNvPr id="26" name="大かっこ 25"/>
              <xdr:cNvSpPr/>
            </xdr:nvSpPr>
            <xdr:spPr>
              <a:xfrm>
                <a:off x="1302462" y="55751863"/>
                <a:ext cx="1929450" cy="1321087"/>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国民生活基礎調査の改善に関するワーキンググループ資料作成等業務、調査関係書類の印刷等</a:t>
                </a:r>
                <a:endParaRPr kumimoji="1" lang="en-US" altLang="ja-JP" sz="1100">
                  <a:solidFill>
                    <a:schemeClr val="tx1"/>
                  </a:solidFill>
                  <a:latin typeface="+mn-lt"/>
                  <a:ea typeface="+mn-ea"/>
                  <a:cs typeface="+mn-cs"/>
                </a:endParaRPr>
              </a:p>
            </xdr:txBody>
          </xdr:sp>
        </xdr:grpSp>
        <xdr:grpSp>
          <xdr:nvGrpSpPr>
            <xdr:cNvPr id="6" name="グループ化 5"/>
            <xdr:cNvGrpSpPr/>
          </xdr:nvGrpSpPr>
          <xdr:grpSpPr>
            <a:xfrm>
              <a:off x="2067200" y="36178990"/>
              <a:ext cx="5644273" cy="1550913"/>
              <a:chOff x="2306882" y="39687491"/>
              <a:chExt cx="6330624" cy="1524108"/>
            </a:xfrm>
          </xdr:grpSpPr>
          <xdr:sp macro="" textlink="">
            <xdr:nvSpPr>
              <xdr:cNvPr id="7" name="テキスト ボックス 6"/>
              <xdr:cNvSpPr txBox="1"/>
            </xdr:nvSpPr>
            <xdr:spPr>
              <a:xfrm>
                <a:off x="4316538" y="39687491"/>
                <a:ext cx="2539785" cy="5742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６１百万円</a:t>
                </a:r>
                <a:endParaRPr kumimoji="1" lang="en-US" altLang="ja-JP" sz="1200"/>
              </a:p>
            </xdr:txBody>
          </xdr:sp>
          <xdr:sp macro="" textlink="">
            <xdr:nvSpPr>
              <xdr:cNvPr id="8" name="大かっこ 7"/>
              <xdr:cNvSpPr/>
            </xdr:nvSpPr>
            <xdr:spPr>
              <a:xfrm>
                <a:off x="4330144" y="40337913"/>
                <a:ext cx="2555082" cy="525234"/>
              </a:xfrm>
              <a:prstGeom prst="bracketPair">
                <a:avLst>
                  <a:gd name="adj" fmla="val 12500"/>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基幹統計調査である</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国民生活基礎調査の実施</a:t>
                </a:r>
                <a:endParaRPr kumimoji="1" lang="en-US" sz="1100">
                  <a:solidFill>
                    <a:schemeClr val="tx1"/>
                  </a:solidFill>
                  <a:latin typeface="+mn-lt"/>
                  <a:ea typeface="+mn-ea"/>
                  <a:cs typeface="+mn-cs"/>
                </a:endParaRPr>
              </a:p>
            </xdr:txBody>
          </xdr:sp>
          <xdr:grpSp>
            <xdr:nvGrpSpPr>
              <xdr:cNvPr id="9" name="グループ化 8"/>
              <xdr:cNvGrpSpPr/>
            </xdr:nvGrpSpPr>
            <xdr:grpSpPr>
              <a:xfrm>
                <a:off x="2306882" y="40978702"/>
                <a:ext cx="6330624" cy="232897"/>
                <a:chOff x="2306882" y="40978666"/>
                <a:chExt cx="6330624" cy="329562"/>
              </a:xfrm>
            </xdr:grpSpPr>
            <xdr:grpSp>
              <xdr:nvGrpSpPr>
                <xdr:cNvPr id="10" name="グループ化 9"/>
                <xdr:cNvGrpSpPr/>
              </xdr:nvGrpSpPr>
              <xdr:grpSpPr>
                <a:xfrm>
                  <a:off x="2306882" y="40983161"/>
                  <a:ext cx="6330624" cy="325067"/>
                  <a:chOff x="2563586" y="54529506"/>
                  <a:chExt cx="5919107" cy="319526"/>
                </a:xfrm>
              </xdr:grpSpPr>
              <xdr:cxnSp macro="">
                <xdr:nvCxnSpPr>
                  <xdr:cNvPr id="12" name="直線矢印コネクタ 11"/>
                  <xdr:cNvCxnSpPr/>
                </xdr:nvCxnSpPr>
                <xdr:spPr>
                  <a:xfrm flipH="1">
                    <a:off x="4396530" y="54529506"/>
                    <a:ext cx="2196" cy="30467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2563586" y="54533346"/>
                    <a:ext cx="591910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a:off x="2563586" y="54533346"/>
                    <a:ext cx="0" cy="3156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8482693" y="54533346"/>
                    <a:ext cx="0" cy="3156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1" name="直線矢印コネクタ 10"/>
                <xdr:cNvCxnSpPr/>
              </xdr:nvCxnSpPr>
              <xdr:spPr>
                <a:xfrm flipH="1">
                  <a:off x="6731000" y="40978666"/>
                  <a:ext cx="2349" cy="3099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twoCellAnchor>
    <xdr:from>
      <xdr:col>0</xdr:col>
      <xdr:colOff>168088</xdr:colOff>
      <xdr:row>875</xdr:row>
      <xdr:rowOff>22412</xdr:rowOff>
    </xdr:from>
    <xdr:to>
      <xdr:col>11</xdr:col>
      <xdr:colOff>156882</xdr:colOff>
      <xdr:row>876</xdr:row>
      <xdr:rowOff>44824</xdr:rowOff>
    </xdr:to>
    <xdr:sp macro="" textlink="">
      <xdr:nvSpPr>
        <xdr:cNvPr id="27" name="テキスト ボックス 26"/>
        <xdr:cNvSpPr txBox="1"/>
      </xdr:nvSpPr>
      <xdr:spPr>
        <a:xfrm>
          <a:off x="168088" y="280561677"/>
          <a:ext cx="1961029"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B.</a:t>
          </a:r>
          <a:r>
            <a:rPr kumimoji="1" lang="ja-JP" altLang="en-US" sz="1100"/>
            <a:t>随意契約（その他）</a:t>
          </a:r>
        </a:p>
      </xdr:txBody>
    </xdr:sp>
    <xdr:clientData/>
  </xdr:twoCellAnchor>
  <xdr:twoCellAnchor>
    <xdr:from>
      <xdr:col>0</xdr:col>
      <xdr:colOff>156882</xdr:colOff>
      <xdr:row>908</xdr:row>
      <xdr:rowOff>11206</xdr:rowOff>
    </xdr:from>
    <xdr:to>
      <xdr:col>11</xdr:col>
      <xdr:colOff>145676</xdr:colOff>
      <xdr:row>909</xdr:row>
      <xdr:rowOff>33617</xdr:rowOff>
    </xdr:to>
    <xdr:sp macro="" textlink="">
      <xdr:nvSpPr>
        <xdr:cNvPr id="28" name="テキスト ボックス 27"/>
        <xdr:cNvSpPr txBox="1"/>
      </xdr:nvSpPr>
      <xdr:spPr>
        <a:xfrm>
          <a:off x="156882" y="293358794"/>
          <a:ext cx="1961029"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C.</a:t>
          </a:r>
          <a:r>
            <a:rPr kumimoji="1" lang="ja-JP" altLang="en-US" sz="1100">
              <a:latin typeface="+mn-ea"/>
              <a:ea typeface="+mn-ea"/>
            </a:rPr>
            <a:t>委託費</a:t>
          </a:r>
          <a:endParaRPr kumimoji="1" lang="ja-JP" altLang="en-US" sz="1100"/>
        </a:p>
      </xdr:txBody>
    </xdr:sp>
    <xdr:clientData/>
  </xdr:twoCellAnchor>
  <xdr:twoCellAnchor>
    <xdr:from>
      <xdr:col>0</xdr:col>
      <xdr:colOff>176892</xdr:colOff>
      <xdr:row>941</xdr:row>
      <xdr:rowOff>13607</xdr:rowOff>
    </xdr:from>
    <xdr:to>
      <xdr:col>11</xdr:col>
      <xdr:colOff>165686</xdr:colOff>
      <xdr:row>942</xdr:row>
      <xdr:rowOff>36018</xdr:rowOff>
    </xdr:to>
    <xdr:sp macro="" textlink="">
      <xdr:nvSpPr>
        <xdr:cNvPr id="29" name="テキスト ボックス 28"/>
        <xdr:cNvSpPr txBox="1"/>
      </xdr:nvSpPr>
      <xdr:spPr>
        <a:xfrm>
          <a:off x="176892" y="308637214"/>
          <a:ext cx="2233973" cy="33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D.</a:t>
          </a:r>
          <a:r>
            <a:rPr kumimoji="1" lang="ja-JP" altLang="en-US" sz="1100">
              <a:latin typeface="+mn-ea"/>
              <a:ea typeface="+mn-ea"/>
            </a:rPr>
            <a:t>事務費</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400</v>
      </c>
      <c r="AJ2" s="940" t="s">
        <v>738</v>
      </c>
      <c r="AK2" s="940"/>
      <c r="AL2" s="940"/>
      <c r="AM2" s="940"/>
      <c r="AN2" s="98" t="s">
        <v>400</v>
      </c>
      <c r="AO2" s="940">
        <v>20</v>
      </c>
      <c r="AP2" s="940"/>
      <c r="AQ2" s="940"/>
      <c r="AR2" s="99" t="s">
        <v>703</v>
      </c>
      <c r="AS2" s="946">
        <v>1029</v>
      </c>
      <c r="AT2" s="946"/>
      <c r="AU2" s="946"/>
      <c r="AV2" s="98" t="str">
        <f>IF(AW2="","","-")</f>
        <v/>
      </c>
      <c r="AW2" s="906"/>
      <c r="AX2" s="906"/>
    </row>
    <row r="3" spans="1:50" ht="21" customHeight="1" thickBot="1" x14ac:dyDescent="0.2">
      <c r="A3" s="862" t="s">
        <v>696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704</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705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706</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708</v>
      </c>
      <c r="H5" s="835"/>
      <c r="I5" s="835"/>
      <c r="J5" s="835"/>
      <c r="K5" s="835"/>
      <c r="L5" s="835"/>
      <c r="M5" s="836" t="s">
        <v>66</v>
      </c>
      <c r="N5" s="837"/>
      <c r="O5" s="837"/>
      <c r="P5" s="837"/>
      <c r="Q5" s="837"/>
      <c r="R5" s="838"/>
      <c r="S5" s="839" t="s">
        <v>709</v>
      </c>
      <c r="T5" s="835"/>
      <c r="U5" s="835"/>
      <c r="V5" s="835"/>
      <c r="W5" s="835"/>
      <c r="X5" s="840"/>
      <c r="Y5" s="696" t="s">
        <v>3</v>
      </c>
      <c r="Z5" s="542"/>
      <c r="AA5" s="542"/>
      <c r="AB5" s="542"/>
      <c r="AC5" s="542"/>
      <c r="AD5" s="543"/>
      <c r="AE5" s="697" t="s">
        <v>710</v>
      </c>
      <c r="AF5" s="697"/>
      <c r="AG5" s="697"/>
      <c r="AH5" s="697"/>
      <c r="AI5" s="697"/>
      <c r="AJ5" s="697"/>
      <c r="AK5" s="697"/>
      <c r="AL5" s="697"/>
      <c r="AM5" s="697"/>
      <c r="AN5" s="697"/>
      <c r="AO5" s="697"/>
      <c r="AP5" s="698"/>
      <c r="AQ5" s="699" t="s">
        <v>707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6.75" customHeight="1" x14ac:dyDescent="0.15">
      <c r="A7" s="494" t="s">
        <v>22</v>
      </c>
      <c r="B7" s="495"/>
      <c r="C7" s="495"/>
      <c r="D7" s="495"/>
      <c r="E7" s="495"/>
      <c r="F7" s="496"/>
      <c r="G7" s="497" t="s">
        <v>711</v>
      </c>
      <c r="H7" s="498"/>
      <c r="I7" s="498"/>
      <c r="J7" s="498"/>
      <c r="K7" s="498"/>
      <c r="L7" s="498"/>
      <c r="M7" s="498"/>
      <c r="N7" s="498"/>
      <c r="O7" s="498"/>
      <c r="P7" s="498"/>
      <c r="Q7" s="498"/>
      <c r="R7" s="498"/>
      <c r="S7" s="498"/>
      <c r="T7" s="498"/>
      <c r="U7" s="498"/>
      <c r="V7" s="498"/>
      <c r="W7" s="498"/>
      <c r="X7" s="499"/>
      <c r="Y7" s="918" t="s">
        <v>383</v>
      </c>
      <c r="Z7" s="439"/>
      <c r="AA7" s="439"/>
      <c r="AB7" s="439"/>
      <c r="AC7" s="439"/>
      <c r="AD7" s="919"/>
      <c r="AE7" s="907" t="s">
        <v>712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254</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255</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91.5" customHeight="1" x14ac:dyDescent="0.15">
      <c r="A10" s="658" t="s">
        <v>30</v>
      </c>
      <c r="B10" s="659"/>
      <c r="C10" s="659"/>
      <c r="D10" s="659"/>
      <c r="E10" s="659"/>
      <c r="F10" s="659"/>
      <c r="G10" s="752" t="s">
        <v>714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384</v>
      </c>
      <c r="Q12" s="441"/>
      <c r="R12" s="441"/>
      <c r="S12" s="441"/>
      <c r="T12" s="441"/>
      <c r="U12" s="441"/>
      <c r="V12" s="442"/>
      <c r="W12" s="446" t="s">
        <v>406</v>
      </c>
      <c r="X12" s="441"/>
      <c r="Y12" s="441"/>
      <c r="Z12" s="441"/>
      <c r="AA12" s="441"/>
      <c r="AB12" s="441"/>
      <c r="AC12" s="442"/>
      <c r="AD12" s="446" t="s">
        <v>693</v>
      </c>
      <c r="AE12" s="441"/>
      <c r="AF12" s="441"/>
      <c r="AG12" s="441"/>
      <c r="AH12" s="441"/>
      <c r="AI12" s="441"/>
      <c r="AJ12" s="442"/>
      <c r="AK12" s="446" t="s">
        <v>697</v>
      </c>
      <c r="AL12" s="441"/>
      <c r="AM12" s="441"/>
      <c r="AN12" s="441"/>
      <c r="AO12" s="441"/>
      <c r="AP12" s="441"/>
      <c r="AQ12" s="442"/>
      <c r="AR12" s="446" t="s">
        <v>698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208</v>
      </c>
      <c r="Q13" s="656"/>
      <c r="R13" s="656"/>
      <c r="S13" s="656"/>
      <c r="T13" s="656"/>
      <c r="U13" s="656"/>
      <c r="V13" s="657"/>
      <c r="W13" s="655">
        <v>621</v>
      </c>
      <c r="X13" s="656"/>
      <c r="Y13" s="656"/>
      <c r="Z13" s="656"/>
      <c r="AA13" s="656"/>
      <c r="AB13" s="656"/>
      <c r="AC13" s="657"/>
      <c r="AD13" s="655">
        <v>213</v>
      </c>
      <c r="AE13" s="656"/>
      <c r="AF13" s="656"/>
      <c r="AG13" s="656"/>
      <c r="AH13" s="656"/>
      <c r="AI13" s="656"/>
      <c r="AJ13" s="657"/>
      <c r="AK13" s="655">
        <v>293</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715</v>
      </c>
      <c r="Q14" s="656"/>
      <c r="R14" s="656"/>
      <c r="S14" s="656"/>
      <c r="T14" s="656"/>
      <c r="U14" s="656"/>
      <c r="V14" s="657"/>
      <c r="W14" s="655" t="s">
        <v>715</v>
      </c>
      <c r="X14" s="656"/>
      <c r="Y14" s="656"/>
      <c r="Z14" s="656"/>
      <c r="AA14" s="656"/>
      <c r="AB14" s="656"/>
      <c r="AC14" s="657"/>
      <c r="AD14" s="655">
        <v>46</v>
      </c>
      <c r="AE14" s="656"/>
      <c r="AF14" s="656"/>
      <c r="AG14" s="656"/>
      <c r="AH14" s="656"/>
      <c r="AI14" s="656"/>
      <c r="AJ14" s="657"/>
      <c r="AK14" s="655" t="s">
        <v>739</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715</v>
      </c>
      <c r="Q15" s="656"/>
      <c r="R15" s="656"/>
      <c r="S15" s="656"/>
      <c r="T15" s="656"/>
      <c r="U15" s="656"/>
      <c r="V15" s="657"/>
      <c r="W15" s="655" t="s">
        <v>715</v>
      </c>
      <c r="X15" s="656"/>
      <c r="Y15" s="656"/>
      <c r="Z15" s="656"/>
      <c r="AA15" s="656"/>
      <c r="AB15" s="656"/>
      <c r="AC15" s="657"/>
      <c r="AD15" s="655" t="s">
        <v>715</v>
      </c>
      <c r="AE15" s="656"/>
      <c r="AF15" s="656"/>
      <c r="AG15" s="656"/>
      <c r="AH15" s="656"/>
      <c r="AI15" s="656"/>
      <c r="AJ15" s="657"/>
      <c r="AK15" s="655">
        <v>46</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715</v>
      </c>
      <c r="Q16" s="656"/>
      <c r="R16" s="656"/>
      <c r="S16" s="656"/>
      <c r="T16" s="656"/>
      <c r="U16" s="656"/>
      <c r="V16" s="657"/>
      <c r="W16" s="655" t="s">
        <v>715</v>
      </c>
      <c r="X16" s="656"/>
      <c r="Y16" s="656"/>
      <c r="Z16" s="656"/>
      <c r="AA16" s="656"/>
      <c r="AB16" s="656"/>
      <c r="AC16" s="657"/>
      <c r="AD16" s="655">
        <v>-46</v>
      </c>
      <c r="AE16" s="656"/>
      <c r="AF16" s="656"/>
      <c r="AG16" s="656"/>
      <c r="AH16" s="656"/>
      <c r="AI16" s="656"/>
      <c r="AJ16" s="657"/>
      <c r="AK16" s="655" t="s">
        <v>739</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v>-15</v>
      </c>
      <c r="Q17" s="656"/>
      <c r="R17" s="656"/>
      <c r="S17" s="656"/>
      <c r="T17" s="656"/>
      <c r="U17" s="656"/>
      <c r="V17" s="657"/>
      <c r="W17" s="655" t="s">
        <v>715</v>
      </c>
      <c r="X17" s="656"/>
      <c r="Y17" s="656"/>
      <c r="Z17" s="656"/>
      <c r="AA17" s="656"/>
      <c r="AB17" s="656"/>
      <c r="AC17" s="657"/>
      <c r="AD17" s="655" t="s">
        <v>715</v>
      </c>
      <c r="AE17" s="656"/>
      <c r="AF17" s="656"/>
      <c r="AG17" s="656"/>
      <c r="AH17" s="656"/>
      <c r="AI17" s="656"/>
      <c r="AJ17" s="657"/>
      <c r="AK17" s="655" t="s">
        <v>739</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193</v>
      </c>
      <c r="Q18" s="874"/>
      <c r="R18" s="874"/>
      <c r="S18" s="874"/>
      <c r="T18" s="874"/>
      <c r="U18" s="874"/>
      <c r="V18" s="875"/>
      <c r="W18" s="873">
        <f>SUM(W13:AC17)</f>
        <v>621</v>
      </c>
      <c r="X18" s="874"/>
      <c r="Y18" s="874"/>
      <c r="Z18" s="874"/>
      <c r="AA18" s="874"/>
      <c r="AB18" s="874"/>
      <c r="AC18" s="875"/>
      <c r="AD18" s="873">
        <f>SUM(AD13:AJ17)</f>
        <v>213</v>
      </c>
      <c r="AE18" s="874"/>
      <c r="AF18" s="874"/>
      <c r="AG18" s="874"/>
      <c r="AH18" s="874"/>
      <c r="AI18" s="874"/>
      <c r="AJ18" s="875"/>
      <c r="AK18" s="873">
        <f>SUM(AK13:AQ17)</f>
        <v>339</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201</v>
      </c>
      <c r="Q19" s="656"/>
      <c r="R19" s="656"/>
      <c r="S19" s="656"/>
      <c r="T19" s="656"/>
      <c r="U19" s="656"/>
      <c r="V19" s="657"/>
      <c r="W19" s="655">
        <v>594</v>
      </c>
      <c r="X19" s="656"/>
      <c r="Y19" s="656"/>
      <c r="Z19" s="656"/>
      <c r="AA19" s="656"/>
      <c r="AB19" s="656"/>
      <c r="AC19" s="657"/>
      <c r="AD19" s="655">
        <v>61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1.0414507772020725</v>
      </c>
      <c r="Q20" s="316"/>
      <c r="R20" s="316"/>
      <c r="S20" s="316"/>
      <c r="T20" s="316"/>
      <c r="U20" s="316"/>
      <c r="V20" s="316"/>
      <c r="W20" s="316">
        <f t="shared" ref="W20" si="0">IF(W18=0, "-", SUM(W19)/W18)</f>
        <v>0.95652173913043481</v>
      </c>
      <c r="X20" s="316"/>
      <c r="Y20" s="316"/>
      <c r="Z20" s="316"/>
      <c r="AA20" s="316"/>
      <c r="AB20" s="316"/>
      <c r="AC20" s="316"/>
      <c r="AD20" s="316">
        <f t="shared" ref="AD20" si="1">IF(AD18=0, "-", SUM(AD19)/AD18)</f>
        <v>0.28638497652582162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349</v>
      </c>
      <c r="H21" s="315"/>
      <c r="I21" s="315"/>
      <c r="J21" s="315"/>
      <c r="K21" s="315"/>
      <c r="L21" s="315"/>
      <c r="M21" s="315"/>
      <c r="N21" s="315"/>
      <c r="O21" s="315"/>
      <c r="P21" s="316">
        <f>IF(P19=0, "-", SUM(P19)/SUM(P13,P14))</f>
        <v>0.96634615384615385</v>
      </c>
      <c r="Q21" s="316"/>
      <c r="R21" s="316"/>
      <c r="S21" s="316"/>
      <c r="T21" s="316"/>
      <c r="U21" s="316"/>
      <c r="V21" s="316"/>
      <c r="W21" s="316">
        <f t="shared" ref="W21" si="2">IF(W19=0, "-", SUM(W19)/SUM(W13,W14))</f>
        <v>0.95652173913043481</v>
      </c>
      <c r="X21" s="316"/>
      <c r="Y21" s="316"/>
      <c r="Z21" s="316"/>
      <c r="AA21" s="316"/>
      <c r="AB21" s="316"/>
      <c r="AC21" s="316"/>
      <c r="AD21" s="316">
        <f t="shared" ref="AD21" si="3">IF(AD19=0, "-", SUM(AD19)/SUM(AD13,AD14))</f>
        <v>0.23552123552123552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701</v>
      </c>
      <c r="B22" s="969"/>
      <c r="C22" s="969"/>
      <c r="D22" s="969"/>
      <c r="E22" s="969"/>
      <c r="F22" s="970"/>
      <c r="G22" s="964" t="s">
        <v>328</v>
      </c>
      <c r="H22" s="222"/>
      <c r="I22" s="222"/>
      <c r="J22" s="222"/>
      <c r="K22" s="222"/>
      <c r="L22" s="222"/>
      <c r="M22" s="222"/>
      <c r="N22" s="222"/>
      <c r="O22" s="223"/>
      <c r="P22" s="929" t="s">
        <v>699</v>
      </c>
      <c r="Q22" s="222"/>
      <c r="R22" s="222"/>
      <c r="S22" s="222"/>
      <c r="T22" s="222"/>
      <c r="U22" s="222"/>
      <c r="V22" s="223"/>
      <c r="W22" s="929" t="s">
        <v>700</v>
      </c>
      <c r="X22" s="222"/>
      <c r="Y22" s="222"/>
      <c r="Z22" s="222"/>
      <c r="AA22" s="222"/>
      <c r="AB22" s="222"/>
      <c r="AC22" s="223"/>
      <c r="AD22" s="929" t="s">
        <v>327</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716</v>
      </c>
      <c r="H23" s="966"/>
      <c r="I23" s="966"/>
      <c r="J23" s="966"/>
      <c r="K23" s="966"/>
      <c r="L23" s="966"/>
      <c r="M23" s="966"/>
      <c r="N23" s="966"/>
      <c r="O23" s="967"/>
      <c r="P23" s="915">
        <v>192</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717</v>
      </c>
      <c r="H24" s="932"/>
      <c r="I24" s="932"/>
      <c r="J24" s="932"/>
      <c r="K24" s="932"/>
      <c r="L24" s="932"/>
      <c r="M24" s="932"/>
      <c r="N24" s="932"/>
      <c r="O24" s="933"/>
      <c r="P24" s="655">
        <v>100</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718</v>
      </c>
      <c r="H25" s="932"/>
      <c r="I25" s="932"/>
      <c r="J25" s="932"/>
      <c r="K25" s="932"/>
      <c r="L25" s="932"/>
      <c r="M25" s="932"/>
      <c r="N25" s="932"/>
      <c r="O25" s="933"/>
      <c r="P25" s="655">
        <v>1</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332</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329</v>
      </c>
      <c r="H29" s="938"/>
      <c r="I29" s="938"/>
      <c r="J29" s="938"/>
      <c r="K29" s="938"/>
      <c r="L29" s="938"/>
      <c r="M29" s="938"/>
      <c r="N29" s="938"/>
      <c r="O29" s="939"/>
      <c r="P29" s="655">
        <f>AK13</f>
        <v>293</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344</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384</v>
      </c>
      <c r="AF30" s="854"/>
      <c r="AG30" s="854"/>
      <c r="AH30" s="855"/>
      <c r="AI30" s="910" t="s">
        <v>406</v>
      </c>
      <c r="AJ30" s="910"/>
      <c r="AK30" s="910"/>
      <c r="AL30" s="853"/>
      <c r="AM30" s="910" t="s">
        <v>503</v>
      </c>
      <c r="AN30" s="910"/>
      <c r="AO30" s="910"/>
      <c r="AP30" s="853"/>
      <c r="AQ30" s="765" t="s">
        <v>230</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715</v>
      </c>
      <c r="AR31" s="201"/>
      <c r="AS31" s="136" t="s">
        <v>231</v>
      </c>
      <c r="AT31" s="137"/>
      <c r="AU31" s="200">
        <v>3</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v>1</v>
      </c>
      <c r="AF32" s="219"/>
      <c r="AG32" s="219"/>
      <c r="AH32" s="219"/>
      <c r="AI32" s="218">
        <v>1</v>
      </c>
      <c r="AJ32" s="219"/>
      <c r="AK32" s="219"/>
      <c r="AL32" s="219"/>
      <c r="AM32" s="218" t="s">
        <v>739</v>
      </c>
      <c r="AN32" s="219"/>
      <c r="AO32" s="219"/>
      <c r="AP32" s="219"/>
      <c r="AQ32" s="336" t="s">
        <v>715</v>
      </c>
      <c r="AR32" s="208"/>
      <c r="AS32" s="208"/>
      <c r="AT32" s="337"/>
      <c r="AU32" s="219" t="s">
        <v>715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v>1</v>
      </c>
      <c r="AF33" s="219"/>
      <c r="AG33" s="219"/>
      <c r="AH33" s="219"/>
      <c r="AI33" s="218">
        <v>1</v>
      </c>
      <c r="AJ33" s="219"/>
      <c r="AK33" s="219"/>
      <c r="AL33" s="219"/>
      <c r="AM33" s="218" t="s">
        <v>739</v>
      </c>
      <c r="AN33" s="219"/>
      <c r="AO33" s="219"/>
      <c r="AP33" s="219"/>
      <c r="AQ33" s="336" t="s">
        <v>715</v>
      </c>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t="s">
        <v>739</v>
      </c>
      <c r="AN34" s="219"/>
      <c r="AO34" s="219"/>
      <c r="AP34" s="219"/>
      <c r="AQ34" s="336" t="s">
        <v>715</v>
      </c>
      <c r="AR34" s="208"/>
      <c r="AS34" s="208"/>
      <c r="AT34" s="337"/>
      <c r="AU34" s="219" t="s">
        <v>715</v>
      </c>
      <c r="AV34" s="219"/>
      <c r="AW34" s="219"/>
      <c r="AX34" s="221"/>
    </row>
    <row r="35" spans="1:51" ht="23.25" customHeight="1" x14ac:dyDescent="0.15">
      <c r="A35" s="228" t="s">
        <v>374</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344</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384</v>
      </c>
      <c r="AF37" s="247"/>
      <c r="AG37" s="247"/>
      <c r="AH37" s="247"/>
      <c r="AI37" s="247" t="s">
        <v>406</v>
      </c>
      <c r="AJ37" s="247"/>
      <c r="AK37" s="247"/>
      <c r="AL37" s="247"/>
      <c r="AM37" s="247" t="s">
        <v>503</v>
      </c>
      <c r="AN37" s="247"/>
      <c r="AO37" s="247"/>
      <c r="AP37" s="247"/>
      <c r="AQ37" s="154" t="s">
        <v>230</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231</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344</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384</v>
      </c>
      <c r="AF44" s="247"/>
      <c r="AG44" s="247"/>
      <c r="AH44" s="247"/>
      <c r="AI44" s="247" t="s">
        <v>406</v>
      </c>
      <c r="AJ44" s="247"/>
      <c r="AK44" s="247"/>
      <c r="AL44" s="247"/>
      <c r="AM44" s="247" t="s">
        <v>503</v>
      </c>
      <c r="AN44" s="247"/>
      <c r="AO44" s="247"/>
      <c r="AP44" s="247"/>
      <c r="AQ44" s="154" t="s">
        <v>230</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231</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344</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384</v>
      </c>
      <c r="AF51" s="247"/>
      <c r="AG51" s="247"/>
      <c r="AH51" s="247"/>
      <c r="AI51" s="247" t="s">
        <v>406</v>
      </c>
      <c r="AJ51" s="247"/>
      <c r="AK51" s="247"/>
      <c r="AL51" s="247"/>
      <c r="AM51" s="247" t="s">
        <v>503</v>
      </c>
      <c r="AN51" s="247"/>
      <c r="AO51" s="247"/>
      <c r="AP51" s="247"/>
      <c r="AQ51" s="154" t="s">
        <v>230</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231</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344</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384</v>
      </c>
      <c r="AF58" s="247"/>
      <c r="AG58" s="247"/>
      <c r="AH58" s="247"/>
      <c r="AI58" s="247" t="s">
        <v>406</v>
      </c>
      <c r="AJ58" s="247"/>
      <c r="AK58" s="247"/>
      <c r="AL58" s="247"/>
      <c r="AM58" s="247" t="s">
        <v>503</v>
      </c>
      <c r="AN58" s="247"/>
      <c r="AO58" s="247"/>
      <c r="AP58" s="247"/>
      <c r="AQ58" s="154" t="s">
        <v>230</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231</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345</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340</v>
      </c>
      <c r="X65" s="487"/>
      <c r="Y65" s="490"/>
      <c r="Z65" s="490"/>
      <c r="AA65" s="491"/>
      <c r="AB65" s="241" t="s">
        <v>11</v>
      </c>
      <c r="AC65" s="242"/>
      <c r="AD65" s="243"/>
      <c r="AE65" s="247" t="s">
        <v>384</v>
      </c>
      <c r="AF65" s="247"/>
      <c r="AG65" s="247"/>
      <c r="AH65" s="247"/>
      <c r="AI65" s="247" t="s">
        <v>406</v>
      </c>
      <c r="AJ65" s="247"/>
      <c r="AK65" s="247"/>
      <c r="AL65" s="247"/>
      <c r="AM65" s="247" t="s">
        <v>503</v>
      </c>
      <c r="AN65" s="247"/>
      <c r="AO65" s="247"/>
      <c r="AP65" s="247"/>
      <c r="AQ65" s="158" t="s">
        <v>230</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231</v>
      </c>
      <c r="AT66" s="137"/>
      <c r="AU66" s="200"/>
      <c r="AV66" s="200"/>
      <c r="AW66" s="245" t="s">
        <v>343</v>
      </c>
      <c r="AX66" s="251"/>
      <c r="AY66">
        <f>$AY$65</f>
        <v>0</v>
      </c>
    </row>
    <row r="67" spans="1:51" ht="23.25" hidden="1" customHeight="1" x14ac:dyDescent="0.15">
      <c r="A67" s="474"/>
      <c r="B67" s="475"/>
      <c r="C67" s="475"/>
      <c r="D67" s="475"/>
      <c r="E67" s="475"/>
      <c r="F67" s="476"/>
      <c r="G67" s="252" t="s">
        <v>232</v>
      </c>
      <c r="H67" s="255"/>
      <c r="I67" s="256"/>
      <c r="J67" s="256"/>
      <c r="K67" s="256"/>
      <c r="L67" s="256"/>
      <c r="M67" s="256"/>
      <c r="N67" s="256"/>
      <c r="O67" s="257"/>
      <c r="P67" s="255"/>
      <c r="Q67" s="256"/>
      <c r="R67" s="256"/>
      <c r="S67" s="256"/>
      <c r="T67" s="256"/>
      <c r="U67" s="256"/>
      <c r="V67" s="257"/>
      <c r="W67" s="261"/>
      <c r="X67" s="262"/>
      <c r="Y67" s="267" t="s">
        <v>12</v>
      </c>
      <c r="Z67" s="267"/>
      <c r="AA67" s="268"/>
      <c r="AB67" s="269" t="s">
        <v>364</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365</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350</v>
      </c>
      <c r="B70" s="475"/>
      <c r="C70" s="475"/>
      <c r="D70" s="475"/>
      <c r="E70" s="475"/>
      <c r="F70" s="476"/>
      <c r="G70" s="253" t="s">
        <v>233</v>
      </c>
      <c r="H70" s="305"/>
      <c r="I70" s="305"/>
      <c r="J70" s="305"/>
      <c r="K70" s="305"/>
      <c r="L70" s="305"/>
      <c r="M70" s="305"/>
      <c r="N70" s="305"/>
      <c r="O70" s="305"/>
      <c r="P70" s="305"/>
      <c r="Q70" s="305"/>
      <c r="R70" s="305"/>
      <c r="S70" s="305"/>
      <c r="T70" s="305"/>
      <c r="U70" s="305"/>
      <c r="V70" s="305"/>
      <c r="W70" s="308" t="s">
        <v>363</v>
      </c>
      <c r="X70" s="309"/>
      <c r="Y70" s="267" t="s">
        <v>12</v>
      </c>
      <c r="Z70" s="267"/>
      <c r="AA70" s="268"/>
      <c r="AB70" s="269" t="s">
        <v>364</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365</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345</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384</v>
      </c>
      <c r="AF73" s="247"/>
      <c r="AG73" s="247"/>
      <c r="AH73" s="247"/>
      <c r="AI73" s="247" t="s">
        <v>406</v>
      </c>
      <c r="AJ73" s="247"/>
      <c r="AK73" s="247"/>
      <c r="AL73" s="247"/>
      <c r="AM73" s="247" t="s">
        <v>503</v>
      </c>
      <c r="AN73" s="247"/>
      <c r="AO73" s="247"/>
      <c r="AP73" s="247"/>
      <c r="AQ73" s="158" t="s">
        <v>230</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231</v>
      </c>
      <c r="AT74" s="137"/>
      <c r="AU74" s="250"/>
      <c r="AV74" s="201"/>
      <c r="AW74" s="136" t="s">
        <v>179</v>
      </c>
      <c r="AX74" s="196"/>
      <c r="AY74">
        <f>$AY$73</f>
        <v>0</v>
      </c>
    </row>
    <row r="75" spans="1:51" ht="23.25" hidden="1" customHeight="1" x14ac:dyDescent="0.15">
      <c r="A75" s="508"/>
      <c r="B75" s="509"/>
      <c r="C75" s="509"/>
      <c r="D75" s="509"/>
      <c r="E75" s="509"/>
      <c r="F75" s="510"/>
      <c r="G75" s="607" t="s">
        <v>232</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377</v>
      </c>
      <c r="B78" s="330"/>
      <c r="C78" s="330"/>
      <c r="D78" s="330"/>
      <c r="E78" s="327" t="s">
        <v>323</v>
      </c>
      <c r="F78" s="328"/>
      <c r="G78" s="54" t="s">
        <v>233</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339</v>
      </c>
      <c r="AP79" s="274"/>
      <c r="AQ79" s="274"/>
      <c r="AR79" s="76" t="s">
        <v>337</v>
      </c>
      <c r="AS79" s="273"/>
      <c r="AT79" s="274"/>
      <c r="AU79" s="274"/>
      <c r="AV79" s="274"/>
      <c r="AW79" s="274"/>
      <c r="AX79" s="963"/>
      <c r="AY79">
        <f>COUNTIF($AR$79,"☑")</f>
        <v>0</v>
      </c>
    </row>
    <row r="80" spans="1:51" ht="18.75" hidden="1" customHeight="1" x14ac:dyDescent="0.15">
      <c r="A80" s="859" t="s">
        <v>147</v>
      </c>
      <c r="B80" s="523" t="s">
        <v>336</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384</v>
      </c>
      <c r="AF85" s="247"/>
      <c r="AG85" s="247"/>
      <c r="AH85" s="247"/>
      <c r="AI85" s="247" t="s">
        <v>406</v>
      </c>
      <c r="AJ85" s="247"/>
      <c r="AK85" s="247"/>
      <c r="AL85" s="247"/>
      <c r="AM85" s="247" t="s">
        <v>503</v>
      </c>
      <c r="AN85" s="247"/>
      <c r="AO85" s="247"/>
      <c r="AP85" s="247"/>
      <c r="AQ85" s="158" t="s">
        <v>230</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231</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384</v>
      </c>
      <c r="AF90" s="247"/>
      <c r="AG90" s="247"/>
      <c r="AH90" s="247"/>
      <c r="AI90" s="247" t="s">
        <v>406</v>
      </c>
      <c r="AJ90" s="247"/>
      <c r="AK90" s="247"/>
      <c r="AL90" s="247"/>
      <c r="AM90" s="247" t="s">
        <v>503</v>
      </c>
      <c r="AN90" s="247"/>
      <c r="AO90" s="247"/>
      <c r="AP90" s="247"/>
      <c r="AQ90" s="158" t="s">
        <v>230</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231</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384</v>
      </c>
      <c r="AF95" s="247"/>
      <c r="AG95" s="247"/>
      <c r="AH95" s="247"/>
      <c r="AI95" s="247" t="s">
        <v>406</v>
      </c>
      <c r="AJ95" s="247"/>
      <c r="AK95" s="247"/>
      <c r="AL95" s="247"/>
      <c r="AM95" s="247" t="s">
        <v>503</v>
      </c>
      <c r="AN95" s="247"/>
      <c r="AO95" s="247"/>
      <c r="AP95" s="247"/>
      <c r="AQ95" s="158" t="s">
        <v>230</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231</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346</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384</v>
      </c>
      <c r="AF100" s="539"/>
      <c r="AG100" s="539"/>
      <c r="AH100" s="540"/>
      <c r="AI100" s="538" t="s">
        <v>406</v>
      </c>
      <c r="AJ100" s="539"/>
      <c r="AK100" s="539"/>
      <c r="AL100" s="540"/>
      <c r="AM100" s="538" t="s">
        <v>503</v>
      </c>
      <c r="AN100" s="539"/>
      <c r="AO100" s="539"/>
      <c r="AP100" s="540"/>
      <c r="AQ100" s="317" t="s">
        <v>411</v>
      </c>
      <c r="AR100" s="318"/>
      <c r="AS100" s="318"/>
      <c r="AT100" s="319"/>
      <c r="AU100" s="317" t="s">
        <v>535</v>
      </c>
      <c r="AV100" s="318"/>
      <c r="AW100" s="318"/>
      <c r="AX100" s="320"/>
    </row>
    <row r="101" spans="1:60" ht="23.25" customHeight="1" x14ac:dyDescent="0.15">
      <c r="A101" s="418"/>
      <c r="B101" s="419"/>
      <c r="C101" s="419"/>
      <c r="D101" s="419"/>
      <c r="E101" s="419"/>
      <c r="F101" s="420"/>
      <c r="G101" s="108" t="s">
        <v>809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59875</v>
      </c>
      <c r="AF101" s="282"/>
      <c r="AG101" s="282"/>
      <c r="AH101" s="282"/>
      <c r="AI101" s="282">
        <v>301334</v>
      </c>
      <c r="AJ101" s="282"/>
      <c r="AK101" s="282"/>
      <c r="AL101" s="282"/>
      <c r="AM101" s="282" t="s">
        <v>739</v>
      </c>
      <c r="AN101" s="282"/>
      <c r="AO101" s="282"/>
      <c r="AP101" s="282"/>
      <c r="AQ101" s="282" t="s">
        <v>765</v>
      </c>
      <c r="AR101" s="282"/>
      <c r="AS101" s="282"/>
      <c r="AT101" s="282"/>
      <c r="AU101" s="218" t="s">
        <v>765</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55000</v>
      </c>
      <c r="AF102" s="282"/>
      <c r="AG102" s="282"/>
      <c r="AH102" s="282"/>
      <c r="AI102" s="282">
        <v>270000</v>
      </c>
      <c r="AJ102" s="282"/>
      <c r="AK102" s="282"/>
      <c r="AL102" s="282"/>
      <c r="AM102" s="282" t="s">
        <v>739</v>
      </c>
      <c r="AN102" s="282"/>
      <c r="AO102" s="282"/>
      <c r="AP102" s="282"/>
      <c r="AQ102" s="282">
        <v>55000</v>
      </c>
      <c r="AR102" s="282"/>
      <c r="AS102" s="282"/>
      <c r="AT102" s="282"/>
      <c r="AU102" s="225">
        <v>270000</v>
      </c>
      <c r="AV102" s="226"/>
      <c r="AW102" s="226"/>
      <c r="AX102" s="321"/>
    </row>
    <row r="103" spans="1:60" ht="31.5" hidden="1" customHeight="1" x14ac:dyDescent="0.15">
      <c r="A103" s="415" t="s">
        <v>346</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384</v>
      </c>
      <c r="AF103" s="247"/>
      <c r="AG103" s="247"/>
      <c r="AH103" s="247"/>
      <c r="AI103" s="247" t="s">
        <v>406</v>
      </c>
      <c r="AJ103" s="247"/>
      <c r="AK103" s="247"/>
      <c r="AL103" s="247"/>
      <c r="AM103" s="247" t="s">
        <v>503</v>
      </c>
      <c r="AN103" s="247"/>
      <c r="AO103" s="247"/>
      <c r="AP103" s="247"/>
      <c r="AQ103" s="279" t="s">
        <v>411</v>
      </c>
      <c r="AR103" s="280"/>
      <c r="AS103" s="280"/>
      <c r="AT103" s="280"/>
      <c r="AU103" s="279" t="s">
        <v>535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346</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384</v>
      </c>
      <c r="AF106" s="247"/>
      <c r="AG106" s="247"/>
      <c r="AH106" s="247"/>
      <c r="AI106" s="247" t="s">
        <v>406</v>
      </c>
      <c r="AJ106" s="247"/>
      <c r="AK106" s="247"/>
      <c r="AL106" s="247"/>
      <c r="AM106" s="247" t="s">
        <v>503</v>
      </c>
      <c r="AN106" s="247"/>
      <c r="AO106" s="247"/>
      <c r="AP106" s="247"/>
      <c r="AQ106" s="279" t="s">
        <v>411</v>
      </c>
      <c r="AR106" s="280"/>
      <c r="AS106" s="280"/>
      <c r="AT106" s="280"/>
      <c r="AU106" s="279" t="s">
        <v>535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346</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384</v>
      </c>
      <c r="AF109" s="247"/>
      <c r="AG109" s="247"/>
      <c r="AH109" s="247"/>
      <c r="AI109" s="247" t="s">
        <v>406</v>
      </c>
      <c r="AJ109" s="247"/>
      <c r="AK109" s="247"/>
      <c r="AL109" s="247"/>
      <c r="AM109" s="247" t="s">
        <v>503</v>
      </c>
      <c r="AN109" s="247"/>
      <c r="AO109" s="247"/>
      <c r="AP109" s="247"/>
      <c r="AQ109" s="279" t="s">
        <v>411</v>
      </c>
      <c r="AR109" s="280"/>
      <c r="AS109" s="280"/>
      <c r="AT109" s="280"/>
      <c r="AU109" s="279" t="s">
        <v>535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346</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384</v>
      </c>
      <c r="AF112" s="247"/>
      <c r="AG112" s="247"/>
      <c r="AH112" s="247"/>
      <c r="AI112" s="247" t="s">
        <v>406</v>
      </c>
      <c r="AJ112" s="247"/>
      <c r="AK112" s="247"/>
      <c r="AL112" s="247"/>
      <c r="AM112" s="247" t="s">
        <v>503</v>
      </c>
      <c r="AN112" s="247"/>
      <c r="AO112" s="247"/>
      <c r="AP112" s="247"/>
      <c r="AQ112" s="279" t="s">
        <v>411</v>
      </c>
      <c r="AR112" s="280"/>
      <c r="AS112" s="280"/>
      <c r="AT112" s="280"/>
      <c r="AU112" s="279" t="s">
        <v>535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384</v>
      </c>
      <c r="AF115" s="247"/>
      <c r="AG115" s="247"/>
      <c r="AH115" s="247"/>
      <c r="AI115" s="247" t="s">
        <v>406</v>
      </c>
      <c r="AJ115" s="247"/>
      <c r="AK115" s="247"/>
      <c r="AL115" s="247"/>
      <c r="AM115" s="247" t="s">
        <v>503</v>
      </c>
      <c r="AN115" s="247"/>
      <c r="AO115" s="247"/>
      <c r="AP115" s="247"/>
      <c r="AQ115" s="589" t="s">
        <v>536</v>
      </c>
      <c r="AR115" s="590"/>
      <c r="AS115" s="590"/>
      <c r="AT115" s="590"/>
      <c r="AU115" s="590"/>
      <c r="AV115" s="590"/>
      <c r="AW115" s="590"/>
      <c r="AX115" s="591"/>
    </row>
    <row r="116" spans="1:51" ht="23.25" customHeight="1" x14ac:dyDescent="0.15">
      <c r="A116" s="435"/>
      <c r="B116" s="436"/>
      <c r="C116" s="436"/>
      <c r="D116" s="436"/>
      <c r="E116" s="436"/>
      <c r="F116" s="437"/>
      <c r="G116" s="387" t="s">
        <v>724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725</v>
      </c>
      <c r="AC116" s="462"/>
      <c r="AD116" s="463"/>
      <c r="AE116" s="282">
        <v>3349</v>
      </c>
      <c r="AF116" s="282"/>
      <c r="AG116" s="282"/>
      <c r="AH116" s="282"/>
      <c r="AI116" s="282">
        <v>1974</v>
      </c>
      <c r="AJ116" s="282"/>
      <c r="AK116" s="282"/>
      <c r="AL116" s="282"/>
      <c r="AM116" s="282" t="s">
        <v>739</v>
      </c>
      <c r="AN116" s="282"/>
      <c r="AO116" s="282"/>
      <c r="AP116" s="282"/>
      <c r="AQ116" s="218" t="s">
        <v>739</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726</v>
      </c>
      <c r="AC117" s="472"/>
      <c r="AD117" s="473"/>
      <c r="AE117" s="550" t="s">
        <v>727</v>
      </c>
      <c r="AF117" s="550"/>
      <c r="AG117" s="550"/>
      <c r="AH117" s="550"/>
      <c r="AI117" s="550" t="s">
        <v>728</v>
      </c>
      <c r="AJ117" s="550"/>
      <c r="AK117" s="550"/>
      <c r="AL117" s="550"/>
      <c r="AM117" s="550" t="s">
        <v>739</v>
      </c>
      <c r="AN117" s="550"/>
      <c r="AO117" s="550"/>
      <c r="AP117" s="550"/>
      <c r="AQ117" s="550" t="s">
        <v>739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384</v>
      </c>
      <c r="AF118" s="247"/>
      <c r="AG118" s="247"/>
      <c r="AH118" s="247"/>
      <c r="AI118" s="247" t="s">
        <v>406</v>
      </c>
      <c r="AJ118" s="247"/>
      <c r="AK118" s="247"/>
      <c r="AL118" s="247"/>
      <c r="AM118" s="247" t="s">
        <v>503</v>
      </c>
      <c r="AN118" s="247"/>
      <c r="AO118" s="247"/>
      <c r="AP118" s="247"/>
      <c r="AQ118" s="589" t="s">
        <v>536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354</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353</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384</v>
      </c>
      <c r="AF121" s="247"/>
      <c r="AG121" s="247"/>
      <c r="AH121" s="247"/>
      <c r="AI121" s="247" t="s">
        <v>406</v>
      </c>
      <c r="AJ121" s="247"/>
      <c r="AK121" s="247"/>
      <c r="AL121" s="247"/>
      <c r="AM121" s="247" t="s">
        <v>503</v>
      </c>
      <c r="AN121" s="247"/>
      <c r="AO121" s="247"/>
      <c r="AP121" s="247"/>
      <c r="AQ121" s="589" t="s">
        <v>536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355</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353</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384</v>
      </c>
      <c r="AF124" s="247"/>
      <c r="AG124" s="247"/>
      <c r="AH124" s="247"/>
      <c r="AI124" s="247" t="s">
        <v>406</v>
      </c>
      <c r="AJ124" s="247"/>
      <c r="AK124" s="247"/>
      <c r="AL124" s="247"/>
      <c r="AM124" s="247" t="s">
        <v>503</v>
      </c>
      <c r="AN124" s="247"/>
      <c r="AO124" s="247"/>
      <c r="AP124" s="247"/>
      <c r="AQ124" s="589" t="s">
        <v>536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355</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353</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384</v>
      </c>
      <c r="AF127" s="247"/>
      <c r="AG127" s="247"/>
      <c r="AH127" s="247"/>
      <c r="AI127" s="247" t="s">
        <v>406</v>
      </c>
      <c r="AJ127" s="247"/>
      <c r="AK127" s="247"/>
      <c r="AL127" s="247"/>
      <c r="AM127" s="247" t="s">
        <v>503</v>
      </c>
      <c r="AN127" s="247"/>
      <c r="AO127" s="247"/>
      <c r="AP127" s="247"/>
      <c r="AQ127" s="589" t="s">
        <v>536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355</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353</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15.75" customHeight="1" x14ac:dyDescent="0.15">
      <c r="A130" s="189" t="s">
        <v>399</v>
      </c>
      <c r="B130" s="186"/>
      <c r="C130" s="185" t="s">
        <v>234</v>
      </c>
      <c r="D130" s="186"/>
      <c r="E130" s="170" t="s">
        <v>263</v>
      </c>
      <c r="F130" s="171"/>
      <c r="G130" s="172" t="s">
        <v>715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15.75" customHeight="1" x14ac:dyDescent="0.15">
      <c r="A131" s="190"/>
      <c r="B131" s="187"/>
      <c r="C131" s="181"/>
      <c r="D131" s="187"/>
      <c r="E131" s="175" t="s">
        <v>262</v>
      </c>
      <c r="F131" s="176"/>
      <c r="G131" s="113" t="s">
        <v>715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1.25" customHeight="1" x14ac:dyDescent="0.15">
      <c r="A132" s="190"/>
      <c r="B132" s="187"/>
      <c r="C132" s="181"/>
      <c r="D132" s="187"/>
      <c r="E132" s="179" t="s">
        <v>235</v>
      </c>
      <c r="F132" s="180"/>
      <c r="G132" s="161" t="s">
        <v>244</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384</v>
      </c>
      <c r="AF132" s="133"/>
      <c r="AG132" s="133"/>
      <c r="AH132" s="134"/>
      <c r="AI132" s="158" t="s">
        <v>406</v>
      </c>
      <c r="AJ132" s="133"/>
      <c r="AK132" s="133"/>
      <c r="AL132" s="134"/>
      <c r="AM132" s="158" t="s">
        <v>693</v>
      </c>
      <c r="AN132" s="133"/>
      <c r="AO132" s="133"/>
      <c r="AP132" s="134"/>
      <c r="AQ132" s="154" t="s">
        <v>230</v>
      </c>
      <c r="AR132" s="155"/>
      <c r="AS132" s="155"/>
      <c r="AT132" s="156"/>
      <c r="AU132" s="197" t="s">
        <v>246</v>
      </c>
      <c r="AV132" s="197"/>
      <c r="AW132" s="197"/>
      <c r="AX132" s="198"/>
      <c r="AY132">
        <f>COUNTA($G$134)</f>
        <v>1</v>
      </c>
    </row>
    <row r="133" spans="1:51" ht="11.2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231</v>
      </c>
      <c r="AT133" s="137"/>
      <c r="AU133" s="201" t="s">
        <v>715</v>
      </c>
      <c r="AV133" s="201"/>
      <c r="AW133" s="136" t="s">
        <v>179</v>
      </c>
      <c r="AX133" s="196"/>
      <c r="AY133">
        <f>$AY$132</f>
        <v>1</v>
      </c>
    </row>
    <row r="134" spans="1:51" ht="15.7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245</v>
      </c>
      <c r="Z134" s="203"/>
      <c r="AA134" s="204"/>
      <c r="AB134" s="205" t="s">
        <v>715</v>
      </c>
      <c r="AC134" s="206"/>
      <c r="AD134" s="206"/>
      <c r="AE134" s="207" t="s">
        <v>715</v>
      </c>
      <c r="AF134" s="208"/>
      <c r="AG134" s="208"/>
      <c r="AH134" s="208"/>
      <c r="AI134" s="207" t="s">
        <v>715</v>
      </c>
      <c r="AJ134" s="208"/>
      <c r="AK134" s="208"/>
      <c r="AL134" s="208"/>
      <c r="AM134" s="207" t="s">
        <v>804</v>
      </c>
      <c r="AN134" s="208"/>
      <c r="AO134" s="208"/>
      <c r="AP134" s="208"/>
      <c r="AQ134" s="207" t="s">
        <v>715</v>
      </c>
      <c r="AR134" s="208"/>
      <c r="AS134" s="208"/>
      <c r="AT134" s="208"/>
      <c r="AU134" s="207" t="s">
        <v>715</v>
      </c>
      <c r="AV134" s="208"/>
      <c r="AW134" s="208"/>
      <c r="AX134" s="209"/>
      <c r="AY134">
        <f t="shared" ref="AY134:AY135" si="13">$AY$132</f>
        <v>1</v>
      </c>
    </row>
    <row r="135" spans="1:51" ht="15.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804</v>
      </c>
      <c r="AN135" s="208"/>
      <c r="AO135" s="208"/>
      <c r="AP135" s="208"/>
      <c r="AQ135" s="207" t="s">
        <v>715</v>
      </c>
      <c r="AR135" s="208"/>
      <c r="AS135" s="208"/>
      <c r="AT135" s="208"/>
      <c r="AU135" s="207" t="s">
        <v>715</v>
      </c>
      <c r="AV135" s="208"/>
      <c r="AW135" s="208"/>
      <c r="AX135" s="209"/>
      <c r="AY135">
        <f t="shared" si="13"/>
        <v>1</v>
      </c>
    </row>
    <row r="136" spans="1:51" ht="17.25" hidden="1" customHeight="1" x14ac:dyDescent="0.15">
      <c r="A136" s="190"/>
      <c r="B136" s="187"/>
      <c r="C136" s="181"/>
      <c r="D136" s="187"/>
      <c r="E136" s="181"/>
      <c r="F136" s="182"/>
      <c r="G136" s="161" t="s">
        <v>244</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384</v>
      </c>
      <c r="AF136" s="133"/>
      <c r="AG136" s="133"/>
      <c r="AH136" s="134"/>
      <c r="AI136" s="158" t="s">
        <v>406</v>
      </c>
      <c r="AJ136" s="133"/>
      <c r="AK136" s="133"/>
      <c r="AL136" s="134"/>
      <c r="AM136" s="158" t="s">
        <v>693</v>
      </c>
      <c r="AN136" s="133"/>
      <c r="AO136" s="133"/>
      <c r="AP136" s="134"/>
      <c r="AQ136" s="154" t="s">
        <v>230</v>
      </c>
      <c r="AR136" s="155"/>
      <c r="AS136" s="155"/>
      <c r="AT136" s="156"/>
      <c r="AU136" s="197" t="s">
        <v>246</v>
      </c>
      <c r="AV136" s="197"/>
      <c r="AW136" s="197"/>
      <c r="AX136" s="198"/>
      <c r="AY136">
        <f>COUNTA($G$138)</f>
        <v>0</v>
      </c>
    </row>
    <row r="137" spans="1:51" ht="17.2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231</v>
      </c>
      <c r="AT137" s="137"/>
      <c r="AU137" s="201"/>
      <c r="AV137" s="201"/>
      <c r="AW137" s="136" t="s">
        <v>179</v>
      </c>
      <c r="AX137" s="196"/>
      <c r="AY137">
        <f>$AY$136</f>
        <v>0</v>
      </c>
    </row>
    <row r="138" spans="1:51" ht="17.2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17.2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7.25" hidden="1" customHeight="1" x14ac:dyDescent="0.15">
      <c r="A140" s="190"/>
      <c r="B140" s="187"/>
      <c r="C140" s="181"/>
      <c r="D140" s="187"/>
      <c r="E140" s="181"/>
      <c r="F140" s="182"/>
      <c r="G140" s="161" t="s">
        <v>244</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384</v>
      </c>
      <c r="AF140" s="133"/>
      <c r="AG140" s="133"/>
      <c r="AH140" s="134"/>
      <c r="AI140" s="158" t="s">
        <v>406</v>
      </c>
      <c r="AJ140" s="133"/>
      <c r="AK140" s="133"/>
      <c r="AL140" s="134"/>
      <c r="AM140" s="158" t="s">
        <v>693</v>
      </c>
      <c r="AN140" s="133"/>
      <c r="AO140" s="133"/>
      <c r="AP140" s="134"/>
      <c r="AQ140" s="154" t="s">
        <v>230</v>
      </c>
      <c r="AR140" s="155"/>
      <c r="AS140" s="155"/>
      <c r="AT140" s="156"/>
      <c r="AU140" s="197" t="s">
        <v>246</v>
      </c>
      <c r="AV140" s="197"/>
      <c r="AW140" s="197"/>
      <c r="AX140" s="198"/>
      <c r="AY140">
        <f>COUNTA($G$142)</f>
        <v>0</v>
      </c>
    </row>
    <row r="141" spans="1:51" ht="17.2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231</v>
      </c>
      <c r="AT141" s="137"/>
      <c r="AU141" s="201"/>
      <c r="AV141" s="201"/>
      <c r="AW141" s="136" t="s">
        <v>179</v>
      </c>
      <c r="AX141" s="196"/>
      <c r="AY141">
        <f>$AY$140</f>
        <v>0</v>
      </c>
    </row>
    <row r="142" spans="1:51" ht="17.2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17.2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7.25" hidden="1" customHeight="1" x14ac:dyDescent="0.15">
      <c r="A144" s="190"/>
      <c r="B144" s="187"/>
      <c r="C144" s="181"/>
      <c r="D144" s="187"/>
      <c r="E144" s="181"/>
      <c r="F144" s="182"/>
      <c r="G144" s="161" t="s">
        <v>244</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384</v>
      </c>
      <c r="AF144" s="133"/>
      <c r="AG144" s="133"/>
      <c r="AH144" s="134"/>
      <c r="AI144" s="158" t="s">
        <v>406</v>
      </c>
      <c r="AJ144" s="133"/>
      <c r="AK144" s="133"/>
      <c r="AL144" s="134"/>
      <c r="AM144" s="158" t="s">
        <v>693</v>
      </c>
      <c r="AN144" s="133"/>
      <c r="AO144" s="133"/>
      <c r="AP144" s="134"/>
      <c r="AQ144" s="154" t="s">
        <v>230</v>
      </c>
      <c r="AR144" s="155"/>
      <c r="AS144" s="155"/>
      <c r="AT144" s="156"/>
      <c r="AU144" s="197" t="s">
        <v>246</v>
      </c>
      <c r="AV144" s="197"/>
      <c r="AW144" s="197"/>
      <c r="AX144" s="198"/>
      <c r="AY144">
        <f>COUNTA($G$146)</f>
        <v>0</v>
      </c>
    </row>
    <row r="145" spans="1:51" ht="17.2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231</v>
      </c>
      <c r="AT145" s="137"/>
      <c r="AU145" s="201"/>
      <c r="AV145" s="201"/>
      <c r="AW145" s="136" t="s">
        <v>179</v>
      </c>
      <c r="AX145" s="196"/>
      <c r="AY145">
        <f>$AY$144</f>
        <v>0</v>
      </c>
    </row>
    <row r="146" spans="1:51" ht="17.2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17.2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7.25" hidden="1" customHeight="1" x14ac:dyDescent="0.15">
      <c r="A148" s="190"/>
      <c r="B148" s="187"/>
      <c r="C148" s="181"/>
      <c r="D148" s="187"/>
      <c r="E148" s="181"/>
      <c r="F148" s="182"/>
      <c r="G148" s="161" t="s">
        <v>244</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384</v>
      </c>
      <c r="AF148" s="133"/>
      <c r="AG148" s="133"/>
      <c r="AH148" s="134"/>
      <c r="AI148" s="158" t="s">
        <v>406</v>
      </c>
      <c r="AJ148" s="133"/>
      <c r="AK148" s="133"/>
      <c r="AL148" s="134"/>
      <c r="AM148" s="158" t="s">
        <v>693</v>
      </c>
      <c r="AN148" s="133"/>
      <c r="AO148" s="133"/>
      <c r="AP148" s="134"/>
      <c r="AQ148" s="154" t="s">
        <v>230</v>
      </c>
      <c r="AR148" s="155"/>
      <c r="AS148" s="155"/>
      <c r="AT148" s="156"/>
      <c r="AU148" s="197" t="s">
        <v>246</v>
      </c>
      <c r="AV148" s="197"/>
      <c r="AW148" s="197"/>
      <c r="AX148" s="198"/>
      <c r="AY148">
        <f>COUNTA($G$150)</f>
        <v>0</v>
      </c>
    </row>
    <row r="149" spans="1:51" ht="17.2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231</v>
      </c>
      <c r="AT149" s="137"/>
      <c r="AU149" s="201"/>
      <c r="AV149" s="201"/>
      <c r="AW149" s="136" t="s">
        <v>179</v>
      </c>
      <c r="AX149" s="196"/>
      <c r="AY149">
        <f>$AY$148</f>
        <v>0</v>
      </c>
    </row>
    <row r="150" spans="1:51" ht="17.2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17.2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12" customHeight="1" x14ac:dyDescent="0.15">
      <c r="A152" s="190"/>
      <c r="B152" s="187"/>
      <c r="C152" s="181"/>
      <c r="D152" s="187"/>
      <c r="E152" s="181"/>
      <c r="F152" s="182"/>
      <c r="G152" s="159" t="s">
        <v>247</v>
      </c>
      <c r="H152" s="133"/>
      <c r="I152" s="133"/>
      <c r="J152" s="133"/>
      <c r="K152" s="133"/>
      <c r="L152" s="133"/>
      <c r="M152" s="133"/>
      <c r="N152" s="133"/>
      <c r="O152" s="133"/>
      <c r="P152" s="134"/>
      <c r="Q152" s="158" t="s">
        <v>330</v>
      </c>
      <c r="R152" s="133"/>
      <c r="S152" s="133"/>
      <c r="T152" s="133"/>
      <c r="U152" s="133"/>
      <c r="V152" s="133"/>
      <c r="W152" s="133"/>
      <c r="X152" s="133"/>
      <c r="Y152" s="133"/>
      <c r="Z152" s="133"/>
      <c r="AA152" s="133"/>
      <c r="AB152" s="132" t="s">
        <v>331</v>
      </c>
      <c r="AC152" s="133"/>
      <c r="AD152" s="134"/>
      <c r="AE152" s="158" t="s">
        <v>248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12"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7.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7.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1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249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7.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804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7.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17.25" hidden="1" customHeight="1" x14ac:dyDescent="0.15">
      <c r="A159" s="190"/>
      <c r="B159" s="187"/>
      <c r="C159" s="181"/>
      <c r="D159" s="187"/>
      <c r="E159" s="181"/>
      <c r="F159" s="182"/>
      <c r="G159" s="159" t="s">
        <v>247</v>
      </c>
      <c r="H159" s="133"/>
      <c r="I159" s="133"/>
      <c r="J159" s="133"/>
      <c r="K159" s="133"/>
      <c r="L159" s="133"/>
      <c r="M159" s="133"/>
      <c r="N159" s="133"/>
      <c r="O159" s="133"/>
      <c r="P159" s="134"/>
      <c r="Q159" s="158" t="s">
        <v>330</v>
      </c>
      <c r="R159" s="133"/>
      <c r="S159" s="133"/>
      <c r="T159" s="133"/>
      <c r="U159" s="133"/>
      <c r="V159" s="133"/>
      <c r="W159" s="133"/>
      <c r="X159" s="133"/>
      <c r="Y159" s="133"/>
      <c r="Z159" s="133"/>
      <c r="AA159" s="133"/>
      <c r="AB159" s="132" t="s">
        <v>331</v>
      </c>
      <c r="AC159" s="133"/>
      <c r="AD159" s="134"/>
      <c r="AE159" s="138" t="s">
        <v>248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17.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17.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17.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17.2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249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17.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17.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17.25" hidden="1" customHeight="1" x14ac:dyDescent="0.15">
      <c r="A166" s="190"/>
      <c r="B166" s="187"/>
      <c r="C166" s="181"/>
      <c r="D166" s="187"/>
      <c r="E166" s="181"/>
      <c r="F166" s="182"/>
      <c r="G166" s="159" t="s">
        <v>247</v>
      </c>
      <c r="H166" s="133"/>
      <c r="I166" s="133"/>
      <c r="J166" s="133"/>
      <c r="K166" s="133"/>
      <c r="L166" s="133"/>
      <c r="M166" s="133"/>
      <c r="N166" s="133"/>
      <c r="O166" s="133"/>
      <c r="P166" s="134"/>
      <c r="Q166" s="158" t="s">
        <v>330</v>
      </c>
      <c r="R166" s="133"/>
      <c r="S166" s="133"/>
      <c r="T166" s="133"/>
      <c r="U166" s="133"/>
      <c r="V166" s="133"/>
      <c r="W166" s="133"/>
      <c r="X166" s="133"/>
      <c r="Y166" s="133"/>
      <c r="Z166" s="133"/>
      <c r="AA166" s="133"/>
      <c r="AB166" s="132" t="s">
        <v>331</v>
      </c>
      <c r="AC166" s="133"/>
      <c r="AD166" s="134"/>
      <c r="AE166" s="138" t="s">
        <v>248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17.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17.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17.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17.2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249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17.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17.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17.25" hidden="1" customHeight="1" x14ac:dyDescent="0.15">
      <c r="A173" s="190"/>
      <c r="B173" s="187"/>
      <c r="C173" s="181"/>
      <c r="D173" s="187"/>
      <c r="E173" s="181"/>
      <c r="F173" s="182"/>
      <c r="G173" s="159" t="s">
        <v>247</v>
      </c>
      <c r="H173" s="133"/>
      <c r="I173" s="133"/>
      <c r="J173" s="133"/>
      <c r="K173" s="133"/>
      <c r="L173" s="133"/>
      <c r="M173" s="133"/>
      <c r="N173" s="133"/>
      <c r="O173" s="133"/>
      <c r="P173" s="134"/>
      <c r="Q173" s="158" t="s">
        <v>330</v>
      </c>
      <c r="R173" s="133"/>
      <c r="S173" s="133"/>
      <c r="T173" s="133"/>
      <c r="U173" s="133"/>
      <c r="V173" s="133"/>
      <c r="W173" s="133"/>
      <c r="X173" s="133"/>
      <c r="Y173" s="133"/>
      <c r="Z173" s="133"/>
      <c r="AA173" s="133"/>
      <c r="AB173" s="132" t="s">
        <v>331</v>
      </c>
      <c r="AC173" s="133"/>
      <c r="AD173" s="134"/>
      <c r="AE173" s="138" t="s">
        <v>248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17.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17.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17.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17.2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249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17.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17.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17.25" hidden="1" customHeight="1" x14ac:dyDescent="0.15">
      <c r="A180" s="190"/>
      <c r="B180" s="187"/>
      <c r="C180" s="181"/>
      <c r="D180" s="187"/>
      <c r="E180" s="181"/>
      <c r="F180" s="182"/>
      <c r="G180" s="159" t="s">
        <v>247</v>
      </c>
      <c r="H180" s="133"/>
      <c r="I180" s="133"/>
      <c r="J180" s="133"/>
      <c r="K180" s="133"/>
      <c r="L180" s="133"/>
      <c r="M180" s="133"/>
      <c r="N180" s="133"/>
      <c r="O180" s="133"/>
      <c r="P180" s="134"/>
      <c r="Q180" s="158" t="s">
        <v>330</v>
      </c>
      <c r="R180" s="133"/>
      <c r="S180" s="133"/>
      <c r="T180" s="133"/>
      <c r="U180" s="133"/>
      <c r="V180" s="133"/>
      <c r="W180" s="133"/>
      <c r="X180" s="133"/>
      <c r="Y180" s="133"/>
      <c r="Z180" s="133"/>
      <c r="AA180" s="133"/>
      <c r="AB180" s="132" t="s">
        <v>331</v>
      </c>
      <c r="AC180" s="133"/>
      <c r="AD180" s="134"/>
      <c r="AE180" s="138" t="s">
        <v>248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17.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17.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17.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17.2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249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17.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17.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17.25" hidden="1"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17.2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17.2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17.25" hidden="1" customHeight="1" x14ac:dyDescent="0.15">
      <c r="A190" s="190"/>
      <c r="B190" s="187"/>
      <c r="C190" s="181"/>
      <c r="D190" s="187"/>
      <c r="E190" s="170" t="s">
        <v>263</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17.25" hidden="1" customHeight="1" x14ac:dyDescent="0.15">
      <c r="A191" s="190"/>
      <c r="B191" s="187"/>
      <c r="C191" s="181"/>
      <c r="D191" s="187"/>
      <c r="E191" s="175" t="s">
        <v>262</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7.25" hidden="1" customHeight="1" x14ac:dyDescent="0.15">
      <c r="A192" s="190"/>
      <c r="B192" s="187"/>
      <c r="C192" s="181"/>
      <c r="D192" s="187"/>
      <c r="E192" s="179" t="s">
        <v>235</v>
      </c>
      <c r="F192" s="180"/>
      <c r="G192" s="161" t="s">
        <v>244</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384</v>
      </c>
      <c r="AF192" s="133"/>
      <c r="AG192" s="133"/>
      <c r="AH192" s="134"/>
      <c r="AI192" s="158" t="s">
        <v>406</v>
      </c>
      <c r="AJ192" s="133"/>
      <c r="AK192" s="133"/>
      <c r="AL192" s="134"/>
      <c r="AM192" s="158" t="s">
        <v>693</v>
      </c>
      <c r="AN192" s="133"/>
      <c r="AO192" s="133"/>
      <c r="AP192" s="134"/>
      <c r="AQ192" s="154" t="s">
        <v>230</v>
      </c>
      <c r="AR192" s="155"/>
      <c r="AS192" s="155"/>
      <c r="AT192" s="156"/>
      <c r="AU192" s="197" t="s">
        <v>246</v>
      </c>
      <c r="AV192" s="197"/>
      <c r="AW192" s="197"/>
      <c r="AX192" s="198"/>
      <c r="AY192">
        <f>COUNTA($G$194)</f>
        <v>0</v>
      </c>
    </row>
    <row r="193" spans="1:51" ht="17.2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231</v>
      </c>
      <c r="AT193" s="137"/>
      <c r="AU193" s="201"/>
      <c r="AV193" s="201"/>
      <c r="AW193" s="136" t="s">
        <v>179</v>
      </c>
      <c r="AX193" s="196"/>
      <c r="AY193">
        <f>$AY$192</f>
        <v>0</v>
      </c>
    </row>
    <row r="194" spans="1:51" ht="17.2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17.2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7.25" hidden="1" customHeight="1" x14ac:dyDescent="0.15">
      <c r="A196" s="190"/>
      <c r="B196" s="187"/>
      <c r="C196" s="181"/>
      <c r="D196" s="187"/>
      <c r="E196" s="181"/>
      <c r="F196" s="182"/>
      <c r="G196" s="161" t="s">
        <v>244</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384</v>
      </c>
      <c r="AF196" s="133"/>
      <c r="AG196" s="133"/>
      <c r="AH196" s="134"/>
      <c r="AI196" s="158" t="s">
        <v>406</v>
      </c>
      <c r="AJ196" s="133"/>
      <c r="AK196" s="133"/>
      <c r="AL196" s="134"/>
      <c r="AM196" s="158" t="s">
        <v>693</v>
      </c>
      <c r="AN196" s="133"/>
      <c r="AO196" s="133"/>
      <c r="AP196" s="134"/>
      <c r="AQ196" s="154" t="s">
        <v>230</v>
      </c>
      <c r="AR196" s="155"/>
      <c r="AS196" s="155"/>
      <c r="AT196" s="156"/>
      <c r="AU196" s="197" t="s">
        <v>246</v>
      </c>
      <c r="AV196" s="197"/>
      <c r="AW196" s="197"/>
      <c r="AX196" s="198"/>
      <c r="AY196">
        <f>COUNTA($G$198)</f>
        <v>0</v>
      </c>
    </row>
    <row r="197" spans="1:51" ht="17.2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231</v>
      </c>
      <c r="AT197" s="137"/>
      <c r="AU197" s="201"/>
      <c r="AV197" s="201"/>
      <c r="AW197" s="136" t="s">
        <v>179</v>
      </c>
      <c r="AX197" s="196"/>
      <c r="AY197">
        <f>$AY$196</f>
        <v>0</v>
      </c>
    </row>
    <row r="198" spans="1:51" ht="17.2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17.2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7.25" hidden="1" customHeight="1" x14ac:dyDescent="0.15">
      <c r="A200" s="190"/>
      <c r="B200" s="187"/>
      <c r="C200" s="181"/>
      <c r="D200" s="187"/>
      <c r="E200" s="181"/>
      <c r="F200" s="182"/>
      <c r="G200" s="161" t="s">
        <v>244</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384</v>
      </c>
      <c r="AF200" s="133"/>
      <c r="AG200" s="133"/>
      <c r="AH200" s="134"/>
      <c r="AI200" s="158" t="s">
        <v>406</v>
      </c>
      <c r="AJ200" s="133"/>
      <c r="AK200" s="133"/>
      <c r="AL200" s="134"/>
      <c r="AM200" s="158" t="s">
        <v>693</v>
      </c>
      <c r="AN200" s="133"/>
      <c r="AO200" s="133"/>
      <c r="AP200" s="134"/>
      <c r="AQ200" s="154" t="s">
        <v>230</v>
      </c>
      <c r="AR200" s="155"/>
      <c r="AS200" s="155"/>
      <c r="AT200" s="156"/>
      <c r="AU200" s="197" t="s">
        <v>246</v>
      </c>
      <c r="AV200" s="197"/>
      <c r="AW200" s="197"/>
      <c r="AX200" s="198"/>
      <c r="AY200">
        <f>COUNTA($G$202)</f>
        <v>0</v>
      </c>
    </row>
    <row r="201" spans="1:51" ht="17.2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231</v>
      </c>
      <c r="AT201" s="137"/>
      <c r="AU201" s="201"/>
      <c r="AV201" s="201"/>
      <c r="AW201" s="136" t="s">
        <v>179</v>
      </c>
      <c r="AX201" s="196"/>
      <c r="AY201">
        <f>$AY$200</f>
        <v>0</v>
      </c>
    </row>
    <row r="202" spans="1:51" ht="17.2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17.2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7.25" hidden="1" customHeight="1" x14ac:dyDescent="0.15">
      <c r="A204" s="190"/>
      <c r="B204" s="187"/>
      <c r="C204" s="181"/>
      <c r="D204" s="187"/>
      <c r="E204" s="181"/>
      <c r="F204" s="182"/>
      <c r="G204" s="161" t="s">
        <v>244</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384</v>
      </c>
      <c r="AF204" s="133"/>
      <c r="AG204" s="133"/>
      <c r="AH204" s="134"/>
      <c r="AI204" s="158" t="s">
        <v>406</v>
      </c>
      <c r="AJ204" s="133"/>
      <c r="AK204" s="133"/>
      <c r="AL204" s="134"/>
      <c r="AM204" s="158" t="s">
        <v>693</v>
      </c>
      <c r="AN204" s="133"/>
      <c r="AO204" s="133"/>
      <c r="AP204" s="134"/>
      <c r="AQ204" s="154" t="s">
        <v>230</v>
      </c>
      <c r="AR204" s="155"/>
      <c r="AS204" s="155"/>
      <c r="AT204" s="156"/>
      <c r="AU204" s="197" t="s">
        <v>246</v>
      </c>
      <c r="AV204" s="197"/>
      <c r="AW204" s="197"/>
      <c r="AX204" s="198"/>
      <c r="AY204">
        <f>COUNTA($G$206)</f>
        <v>0</v>
      </c>
    </row>
    <row r="205" spans="1:51" ht="17.2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231</v>
      </c>
      <c r="AT205" s="137"/>
      <c r="AU205" s="201"/>
      <c r="AV205" s="201"/>
      <c r="AW205" s="136" t="s">
        <v>179</v>
      </c>
      <c r="AX205" s="196"/>
      <c r="AY205">
        <f>$AY$204</f>
        <v>0</v>
      </c>
    </row>
    <row r="206" spans="1:51" ht="17.2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17.2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7.25" hidden="1" customHeight="1" x14ac:dyDescent="0.15">
      <c r="A208" s="190"/>
      <c r="B208" s="187"/>
      <c r="C208" s="181"/>
      <c r="D208" s="187"/>
      <c r="E208" s="181"/>
      <c r="F208" s="182"/>
      <c r="G208" s="161" t="s">
        <v>244</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384</v>
      </c>
      <c r="AF208" s="133"/>
      <c r="AG208" s="133"/>
      <c r="AH208" s="134"/>
      <c r="AI208" s="158" t="s">
        <v>406</v>
      </c>
      <c r="AJ208" s="133"/>
      <c r="AK208" s="133"/>
      <c r="AL208" s="134"/>
      <c r="AM208" s="158" t="s">
        <v>693</v>
      </c>
      <c r="AN208" s="133"/>
      <c r="AO208" s="133"/>
      <c r="AP208" s="134"/>
      <c r="AQ208" s="154" t="s">
        <v>230</v>
      </c>
      <c r="AR208" s="155"/>
      <c r="AS208" s="155"/>
      <c r="AT208" s="156"/>
      <c r="AU208" s="197" t="s">
        <v>246</v>
      </c>
      <c r="AV208" s="197"/>
      <c r="AW208" s="197"/>
      <c r="AX208" s="198"/>
      <c r="AY208">
        <f>COUNTA($G$210)</f>
        <v>0</v>
      </c>
    </row>
    <row r="209" spans="1:51" ht="17.2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231</v>
      </c>
      <c r="AT209" s="137"/>
      <c r="AU209" s="201"/>
      <c r="AV209" s="201"/>
      <c r="AW209" s="136" t="s">
        <v>179</v>
      </c>
      <c r="AX209" s="196"/>
      <c r="AY209">
        <f>$AY$208</f>
        <v>0</v>
      </c>
    </row>
    <row r="210" spans="1:51" ht="17.2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17.2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17.25" hidden="1" customHeight="1" x14ac:dyDescent="0.15">
      <c r="A212" s="190"/>
      <c r="B212" s="187"/>
      <c r="C212" s="181"/>
      <c r="D212" s="187"/>
      <c r="E212" s="181"/>
      <c r="F212" s="182"/>
      <c r="G212" s="159" t="s">
        <v>247</v>
      </c>
      <c r="H212" s="133"/>
      <c r="I212" s="133"/>
      <c r="J212" s="133"/>
      <c r="K212" s="133"/>
      <c r="L212" s="133"/>
      <c r="M212" s="133"/>
      <c r="N212" s="133"/>
      <c r="O212" s="133"/>
      <c r="P212" s="134"/>
      <c r="Q212" s="158" t="s">
        <v>330</v>
      </c>
      <c r="R212" s="133"/>
      <c r="S212" s="133"/>
      <c r="T212" s="133"/>
      <c r="U212" s="133"/>
      <c r="V212" s="133"/>
      <c r="W212" s="133"/>
      <c r="X212" s="133"/>
      <c r="Y212" s="133"/>
      <c r="Z212" s="133"/>
      <c r="AA212" s="133"/>
      <c r="AB212" s="132" t="s">
        <v>331</v>
      </c>
      <c r="AC212" s="133"/>
      <c r="AD212" s="134"/>
      <c r="AE212" s="158" t="s">
        <v>248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17.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17.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17.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17.2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249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17.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17.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17.25" hidden="1" customHeight="1" x14ac:dyDescent="0.15">
      <c r="A219" s="190"/>
      <c r="B219" s="187"/>
      <c r="C219" s="181"/>
      <c r="D219" s="187"/>
      <c r="E219" s="181"/>
      <c r="F219" s="182"/>
      <c r="G219" s="159" t="s">
        <v>247</v>
      </c>
      <c r="H219" s="133"/>
      <c r="I219" s="133"/>
      <c r="J219" s="133"/>
      <c r="K219" s="133"/>
      <c r="L219" s="133"/>
      <c r="M219" s="133"/>
      <c r="N219" s="133"/>
      <c r="O219" s="133"/>
      <c r="P219" s="134"/>
      <c r="Q219" s="158" t="s">
        <v>330</v>
      </c>
      <c r="R219" s="133"/>
      <c r="S219" s="133"/>
      <c r="T219" s="133"/>
      <c r="U219" s="133"/>
      <c r="V219" s="133"/>
      <c r="W219" s="133"/>
      <c r="X219" s="133"/>
      <c r="Y219" s="133"/>
      <c r="Z219" s="133"/>
      <c r="AA219" s="133"/>
      <c r="AB219" s="132" t="s">
        <v>331</v>
      </c>
      <c r="AC219" s="133"/>
      <c r="AD219" s="134"/>
      <c r="AE219" s="138" t="s">
        <v>248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17.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17.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17.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17.2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249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17.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17.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17.25" hidden="1" customHeight="1" x14ac:dyDescent="0.15">
      <c r="A226" s="190"/>
      <c r="B226" s="187"/>
      <c r="C226" s="181"/>
      <c r="D226" s="187"/>
      <c r="E226" s="181"/>
      <c r="F226" s="182"/>
      <c r="G226" s="159" t="s">
        <v>247</v>
      </c>
      <c r="H226" s="133"/>
      <c r="I226" s="133"/>
      <c r="J226" s="133"/>
      <c r="K226" s="133"/>
      <c r="L226" s="133"/>
      <c r="M226" s="133"/>
      <c r="N226" s="133"/>
      <c r="O226" s="133"/>
      <c r="P226" s="134"/>
      <c r="Q226" s="158" t="s">
        <v>330</v>
      </c>
      <c r="R226" s="133"/>
      <c r="S226" s="133"/>
      <c r="T226" s="133"/>
      <c r="U226" s="133"/>
      <c r="V226" s="133"/>
      <c r="W226" s="133"/>
      <c r="X226" s="133"/>
      <c r="Y226" s="133"/>
      <c r="Z226" s="133"/>
      <c r="AA226" s="133"/>
      <c r="AB226" s="132" t="s">
        <v>331</v>
      </c>
      <c r="AC226" s="133"/>
      <c r="AD226" s="134"/>
      <c r="AE226" s="138" t="s">
        <v>248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17.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17.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17.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17.2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249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17.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17.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17.25" hidden="1" customHeight="1" x14ac:dyDescent="0.15">
      <c r="A233" s="190"/>
      <c r="B233" s="187"/>
      <c r="C233" s="181"/>
      <c r="D233" s="187"/>
      <c r="E233" s="181"/>
      <c r="F233" s="182"/>
      <c r="G233" s="159" t="s">
        <v>247</v>
      </c>
      <c r="H233" s="133"/>
      <c r="I233" s="133"/>
      <c r="J233" s="133"/>
      <c r="K233" s="133"/>
      <c r="L233" s="133"/>
      <c r="M233" s="133"/>
      <c r="N233" s="133"/>
      <c r="O233" s="133"/>
      <c r="P233" s="134"/>
      <c r="Q233" s="158" t="s">
        <v>330</v>
      </c>
      <c r="R233" s="133"/>
      <c r="S233" s="133"/>
      <c r="T233" s="133"/>
      <c r="U233" s="133"/>
      <c r="V233" s="133"/>
      <c r="W233" s="133"/>
      <c r="X233" s="133"/>
      <c r="Y233" s="133"/>
      <c r="Z233" s="133"/>
      <c r="AA233" s="133"/>
      <c r="AB233" s="132" t="s">
        <v>331</v>
      </c>
      <c r="AC233" s="133"/>
      <c r="AD233" s="134"/>
      <c r="AE233" s="138" t="s">
        <v>248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17.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17.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17.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17.2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249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17.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17.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17.25" hidden="1" customHeight="1" x14ac:dyDescent="0.15">
      <c r="A240" s="190"/>
      <c r="B240" s="187"/>
      <c r="C240" s="181"/>
      <c r="D240" s="187"/>
      <c r="E240" s="181"/>
      <c r="F240" s="182"/>
      <c r="G240" s="159" t="s">
        <v>247</v>
      </c>
      <c r="H240" s="133"/>
      <c r="I240" s="133"/>
      <c r="J240" s="133"/>
      <c r="K240" s="133"/>
      <c r="L240" s="133"/>
      <c r="M240" s="133"/>
      <c r="N240" s="133"/>
      <c r="O240" s="133"/>
      <c r="P240" s="134"/>
      <c r="Q240" s="158" t="s">
        <v>330</v>
      </c>
      <c r="R240" s="133"/>
      <c r="S240" s="133"/>
      <c r="T240" s="133"/>
      <c r="U240" s="133"/>
      <c r="V240" s="133"/>
      <c r="W240" s="133"/>
      <c r="X240" s="133"/>
      <c r="Y240" s="133"/>
      <c r="Z240" s="133"/>
      <c r="AA240" s="133"/>
      <c r="AB240" s="132" t="s">
        <v>331</v>
      </c>
      <c r="AC240" s="133"/>
      <c r="AD240" s="134"/>
      <c r="AE240" s="138" t="s">
        <v>248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17.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17.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17.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17.2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249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17.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17.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17.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17.2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17.2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17.25" hidden="1" customHeight="1" x14ac:dyDescent="0.15">
      <c r="A250" s="190"/>
      <c r="B250" s="187"/>
      <c r="C250" s="181"/>
      <c r="D250" s="187"/>
      <c r="E250" s="170" t="s">
        <v>263</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17.25" hidden="1" customHeight="1" x14ac:dyDescent="0.15">
      <c r="A251" s="190"/>
      <c r="B251" s="187"/>
      <c r="C251" s="181"/>
      <c r="D251" s="187"/>
      <c r="E251" s="175" t="s">
        <v>262</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7.25" hidden="1" customHeight="1" x14ac:dyDescent="0.15">
      <c r="A252" s="190"/>
      <c r="B252" s="187"/>
      <c r="C252" s="181"/>
      <c r="D252" s="187"/>
      <c r="E252" s="179" t="s">
        <v>235</v>
      </c>
      <c r="F252" s="180"/>
      <c r="G252" s="161" t="s">
        <v>244</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384</v>
      </c>
      <c r="AF252" s="133"/>
      <c r="AG252" s="133"/>
      <c r="AH252" s="134"/>
      <c r="AI252" s="158" t="s">
        <v>406</v>
      </c>
      <c r="AJ252" s="133"/>
      <c r="AK252" s="133"/>
      <c r="AL252" s="134"/>
      <c r="AM252" s="158" t="s">
        <v>693</v>
      </c>
      <c r="AN252" s="133"/>
      <c r="AO252" s="133"/>
      <c r="AP252" s="134"/>
      <c r="AQ252" s="154" t="s">
        <v>230</v>
      </c>
      <c r="AR252" s="155"/>
      <c r="AS252" s="155"/>
      <c r="AT252" s="156"/>
      <c r="AU252" s="197" t="s">
        <v>246</v>
      </c>
      <c r="AV252" s="197"/>
      <c r="AW252" s="197"/>
      <c r="AX252" s="198"/>
      <c r="AY252">
        <f>COUNTA($G$254)</f>
        <v>0</v>
      </c>
    </row>
    <row r="253" spans="1:51" ht="17.2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231</v>
      </c>
      <c r="AT253" s="137"/>
      <c r="AU253" s="201"/>
      <c r="AV253" s="201"/>
      <c r="AW253" s="136" t="s">
        <v>179</v>
      </c>
      <c r="AX253" s="196"/>
      <c r="AY253">
        <f>$AY$252</f>
        <v>0</v>
      </c>
    </row>
    <row r="254" spans="1:51" ht="17.2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17.2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7.25" hidden="1" customHeight="1" x14ac:dyDescent="0.15">
      <c r="A256" s="190"/>
      <c r="B256" s="187"/>
      <c r="C256" s="181"/>
      <c r="D256" s="187"/>
      <c r="E256" s="181"/>
      <c r="F256" s="182"/>
      <c r="G256" s="161" t="s">
        <v>244</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384</v>
      </c>
      <c r="AF256" s="133"/>
      <c r="AG256" s="133"/>
      <c r="AH256" s="134"/>
      <c r="AI256" s="158" t="s">
        <v>406</v>
      </c>
      <c r="AJ256" s="133"/>
      <c r="AK256" s="133"/>
      <c r="AL256" s="134"/>
      <c r="AM256" s="158" t="s">
        <v>693</v>
      </c>
      <c r="AN256" s="133"/>
      <c r="AO256" s="133"/>
      <c r="AP256" s="134"/>
      <c r="AQ256" s="154" t="s">
        <v>230</v>
      </c>
      <c r="AR256" s="155"/>
      <c r="AS256" s="155"/>
      <c r="AT256" s="156"/>
      <c r="AU256" s="197" t="s">
        <v>246</v>
      </c>
      <c r="AV256" s="197"/>
      <c r="AW256" s="197"/>
      <c r="AX256" s="198"/>
      <c r="AY256">
        <f>COUNTA($G$258)</f>
        <v>0</v>
      </c>
    </row>
    <row r="257" spans="1:51" ht="17.2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231</v>
      </c>
      <c r="AT257" s="137"/>
      <c r="AU257" s="201"/>
      <c r="AV257" s="201"/>
      <c r="AW257" s="136" t="s">
        <v>179</v>
      </c>
      <c r="AX257" s="196"/>
      <c r="AY257">
        <f>$AY$256</f>
        <v>0</v>
      </c>
    </row>
    <row r="258" spans="1:51" ht="17.2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17.2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7.25" hidden="1" customHeight="1" x14ac:dyDescent="0.15">
      <c r="A260" s="190"/>
      <c r="B260" s="187"/>
      <c r="C260" s="181"/>
      <c r="D260" s="187"/>
      <c r="E260" s="181"/>
      <c r="F260" s="182"/>
      <c r="G260" s="161" t="s">
        <v>244</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384</v>
      </c>
      <c r="AF260" s="133"/>
      <c r="AG260" s="133"/>
      <c r="AH260" s="134"/>
      <c r="AI260" s="158" t="s">
        <v>406</v>
      </c>
      <c r="AJ260" s="133"/>
      <c r="AK260" s="133"/>
      <c r="AL260" s="134"/>
      <c r="AM260" s="158" t="s">
        <v>693</v>
      </c>
      <c r="AN260" s="133"/>
      <c r="AO260" s="133"/>
      <c r="AP260" s="134"/>
      <c r="AQ260" s="154" t="s">
        <v>230</v>
      </c>
      <c r="AR260" s="155"/>
      <c r="AS260" s="155"/>
      <c r="AT260" s="156"/>
      <c r="AU260" s="197" t="s">
        <v>246</v>
      </c>
      <c r="AV260" s="197"/>
      <c r="AW260" s="197"/>
      <c r="AX260" s="198"/>
      <c r="AY260">
        <f>COUNTA($G$262)</f>
        <v>0</v>
      </c>
    </row>
    <row r="261" spans="1:51" ht="17.2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231</v>
      </c>
      <c r="AT261" s="137"/>
      <c r="AU261" s="201"/>
      <c r="AV261" s="201"/>
      <c r="AW261" s="136" t="s">
        <v>179</v>
      </c>
      <c r="AX261" s="196"/>
      <c r="AY261">
        <f>$AY$260</f>
        <v>0</v>
      </c>
    </row>
    <row r="262" spans="1:51" ht="17.2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17.2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7.25" hidden="1" customHeight="1" x14ac:dyDescent="0.15">
      <c r="A264" s="190"/>
      <c r="B264" s="187"/>
      <c r="C264" s="181"/>
      <c r="D264" s="187"/>
      <c r="E264" s="181"/>
      <c r="F264" s="182"/>
      <c r="G264" s="159" t="s">
        <v>244</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384</v>
      </c>
      <c r="AF264" s="133"/>
      <c r="AG264" s="133"/>
      <c r="AH264" s="134"/>
      <c r="AI264" s="158" t="s">
        <v>406</v>
      </c>
      <c r="AJ264" s="133"/>
      <c r="AK264" s="133"/>
      <c r="AL264" s="134"/>
      <c r="AM264" s="158" t="s">
        <v>693</v>
      </c>
      <c r="AN264" s="133"/>
      <c r="AO264" s="133"/>
      <c r="AP264" s="134"/>
      <c r="AQ264" s="158" t="s">
        <v>230</v>
      </c>
      <c r="AR264" s="133"/>
      <c r="AS264" s="133"/>
      <c r="AT264" s="134"/>
      <c r="AU264" s="139" t="s">
        <v>246</v>
      </c>
      <c r="AV264" s="139"/>
      <c r="AW264" s="139"/>
      <c r="AX264" s="140"/>
      <c r="AY264">
        <f>COUNTA($G$266)</f>
        <v>0</v>
      </c>
    </row>
    <row r="265" spans="1:51" ht="17.2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231</v>
      </c>
      <c r="AT265" s="137"/>
      <c r="AU265" s="201"/>
      <c r="AV265" s="201"/>
      <c r="AW265" s="136" t="s">
        <v>179</v>
      </c>
      <c r="AX265" s="196"/>
      <c r="AY265">
        <f>$AY$264</f>
        <v>0</v>
      </c>
    </row>
    <row r="266" spans="1:51" ht="17.2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17.2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7.25" hidden="1" customHeight="1" x14ac:dyDescent="0.15">
      <c r="A268" s="190"/>
      <c r="B268" s="187"/>
      <c r="C268" s="181"/>
      <c r="D268" s="187"/>
      <c r="E268" s="181"/>
      <c r="F268" s="182"/>
      <c r="G268" s="161" t="s">
        <v>244</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384</v>
      </c>
      <c r="AF268" s="133"/>
      <c r="AG268" s="133"/>
      <c r="AH268" s="134"/>
      <c r="AI268" s="158" t="s">
        <v>406</v>
      </c>
      <c r="AJ268" s="133"/>
      <c r="AK268" s="133"/>
      <c r="AL268" s="134"/>
      <c r="AM268" s="158" t="s">
        <v>693</v>
      </c>
      <c r="AN268" s="133"/>
      <c r="AO268" s="133"/>
      <c r="AP268" s="134"/>
      <c r="AQ268" s="154" t="s">
        <v>230</v>
      </c>
      <c r="AR268" s="155"/>
      <c r="AS268" s="155"/>
      <c r="AT268" s="156"/>
      <c r="AU268" s="197" t="s">
        <v>246</v>
      </c>
      <c r="AV268" s="197"/>
      <c r="AW268" s="197"/>
      <c r="AX268" s="198"/>
      <c r="AY268">
        <f>COUNTA($G$270)</f>
        <v>0</v>
      </c>
    </row>
    <row r="269" spans="1:51" ht="17.2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231</v>
      </c>
      <c r="AT269" s="137"/>
      <c r="AU269" s="201"/>
      <c r="AV269" s="201"/>
      <c r="AW269" s="136" t="s">
        <v>179</v>
      </c>
      <c r="AX269" s="196"/>
      <c r="AY269">
        <f>$AY$268</f>
        <v>0</v>
      </c>
    </row>
    <row r="270" spans="1:51" ht="17.2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17.2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17.25" hidden="1" customHeight="1" x14ac:dyDescent="0.15">
      <c r="A272" s="190"/>
      <c r="B272" s="187"/>
      <c r="C272" s="181"/>
      <c r="D272" s="187"/>
      <c r="E272" s="181"/>
      <c r="F272" s="182"/>
      <c r="G272" s="159" t="s">
        <v>247</v>
      </c>
      <c r="H272" s="133"/>
      <c r="I272" s="133"/>
      <c r="J272" s="133"/>
      <c r="K272" s="133"/>
      <c r="L272" s="133"/>
      <c r="M272" s="133"/>
      <c r="N272" s="133"/>
      <c r="O272" s="133"/>
      <c r="P272" s="134"/>
      <c r="Q272" s="158" t="s">
        <v>330</v>
      </c>
      <c r="R272" s="133"/>
      <c r="S272" s="133"/>
      <c r="T272" s="133"/>
      <c r="U272" s="133"/>
      <c r="V272" s="133"/>
      <c r="W272" s="133"/>
      <c r="X272" s="133"/>
      <c r="Y272" s="133"/>
      <c r="Z272" s="133"/>
      <c r="AA272" s="133"/>
      <c r="AB272" s="132" t="s">
        <v>331</v>
      </c>
      <c r="AC272" s="133"/>
      <c r="AD272" s="134"/>
      <c r="AE272" s="158" t="s">
        <v>248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17.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17.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17.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17.2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249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17.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17.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17.25" hidden="1" customHeight="1" x14ac:dyDescent="0.15">
      <c r="A279" s="190"/>
      <c r="B279" s="187"/>
      <c r="C279" s="181"/>
      <c r="D279" s="187"/>
      <c r="E279" s="181"/>
      <c r="F279" s="182"/>
      <c r="G279" s="159" t="s">
        <v>247</v>
      </c>
      <c r="H279" s="133"/>
      <c r="I279" s="133"/>
      <c r="J279" s="133"/>
      <c r="K279" s="133"/>
      <c r="L279" s="133"/>
      <c r="M279" s="133"/>
      <c r="N279" s="133"/>
      <c r="O279" s="133"/>
      <c r="P279" s="134"/>
      <c r="Q279" s="158" t="s">
        <v>330</v>
      </c>
      <c r="R279" s="133"/>
      <c r="S279" s="133"/>
      <c r="T279" s="133"/>
      <c r="U279" s="133"/>
      <c r="V279" s="133"/>
      <c r="W279" s="133"/>
      <c r="X279" s="133"/>
      <c r="Y279" s="133"/>
      <c r="Z279" s="133"/>
      <c r="AA279" s="133"/>
      <c r="AB279" s="132" t="s">
        <v>331</v>
      </c>
      <c r="AC279" s="133"/>
      <c r="AD279" s="134"/>
      <c r="AE279" s="138" t="s">
        <v>248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17.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17.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17.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17.2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249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17.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17.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17.25" hidden="1" customHeight="1" x14ac:dyDescent="0.15">
      <c r="A286" s="190"/>
      <c r="B286" s="187"/>
      <c r="C286" s="181"/>
      <c r="D286" s="187"/>
      <c r="E286" s="181"/>
      <c r="F286" s="182"/>
      <c r="G286" s="159" t="s">
        <v>247</v>
      </c>
      <c r="H286" s="133"/>
      <c r="I286" s="133"/>
      <c r="J286" s="133"/>
      <c r="K286" s="133"/>
      <c r="L286" s="133"/>
      <c r="M286" s="133"/>
      <c r="N286" s="133"/>
      <c r="O286" s="133"/>
      <c r="P286" s="134"/>
      <c r="Q286" s="158" t="s">
        <v>330</v>
      </c>
      <c r="R286" s="133"/>
      <c r="S286" s="133"/>
      <c r="T286" s="133"/>
      <c r="U286" s="133"/>
      <c r="V286" s="133"/>
      <c r="W286" s="133"/>
      <c r="X286" s="133"/>
      <c r="Y286" s="133"/>
      <c r="Z286" s="133"/>
      <c r="AA286" s="133"/>
      <c r="AB286" s="132" t="s">
        <v>331</v>
      </c>
      <c r="AC286" s="133"/>
      <c r="AD286" s="134"/>
      <c r="AE286" s="138" t="s">
        <v>248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17.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17.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17.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17.2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249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17.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17.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17.25" hidden="1" customHeight="1" x14ac:dyDescent="0.15">
      <c r="A293" s="190"/>
      <c r="B293" s="187"/>
      <c r="C293" s="181"/>
      <c r="D293" s="187"/>
      <c r="E293" s="181"/>
      <c r="F293" s="182"/>
      <c r="G293" s="159" t="s">
        <v>247</v>
      </c>
      <c r="H293" s="133"/>
      <c r="I293" s="133"/>
      <c r="J293" s="133"/>
      <c r="K293" s="133"/>
      <c r="L293" s="133"/>
      <c r="M293" s="133"/>
      <c r="N293" s="133"/>
      <c r="O293" s="133"/>
      <c r="P293" s="134"/>
      <c r="Q293" s="158" t="s">
        <v>330</v>
      </c>
      <c r="R293" s="133"/>
      <c r="S293" s="133"/>
      <c r="T293" s="133"/>
      <c r="U293" s="133"/>
      <c r="V293" s="133"/>
      <c r="W293" s="133"/>
      <c r="X293" s="133"/>
      <c r="Y293" s="133"/>
      <c r="Z293" s="133"/>
      <c r="AA293" s="133"/>
      <c r="AB293" s="132" t="s">
        <v>331</v>
      </c>
      <c r="AC293" s="133"/>
      <c r="AD293" s="134"/>
      <c r="AE293" s="138" t="s">
        <v>248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17.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17.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17.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17.2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249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17.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17.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17.25" hidden="1" customHeight="1" x14ac:dyDescent="0.15">
      <c r="A300" s="190"/>
      <c r="B300" s="187"/>
      <c r="C300" s="181"/>
      <c r="D300" s="187"/>
      <c r="E300" s="181"/>
      <c r="F300" s="182"/>
      <c r="G300" s="159" t="s">
        <v>247</v>
      </c>
      <c r="H300" s="133"/>
      <c r="I300" s="133"/>
      <c r="J300" s="133"/>
      <c r="K300" s="133"/>
      <c r="L300" s="133"/>
      <c r="M300" s="133"/>
      <c r="N300" s="133"/>
      <c r="O300" s="133"/>
      <c r="P300" s="134"/>
      <c r="Q300" s="158" t="s">
        <v>330</v>
      </c>
      <c r="R300" s="133"/>
      <c r="S300" s="133"/>
      <c r="T300" s="133"/>
      <c r="U300" s="133"/>
      <c r="V300" s="133"/>
      <c r="W300" s="133"/>
      <c r="X300" s="133"/>
      <c r="Y300" s="133"/>
      <c r="Z300" s="133"/>
      <c r="AA300" s="133"/>
      <c r="AB300" s="132" t="s">
        <v>331</v>
      </c>
      <c r="AC300" s="133"/>
      <c r="AD300" s="134"/>
      <c r="AE300" s="138" t="s">
        <v>248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17.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17.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17.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17.2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249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17.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17.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17.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17.2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17.2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17.25" hidden="1" customHeight="1" x14ac:dyDescent="0.15">
      <c r="A310" s="190"/>
      <c r="B310" s="187"/>
      <c r="C310" s="181"/>
      <c r="D310" s="187"/>
      <c r="E310" s="170" t="s">
        <v>263</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17.25" hidden="1" customHeight="1" x14ac:dyDescent="0.15">
      <c r="A311" s="190"/>
      <c r="B311" s="187"/>
      <c r="C311" s="181"/>
      <c r="D311" s="187"/>
      <c r="E311" s="175" t="s">
        <v>262</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7.25" hidden="1" customHeight="1" x14ac:dyDescent="0.15">
      <c r="A312" s="190"/>
      <c r="B312" s="187"/>
      <c r="C312" s="181"/>
      <c r="D312" s="187"/>
      <c r="E312" s="179" t="s">
        <v>235</v>
      </c>
      <c r="F312" s="180"/>
      <c r="G312" s="161" t="s">
        <v>244</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384</v>
      </c>
      <c r="AF312" s="133"/>
      <c r="AG312" s="133"/>
      <c r="AH312" s="134"/>
      <c r="AI312" s="158" t="s">
        <v>406</v>
      </c>
      <c r="AJ312" s="133"/>
      <c r="AK312" s="133"/>
      <c r="AL312" s="134"/>
      <c r="AM312" s="158" t="s">
        <v>693</v>
      </c>
      <c r="AN312" s="133"/>
      <c r="AO312" s="133"/>
      <c r="AP312" s="134"/>
      <c r="AQ312" s="154" t="s">
        <v>230</v>
      </c>
      <c r="AR312" s="155"/>
      <c r="AS312" s="155"/>
      <c r="AT312" s="156"/>
      <c r="AU312" s="197" t="s">
        <v>246</v>
      </c>
      <c r="AV312" s="197"/>
      <c r="AW312" s="197"/>
      <c r="AX312" s="198"/>
      <c r="AY312">
        <f>COUNTA($G$314)</f>
        <v>0</v>
      </c>
    </row>
    <row r="313" spans="1:51" ht="17.2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231</v>
      </c>
      <c r="AT313" s="137"/>
      <c r="AU313" s="201"/>
      <c r="AV313" s="201"/>
      <c r="AW313" s="136" t="s">
        <v>179</v>
      </c>
      <c r="AX313" s="196"/>
      <c r="AY313">
        <f>$AY$312</f>
        <v>0</v>
      </c>
    </row>
    <row r="314" spans="1:51" ht="17.2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17.2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7.25" hidden="1" customHeight="1" x14ac:dyDescent="0.15">
      <c r="A316" s="190"/>
      <c r="B316" s="187"/>
      <c r="C316" s="181"/>
      <c r="D316" s="187"/>
      <c r="E316" s="181"/>
      <c r="F316" s="182"/>
      <c r="G316" s="161" t="s">
        <v>244</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384</v>
      </c>
      <c r="AF316" s="133"/>
      <c r="AG316" s="133"/>
      <c r="AH316" s="134"/>
      <c r="AI316" s="158" t="s">
        <v>406</v>
      </c>
      <c r="AJ316" s="133"/>
      <c r="AK316" s="133"/>
      <c r="AL316" s="134"/>
      <c r="AM316" s="158" t="s">
        <v>693</v>
      </c>
      <c r="AN316" s="133"/>
      <c r="AO316" s="133"/>
      <c r="AP316" s="134"/>
      <c r="AQ316" s="154" t="s">
        <v>230</v>
      </c>
      <c r="AR316" s="155"/>
      <c r="AS316" s="155"/>
      <c r="AT316" s="156"/>
      <c r="AU316" s="197" t="s">
        <v>246</v>
      </c>
      <c r="AV316" s="197"/>
      <c r="AW316" s="197"/>
      <c r="AX316" s="198"/>
      <c r="AY316">
        <f>COUNTA($G$318)</f>
        <v>0</v>
      </c>
    </row>
    <row r="317" spans="1:51" ht="17.2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231</v>
      </c>
      <c r="AT317" s="137"/>
      <c r="AU317" s="201"/>
      <c r="AV317" s="201"/>
      <c r="AW317" s="136" t="s">
        <v>179</v>
      </c>
      <c r="AX317" s="196"/>
      <c r="AY317">
        <f>$AY$316</f>
        <v>0</v>
      </c>
    </row>
    <row r="318" spans="1:51" ht="17.2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17.2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7.25" hidden="1" customHeight="1" x14ac:dyDescent="0.15">
      <c r="A320" s="190"/>
      <c r="B320" s="187"/>
      <c r="C320" s="181"/>
      <c r="D320" s="187"/>
      <c r="E320" s="181"/>
      <c r="F320" s="182"/>
      <c r="G320" s="161" t="s">
        <v>244</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384</v>
      </c>
      <c r="AF320" s="133"/>
      <c r="AG320" s="133"/>
      <c r="AH320" s="134"/>
      <c r="AI320" s="158" t="s">
        <v>406</v>
      </c>
      <c r="AJ320" s="133"/>
      <c r="AK320" s="133"/>
      <c r="AL320" s="134"/>
      <c r="AM320" s="158" t="s">
        <v>693</v>
      </c>
      <c r="AN320" s="133"/>
      <c r="AO320" s="133"/>
      <c r="AP320" s="134"/>
      <c r="AQ320" s="154" t="s">
        <v>230</v>
      </c>
      <c r="AR320" s="155"/>
      <c r="AS320" s="155"/>
      <c r="AT320" s="156"/>
      <c r="AU320" s="197" t="s">
        <v>246</v>
      </c>
      <c r="AV320" s="197"/>
      <c r="AW320" s="197"/>
      <c r="AX320" s="198"/>
      <c r="AY320">
        <f>COUNTA($G$322)</f>
        <v>0</v>
      </c>
    </row>
    <row r="321" spans="1:51" ht="17.2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231</v>
      </c>
      <c r="AT321" s="137"/>
      <c r="AU321" s="201"/>
      <c r="AV321" s="201"/>
      <c r="AW321" s="136" t="s">
        <v>179</v>
      </c>
      <c r="AX321" s="196"/>
      <c r="AY321">
        <f>$AY$320</f>
        <v>0</v>
      </c>
    </row>
    <row r="322" spans="1:51" ht="17.2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17.2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7.25" hidden="1" customHeight="1" x14ac:dyDescent="0.15">
      <c r="A324" s="190"/>
      <c r="B324" s="187"/>
      <c r="C324" s="181"/>
      <c r="D324" s="187"/>
      <c r="E324" s="181"/>
      <c r="F324" s="182"/>
      <c r="G324" s="161" t="s">
        <v>244</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384</v>
      </c>
      <c r="AF324" s="133"/>
      <c r="AG324" s="133"/>
      <c r="AH324" s="134"/>
      <c r="AI324" s="158" t="s">
        <v>406</v>
      </c>
      <c r="AJ324" s="133"/>
      <c r="AK324" s="133"/>
      <c r="AL324" s="134"/>
      <c r="AM324" s="158" t="s">
        <v>693</v>
      </c>
      <c r="AN324" s="133"/>
      <c r="AO324" s="133"/>
      <c r="AP324" s="134"/>
      <c r="AQ324" s="154" t="s">
        <v>230</v>
      </c>
      <c r="AR324" s="155"/>
      <c r="AS324" s="155"/>
      <c r="AT324" s="156"/>
      <c r="AU324" s="197" t="s">
        <v>246</v>
      </c>
      <c r="AV324" s="197"/>
      <c r="AW324" s="197"/>
      <c r="AX324" s="198"/>
      <c r="AY324">
        <f>COUNTA($G$326)</f>
        <v>0</v>
      </c>
    </row>
    <row r="325" spans="1:51" ht="17.2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231</v>
      </c>
      <c r="AT325" s="137"/>
      <c r="AU325" s="201"/>
      <c r="AV325" s="201"/>
      <c r="AW325" s="136" t="s">
        <v>179</v>
      </c>
      <c r="AX325" s="196"/>
      <c r="AY325">
        <f>$AY$324</f>
        <v>0</v>
      </c>
    </row>
    <row r="326" spans="1:51" ht="17.2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17.2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7.25" hidden="1" customHeight="1" x14ac:dyDescent="0.15">
      <c r="A328" s="190"/>
      <c r="B328" s="187"/>
      <c r="C328" s="181"/>
      <c r="D328" s="187"/>
      <c r="E328" s="181"/>
      <c r="F328" s="182"/>
      <c r="G328" s="161" t="s">
        <v>244</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384</v>
      </c>
      <c r="AF328" s="133"/>
      <c r="AG328" s="133"/>
      <c r="AH328" s="134"/>
      <c r="AI328" s="158" t="s">
        <v>406</v>
      </c>
      <c r="AJ328" s="133"/>
      <c r="AK328" s="133"/>
      <c r="AL328" s="134"/>
      <c r="AM328" s="158" t="s">
        <v>693</v>
      </c>
      <c r="AN328" s="133"/>
      <c r="AO328" s="133"/>
      <c r="AP328" s="134"/>
      <c r="AQ328" s="154" t="s">
        <v>230</v>
      </c>
      <c r="AR328" s="155"/>
      <c r="AS328" s="155"/>
      <c r="AT328" s="156"/>
      <c r="AU328" s="197" t="s">
        <v>246</v>
      </c>
      <c r="AV328" s="197"/>
      <c r="AW328" s="197"/>
      <c r="AX328" s="198"/>
      <c r="AY328">
        <f>COUNTA($G$330)</f>
        <v>0</v>
      </c>
    </row>
    <row r="329" spans="1:51" ht="17.2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231</v>
      </c>
      <c r="AT329" s="137"/>
      <c r="AU329" s="201"/>
      <c r="AV329" s="201"/>
      <c r="AW329" s="136" t="s">
        <v>179</v>
      </c>
      <c r="AX329" s="196"/>
      <c r="AY329">
        <f>$AY$328</f>
        <v>0</v>
      </c>
    </row>
    <row r="330" spans="1:51" ht="17.2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17.2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17.25" hidden="1" customHeight="1" x14ac:dyDescent="0.15">
      <c r="A332" s="190"/>
      <c r="B332" s="187"/>
      <c r="C332" s="181"/>
      <c r="D332" s="187"/>
      <c r="E332" s="181"/>
      <c r="F332" s="182"/>
      <c r="G332" s="159" t="s">
        <v>247</v>
      </c>
      <c r="H332" s="133"/>
      <c r="I332" s="133"/>
      <c r="J332" s="133"/>
      <c r="K332" s="133"/>
      <c r="L332" s="133"/>
      <c r="M332" s="133"/>
      <c r="N332" s="133"/>
      <c r="O332" s="133"/>
      <c r="P332" s="134"/>
      <c r="Q332" s="158" t="s">
        <v>330</v>
      </c>
      <c r="R332" s="133"/>
      <c r="S332" s="133"/>
      <c r="T332" s="133"/>
      <c r="U332" s="133"/>
      <c r="V332" s="133"/>
      <c r="W332" s="133"/>
      <c r="X332" s="133"/>
      <c r="Y332" s="133"/>
      <c r="Z332" s="133"/>
      <c r="AA332" s="133"/>
      <c r="AB332" s="132" t="s">
        <v>331</v>
      </c>
      <c r="AC332" s="133"/>
      <c r="AD332" s="134"/>
      <c r="AE332" s="158" t="s">
        <v>248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17.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17.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17.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17.2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249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17.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17.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17.25" hidden="1" customHeight="1" x14ac:dyDescent="0.15">
      <c r="A339" s="190"/>
      <c r="B339" s="187"/>
      <c r="C339" s="181"/>
      <c r="D339" s="187"/>
      <c r="E339" s="181"/>
      <c r="F339" s="182"/>
      <c r="G339" s="159" t="s">
        <v>247</v>
      </c>
      <c r="H339" s="133"/>
      <c r="I339" s="133"/>
      <c r="J339" s="133"/>
      <c r="K339" s="133"/>
      <c r="L339" s="133"/>
      <c r="M339" s="133"/>
      <c r="N339" s="133"/>
      <c r="O339" s="133"/>
      <c r="P339" s="134"/>
      <c r="Q339" s="158" t="s">
        <v>330</v>
      </c>
      <c r="R339" s="133"/>
      <c r="S339" s="133"/>
      <c r="T339" s="133"/>
      <c r="U339" s="133"/>
      <c r="V339" s="133"/>
      <c r="W339" s="133"/>
      <c r="X339" s="133"/>
      <c r="Y339" s="133"/>
      <c r="Z339" s="133"/>
      <c r="AA339" s="133"/>
      <c r="AB339" s="132" t="s">
        <v>331</v>
      </c>
      <c r="AC339" s="133"/>
      <c r="AD339" s="134"/>
      <c r="AE339" s="138" t="s">
        <v>248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17.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17.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17.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17.2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249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17.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17.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17.25" hidden="1" customHeight="1" x14ac:dyDescent="0.15">
      <c r="A346" s="190"/>
      <c r="B346" s="187"/>
      <c r="C346" s="181"/>
      <c r="D346" s="187"/>
      <c r="E346" s="181"/>
      <c r="F346" s="182"/>
      <c r="G346" s="159" t="s">
        <v>247</v>
      </c>
      <c r="H346" s="133"/>
      <c r="I346" s="133"/>
      <c r="J346" s="133"/>
      <c r="K346" s="133"/>
      <c r="L346" s="133"/>
      <c r="M346" s="133"/>
      <c r="N346" s="133"/>
      <c r="O346" s="133"/>
      <c r="P346" s="134"/>
      <c r="Q346" s="158" t="s">
        <v>330</v>
      </c>
      <c r="R346" s="133"/>
      <c r="S346" s="133"/>
      <c r="T346" s="133"/>
      <c r="U346" s="133"/>
      <c r="V346" s="133"/>
      <c r="W346" s="133"/>
      <c r="X346" s="133"/>
      <c r="Y346" s="133"/>
      <c r="Z346" s="133"/>
      <c r="AA346" s="133"/>
      <c r="AB346" s="132" t="s">
        <v>331</v>
      </c>
      <c r="AC346" s="133"/>
      <c r="AD346" s="134"/>
      <c r="AE346" s="138" t="s">
        <v>248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17.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17.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17.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17.2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249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17.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17.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17.25" hidden="1" customHeight="1" x14ac:dyDescent="0.15">
      <c r="A353" s="190"/>
      <c r="B353" s="187"/>
      <c r="C353" s="181"/>
      <c r="D353" s="187"/>
      <c r="E353" s="181"/>
      <c r="F353" s="182"/>
      <c r="G353" s="159" t="s">
        <v>247</v>
      </c>
      <c r="H353" s="133"/>
      <c r="I353" s="133"/>
      <c r="J353" s="133"/>
      <c r="K353" s="133"/>
      <c r="L353" s="133"/>
      <c r="M353" s="133"/>
      <c r="N353" s="133"/>
      <c r="O353" s="133"/>
      <c r="P353" s="134"/>
      <c r="Q353" s="158" t="s">
        <v>330</v>
      </c>
      <c r="R353" s="133"/>
      <c r="S353" s="133"/>
      <c r="T353" s="133"/>
      <c r="U353" s="133"/>
      <c r="V353" s="133"/>
      <c r="W353" s="133"/>
      <c r="X353" s="133"/>
      <c r="Y353" s="133"/>
      <c r="Z353" s="133"/>
      <c r="AA353" s="133"/>
      <c r="AB353" s="132" t="s">
        <v>331</v>
      </c>
      <c r="AC353" s="133"/>
      <c r="AD353" s="134"/>
      <c r="AE353" s="138" t="s">
        <v>248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17.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17.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17.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17.2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249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17.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17.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17.25" hidden="1" customHeight="1" x14ac:dyDescent="0.15">
      <c r="A360" s="190"/>
      <c r="B360" s="187"/>
      <c r="C360" s="181"/>
      <c r="D360" s="187"/>
      <c r="E360" s="181"/>
      <c r="F360" s="182"/>
      <c r="G360" s="159" t="s">
        <v>247</v>
      </c>
      <c r="H360" s="133"/>
      <c r="I360" s="133"/>
      <c r="J360" s="133"/>
      <c r="K360" s="133"/>
      <c r="L360" s="133"/>
      <c r="M360" s="133"/>
      <c r="N360" s="133"/>
      <c r="O360" s="133"/>
      <c r="P360" s="134"/>
      <c r="Q360" s="158" t="s">
        <v>330</v>
      </c>
      <c r="R360" s="133"/>
      <c r="S360" s="133"/>
      <c r="T360" s="133"/>
      <c r="U360" s="133"/>
      <c r="V360" s="133"/>
      <c r="W360" s="133"/>
      <c r="X360" s="133"/>
      <c r="Y360" s="133"/>
      <c r="Z360" s="133"/>
      <c r="AA360" s="133"/>
      <c r="AB360" s="132" t="s">
        <v>331</v>
      </c>
      <c r="AC360" s="133"/>
      <c r="AD360" s="134"/>
      <c r="AE360" s="138" t="s">
        <v>248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17.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17.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17.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17.2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249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17.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17.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17.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17.2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17.2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17.25" hidden="1" customHeight="1" x14ac:dyDescent="0.15">
      <c r="A370" s="190"/>
      <c r="B370" s="187"/>
      <c r="C370" s="181"/>
      <c r="D370" s="187"/>
      <c r="E370" s="170" t="s">
        <v>263</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17.25" hidden="1" customHeight="1" x14ac:dyDescent="0.15">
      <c r="A371" s="190"/>
      <c r="B371" s="187"/>
      <c r="C371" s="181"/>
      <c r="D371" s="187"/>
      <c r="E371" s="175" t="s">
        <v>262</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7.25" hidden="1" customHeight="1" x14ac:dyDescent="0.15">
      <c r="A372" s="190"/>
      <c r="B372" s="187"/>
      <c r="C372" s="181"/>
      <c r="D372" s="187"/>
      <c r="E372" s="179" t="s">
        <v>235</v>
      </c>
      <c r="F372" s="180"/>
      <c r="G372" s="161" t="s">
        <v>244</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384</v>
      </c>
      <c r="AF372" s="133"/>
      <c r="AG372" s="133"/>
      <c r="AH372" s="134"/>
      <c r="AI372" s="158" t="s">
        <v>406</v>
      </c>
      <c r="AJ372" s="133"/>
      <c r="AK372" s="133"/>
      <c r="AL372" s="134"/>
      <c r="AM372" s="158" t="s">
        <v>693</v>
      </c>
      <c r="AN372" s="133"/>
      <c r="AO372" s="133"/>
      <c r="AP372" s="134"/>
      <c r="AQ372" s="154" t="s">
        <v>230</v>
      </c>
      <c r="AR372" s="155"/>
      <c r="AS372" s="155"/>
      <c r="AT372" s="156"/>
      <c r="AU372" s="197" t="s">
        <v>246</v>
      </c>
      <c r="AV372" s="197"/>
      <c r="AW372" s="197"/>
      <c r="AX372" s="198"/>
      <c r="AY372">
        <f>COUNTA($G$374)</f>
        <v>0</v>
      </c>
    </row>
    <row r="373" spans="1:51" ht="17.2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231</v>
      </c>
      <c r="AT373" s="137"/>
      <c r="AU373" s="201"/>
      <c r="AV373" s="201"/>
      <c r="AW373" s="136" t="s">
        <v>179</v>
      </c>
      <c r="AX373" s="196"/>
      <c r="AY373">
        <f>$AY$372</f>
        <v>0</v>
      </c>
    </row>
    <row r="374" spans="1:51" ht="17.2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17.2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7.25" hidden="1" customHeight="1" x14ac:dyDescent="0.15">
      <c r="A376" s="190"/>
      <c r="B376" s="187"/>
      <c r="C376" s="181"/>
      <c r="D376" s="187"/>
      <c r="E376" s="181"/>
      <c r="F376" s="182"/>
      <c r="G376" s="161" t="s">
        <v>244</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384</v>
      </c>
      <c r="AF376" s="133"/>
      <c r="AG376" s="133"/>
      <c r="AH376" s="134"/>
      <c r="AI376" s="158" t="s">
        <v>406</v>
      </c>
      <c r="AJ376" s="133"/>
      <c r="AK376" s="133"/>
      <c r="AL376" s="134"/>
      <c r="AM376" s="158" t="s">
        <v>693</v>
      </c>
      <c r="AN376" s="133"/>
      <c r="AO376" s="133"/>
      <c r="AP376" s="134"/>
      <c r="AQ376" s="154" t="s">
        <v>230</v>
      </c>
      <c r="AR376" s="155"/>
      <c r="AS376" s="155"/>
      <c r="AT376" s="156"/>
      <c r="AU376" s="197" t="s">
        <v>246</v>
      </c>
      <c r="AV376" s="197"/>
      <c r="AW376" s="197"/>
      <c r="AX376" s="198"/>
      <c r="AY376">
        <f>COUNTA($G$378)</f>
        <v>0</v>
      </c>
    </row>
    <row r="377" spans="1:51" ht="17.2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231</v>
      </c>
      <c r="AT377" s="137"/>
      <c r="AU377" s="201"/>
      <c r="AV377" s="201"/>
      <c r="AW377" s="136" t="s">
        <v>179</v>
      </c>
      <c r="AX377" s="196"/>
      <c r="AY377">
        <f>$AY$376</f>
        <v>0</v>
      </c>
    </row>
    <row r="378" spans="1:51" ht="17.2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17.2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7.25" hidden="1" customHeight="1" x14ac:dyDescent="0.15">
      <c r="A380" s="190"/>
      <c r="B380" s="187"/>
      <c r="C380" s="181"/>
      <c r="D380" s="187"/>
      <c r="E380" s="181"/>
      <c r="F380" s="182"/>
      <c r="G380" s="161" t="s">
        <v>244</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384</v>
      </c>
      <c r="AF380" s="133"/>
      <c r="AG380" s="133"/>
      <c r="AH380" s="134"/>
      <c r="AI380" s="158" t="s">
        <v>406</v>
      </c>
      <c r="AJ380" s="133"/>
      <c r="AK380" s="133"/>
      <c r="AL380" s="134"/>
      <c r="AM380" s="158" t="s">
        <v>693</v>
      </c>
      <c r="AN380" s="133"/>
      <c r="AO380" s="133"/>
      <c r="AP380" s="134"/>
      <c r="AQ380" s="154" t="s">
        <v>230</v>
      </c>
      <c r="AR380" s="155"/>
      <c r="AS380" s="155"/>
      <c r="AT380" s="156"/>
      <c r="AU380" s="197" t="s">
        <v>246</v>
      </c>
      <c r="AV380" s="197"/>
      <c r="AW380" s="197"/>
      <c r="AX380" s="198"/>
      <c r="AY380">
        <f>COUNTA($G$382)</f>
        <v>0</v>
      </c>
    </row>
    <row r="381" spans="1:51" ht="17.2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231</v>
      </c>
      <c r="AT381" s="137"/>
      <c r="AU381" s="201"/>
      <c r="AV381" s="201"/>
      <c r="AW381" s="136" t="s">
        <v>179</v>
      </c>
      <c r="AX381" s="196"/>
      <c r="AY381">
        <f>$AY$380</f>
        <v>0</v>
      </c>
    </row>
    <row r="382" spans="1:51" ht="17.2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17.2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7.25" hidden="1" customHeight="1" x14ac:dyDescent="0.15">
      <c r="A384" s="190"/>
      <c r="B384" s="187"/>
      <c r="C384" s="181"/>
      <c r="D384" s="187"/>
      <c r="E384" s="181"/>
      <c r="F384" s="182"/>
      <c r="G384" s="161" t="s">
        <v>244</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384</v>
      </c>
      <c r="AF384" s="133"/>
      <c r="AG384" s="133"/>
      <c r="AH384" s="134"/>
      <c r="AI384" s="158" t="s">
        <v>406</v>
      </c>
      <c r="AJ384" s="133"/>
      <c r="AK384" s="133"/>
      <c r="AL384" s="134"/>
      <c r="AM384" s="158" t="s">
        <v>693</v>
      </c>
      <c r="AN384" s="133"/>
      <c r="AO384" s="133"/>
      <c r="AP384" s="134"/>
      <c r="AQ384" s="154" t="s">
        <v>230</v>
      </c>
      <c r="AR384" s="155"/>
      <c r="AS384" s="155"/>
      <c r="AT384" s="156"/>
      <c r="AU384" s="197" t="s">
        <v>246</v>
      </c>
      <c r="AV384" s="197"/>
      <c r="AW384" s="197"/>
      <c r="AX384" s="198"/>
      <c r="AY384">
        <f>COUNTA($G$386)</f>
        <v>0</v>
      </c>
    </row>
    <row r="385" spans="1:51" ht="17.2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231</v>
      </c>
      <c r="AT385" s="137"/>
      <c r="AU385" s="201"/>
      <c r="AV385" s="201"/>
      <c r="AW385" s="136" t="s">
        <v>179</v>
      </c>
      <c r="AX385" s="196"/>
      <c r="AY385">
        <f>$AY$384</f>
        <v>0</v>
      </c>
    </row>
    <row r="386" spans="1:51" ht="17.2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17.2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7.25" hidden="1" customHeight="1" x14ac:dyDescent="0.15">
      <c r="A388" s="190"/>
      <c r="B388" s="187"/>
      <c r="C388" s="181"/>
      <c r="D388" s="187"/>
      <c r="E388" s="181"/>
      <c r="F388" s="182"/>
      <c r="G388" s="161" t="s">
        <v>244</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384</v>
      </c>
      <c r="AF388" s="133"/>
      <c r="AG388" s="133"/>
      <c r="AH388" s="134"/>
      <c r="AI388" s="158" t="s">
        <v>406</v>
      </c>
      <c r="AJ388" s="133"/>
      <c r="AK388" s="133"/>
      <c r="AL388" s="134"/>
      <c r="AM388" s="158" t="s">
        <v>693</v>
      </c>
      <c r="AN388" s="133"/>
      <c r="AO388" s="133"/>
      <c r="AP388" s="134"/>
      <c r="AQ388" s="154" t="s">
        <v>230</v>
      </c>
      <c r="AR388" s="155"/>
      <c r="AS388" s="155"/>
      <c r="AT388" s="156"/>
      <c r="AU388" s="197" t="s">
        <v>246</v>
      </c>
      <c r="AV388" s="197"/>
      <c r="AW388" s="197"/>
      <c r="AX388" s="198"/>
      <c r="AY388">
        <f>COUNTA($G$390)</f>
        <v>0</v>
      </c>
    </row>
    <row r="389" spans="1:51" ht="17.2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231</v>
      </c>
      <c r="AT389" s="137"/>
      <c r="AU389" s="201"/>
      <c r="AV389" s="201"/>
      <c r="AW389" s="136" t="s">
        <v>179</v>
      </c>
      <c r="AX389" s="196"/>
      <c r="AY389">
        <f>$AY$388</f>
        <v>0</v>
      </c>
    </row>
    <row r="390" spans="1:51" ht="17.2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17.2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17.25" hidden="1" customHeight="1" x14ac:dyDescent="0.15">
      <c r="A392" s="190"/>
      <c r="B392" s="187"/>
      <c r="C392" s="181"/>
      <c r="D392" s="187"/>
      <c r="E392" s="181"/>
      <c r="F392" s="182"/>
      <c r="G392" s="159" t="s">
        <v>247</v>
      </c>
      <c r="H392" s="133"/>
      <c r="I392" s="133"/>
      <c r="J392" s="133"/>
      <c r="K392" s="133"/>
      <c r="L392" s="133"/>
      <c r="M392" s="133"/>
      <c r="N392" s="133"/>
      <c r="O392" s="133"/>
      <c r="P392" s="134"/>
      <c r="Q392" s="158" t="s">
        <v>330</v>
      </c>
      <c r="R392" s="133"/>
      <c r="S392" s="133"/>
      <c r="T392" s="133"/>
      <c r="U392" s="133"/>
      <c r="V392" s="133"/>
      <c r="W392" s="133"/>
      <c r="X392" s="133"/>
      <c r="Y392" s="133"/>
      <c r="Z392" s="133"/>
      <c r="AA392" s="133"/>
      <c r="AB392" s="132" t="s">
        <v>331</v>
      </c>
      <c r="AC392" s="133"/>
      <c r="AD392" s="134"/>
      <c r="AE392" s="158" t="s">
        <v>248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17.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17.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17.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17.2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249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17.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17.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17.25" hidden="1" customHeight="1" x14ac:dyDescent="0.15">
      <c r="A399" s="190"/>
      <c r="B399" s="187"/>
      <c r="C399" s="181"/>
      <c r="D399" s="187"/>
      <c r="E399" s="181"/>
      <c r="F399" s="182"/>
      <c r="G399" s="159" t="s">
        <v>247</v>
      </c>
      <c r="H399" s="133"/>
      <c r="I399" s="133"/>
      <c r="J399" s="133"/>
      <c r="K399" s="133"/>
      <c r="L399" s="133"/>
      <c r="M399" s="133"/>
      <c r="N399" s="133"/>
      <c r="O399" s="133"/>
      <c r="P399" s="134"/>
      <c r="Q399" s="158" t="s">
        <v>330</v>
      </c>
      <c r="R399" s="133"/>
      <c r="S399" s="133"/>
      <c r="T399" s="133"/>
      <c r="U399" s="133"/>
      <c r="V399" s="133"/>
      <c r="W399" s="133"/>
      <c r="X399" s="133"/>
      <c r="Y399" s="133"/>
      <c r="Z399" s="133"/>
      <c r="AA399" s="133"/>
      <c r="AB399" s="132" t="s">
        <v>331</v>
      </c>
      <c r="AC399" s="133"/>
      <c r="AD399" s="134"/>
      <c r="AE399" s="138" t="s">
        <v>248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17.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17.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17.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17.2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249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17.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17.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17.25" hidden="1" customHeight="1" x14ac:dyDescent="0.15">
      <c r="A406" s="190"/>
      <c r="B406" s="187"/>
      <c r="C406" s="181"/>
      <c r="D406" s="187"/>
      <c r="E406" s="181"/>
      <c r="F406" s="182"/>
      <c r="G406" s="159" t="s">
        <v>247</v>
      </c>
      <c r="H406" s="133"/>
      <c r="I406" s="133"/>
      <c r="J406" s="133"/>
      <c r="K406" s="133"/>
      <c r="L406" s="133"/>
      <c r="M406" s="133"/>
      <c r="N406" s="133"/>
      <c r="O406" s="133"/>
      <c r="P406" s="134"/>
      <c r="Q406" s="158" t="s">
        <v>330</v>
      </c>
      <c r="R406" s="133"/>
      <c r="S406" s="133"/>
      <c r="T406" s="133"/>
      <c r="U406" s="133"/>
      <c r="V406" s="133"/>
      <c r="W406" s="133"/>
      <c r="X406" s="133"/>
      <c r="Y406" s="133"/>
      <c r="Z406" s="133"/>
      <c r="AA406" s="133"/>
      <c r="AB406" s="132" t="s">
        <v>331</v>
      </c>
      <c r="AC406" s="133"/>
      <c r="AD406" s="134"/>
      <c r="AE406" s="138" t="s">
        <v>248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17.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17.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17.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17.2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249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17.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17.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17.25" hidden="1" customHeight="1" x14ac:dyDescent="0.15">
      <c r="A413" s="190"/>
      <c r="B413" s="187"/>
      <c r="C413" s="181"/>
      <c r="D413" s="187"/>
      <c r="E413" s="181"/>
      <c r="F413" s="182"/>
      <c r="G413" s="159" t="s">
        <v>247</v>
      </c>
      <c r="H413" s="133"/>
      <c r="I413" s="133"/>
      <c r="J413" s="133"/>
      <c r="K413" s="133"/>
      <c r="L413" s="133"/>
      <c r="M413" s="133"/>
      <c r="N413" s="133"/>
      <c r="O413" s="133"/>
      <c r="P413" s="134"/>
      <c r="Q413" s="158" t="s">
        <v>330</v>
      </c>
      <c r="R413" s="133"/>
      <c r="S413" s="133"/>
      <c r="T413" s="133"/>
      <c r="U413" s="133"/>
      <c r="V413" s="133"/>
      <c r="W413" s="133"/>
      <c r="X413" s="133"/>
      <c r="Y413" s="133"/>
      <c r="Z413" s="133"/>
      <c r="AA413" s="133"/>
      <c r="AB413" s="132" t="s">
        <v>331</v>
      </c>
      <c r="AC413" s="133"/>
      <c r="AD413" s="134"/>
      <c r="AE413" s="138" t="s">
        <v>248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17.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17.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17.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17.2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249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17.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17.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17.25" hidden="1" customHeight="1" x14ac:dyDescent="0.15">
      <c r="A420" s="190"/>
      <c r="B420" s="187"/>
      <c r="C420" s="181"/>
      <c r="D420" s="187"/>
      <c r="E420" s="181"/>
      <c r="F420" s="182"/>
      <c r="G420" s="159" t="s">
        <v>247</v>
      </c>
      <c r="H420" s="133"/>
      <c r="I420" s="133"/>
      <c r="J420" s="133"/>
      <c r="K420" s="133"/>
      <c r="L420" s="133"/>
      <c r="M420" s="133"/>
      <c r="N420" s="133"/>
      <c r="O420" s="133"/>
      <c r="P420" s="134"/>
      <c r="Q420" s="158" t="s">
        <v>330</v>
      </c>
      <c r="R420" s="133"/>
      <c r="S420" s="133"/>
      <c r="T420" s="133"/>
      <c r="U420" s="133"/>
      <c r="V420" s="133"/>
      <c r="W420" s="133"/>
      <c r="X420" s="133"/>
      <c r="Y420" s="133"/>
      <c r="Z420" s="133"/>
      <c r="AA420" s="133"/>
      <c r="AB420" s="132" t="s">
        <v>331</v>
      </c>
      <c r="AC420" s="133"/>
      <c r="AD420" s="134"/>
      <c r="AE420" s="138" t="s">
        <v>248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17.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17.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17.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17.2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249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17.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17.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17.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17.2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17.2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16.5" customHeight="1" x14ac:dyDescent="0.15">
      <c r="A430" s="190"/>
      <c r="B430" s="187"/>
      <c r="C430" s="179" t="s">
        <v>665</v>
      </c>
      <c r="D430" s="927"/>
      <c r="E430" s="175" t="s">
        <v>393</v>
      </c>
      <c r="F430" s="893"/>
      <c r="G430" s="894" t="s">
        <v>250</v>
      </c>
      <c r="H430" s="126"/>
      <c r="I430" s="126"/>
      <c r="J430" s="895" t="s">
        <v>715</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239</v>
      </c>
      <c r="F431" s="339"/>
      <c r="G431" s="340" t="s">
        <v>236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238</v>
      </c>
      <c r="AF431" s="332"/>
      <c r="AG431" s="332"/>
      <c r="AH431" s="333"/>
      <c r="AI431" s="334" t="s">
        <v>537</v>
      </c>
      <c r="AJ431" s="334"/>
      <c r="AK431" s="334"/>
      <c r="AL431" s="158"/>
      <c r="AM431" s="334" t="s">
        <v>538</v>
      </c>
      <c r="AN431" s="334"/>
      <c r="AO431" s="334"/>
      <c r="AP431" s="158"/>
      <c r="AQ431" s="158" t="s">
        <v>230</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231</v>
      </c>
      <c r="AH432" s="137"/>
      <c r="AI432" s="335"/>
      <c r="AJ432" s="335"/>
      <c r="AK432" s="335"/>
      <c r="AL432" s="157"/>
      <c r="AM432" s="335"/>
      <c r="AN432" s="335"/>
      <c r="AO432" s="335"/>
      <c r="AP432" s="157"/>
      <c r="AQ432" s="250" t="s">
        <v>715</v>
      </c>
      <c r="AR432" s="201"/>
      <c r="AS432" s="136" t="s">
        <v>231</v>
      </c>
      <c r="AT432" s="137"/>
      <c r="AU432" s="201" t="s">
        <v>715</v>
      </c>
      <c r="AV432" s="201"/>
      <c r="AW432" s="136" t="s">
        <v>179</v>
      </c>
      <c r="AX432" s="196"/>
      <c r="AY432">
        <f>$AY$431</f>
        <v>1</v>
      </c>
    </row>
    <row r="433" spans="1:51" ht="15.7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804</v>
      </c>
      <c r="AN433" s="208"/>
      <c r="AO433" s="208"/>
      <c r="AP433" s="337"/>
      <c r="AQ433" s="336" t="s">
        <v>715</v>
      </c>
      <c r="AR433" s="208"/>
      <c r="AS433" s="208"/>
      <c r="AT433" s="337"/>
      <c r="AU433" s="208" t="s">
        <v>715</v>
      </c>
      <c r="AV433" s="208"/>
      <c r="AW433" s="208"/>
      <c r="AX433" s="209"/>
      <c r="AY433">
        <f t="shared" ref="AY433:AY435" si="63">$AY$431</f>
        <v>1</v>
      </c>
    </row>
    <row r="434" spans="1:51" ht="15.7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804</v>
      </c>
      <c r="AN434" s="208"/>
      <c r="AO434" s="208"/>
      <c r="AP434" s="337"/>
      <c r="AQ434" s="336" t="s">
        <v>715</v>
      </c>
      <c r="AR434" s="208"/>
      <c r="AS434" s="208"/>
      <c r="AT434" s="337"/>
      <c r="AU434" s="208" t="s">
        <v>715</v>
      </c>
      <c r="AV434" s="208"/>
      <c r="AW434" s="208"/>
      <c r="AX434" s="209"/>
      <c r="AY434">
        <f t="shared" si="63"/>
        <v>1</v>
      </c>
    </row>
    <row r="435" spans="1:51" ht="15.7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t="s">
        <v>804</v>
      </c>
      <c r="AN435" s="208"/>
      <c r="AO435" s="208"/>
      <c r="AP435" s="337"/>
      <c r="AQ435" s="336" t="s">
        <v>715</v>
      </c>
      <c r="AR435" s="208"/>
      <c r="AS435" s="208"/>
      <c r="AT435" s="337"/>
      <c r="AU435" s="208" t="s">
        <v>715</v>
      </c>
      <c r="AV435" s="208"/>
      <c r="AW435" s="208"/>
      <c r="AX435" s="209"/>
      <c r="AY435">
        <f t="shared" si="63"/>
        <v>1</v>
      </c>
    </row>
    <row r="436" spans="1:51" ht="17.25" hidden="1" customHeight="1" x14ac:dyDescent="0.15">
      <c r="A436" s="190"/>
      <c r="B436" s="187"/>
      <c r="C436" s="181"/>
      <c r="D436" s="187"/>
      <c r="E436" s="338" t="s">
        <v>239</v>
      </c>
      <c r="F436" s="339"/>
      <c r="G436" s="340" t="s">
        <v>236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238</v>
      </c>
      <c r="AF436" s="332"/>
      <c r="AG436" s="332"/>
      <c r="AH436" s="333"/>
      <c r="AI436" s="334" t="s">
        <v>537</v>
      </c>
      <c r="AJ436" s="334"/>
      <c r="AK436" s="334"/>
      <c r="AL436" s="158"/>
      <c r="AM436" s="334" t="s">
        <v>538</v>
      </c>
      <c r="AN436" s="334"/>
      <c r="AO436" s="334"/>
      <c r="AP436" s="158"/>
      <c r="AQ436" s="158" t="s">
        <v>230</v>
      </c>
      <c r="AR436" s="133"/>
      <c r="AS436" s="133"/>
      <c r="AT436" s="134"/>
      <c r="AU436" s="139" t="s">
        <v>134</v>
      </c>
      <c r="AV436" s="139"/>
      <c r="AW436" s="139"/>
      <c r="AX436" s="140"/>
      <c r="AY436">
        <f>COUNTA($G$438)</f>
        <v>0</v>
      </c>
    </row>
    <row r="437" spans="1:51" ht="17.2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231</v>
      </c>
      <c r="AH437" s="137"/>
      <c r="AI437" s="335"/>
      <c r="AJ437" s="335"/>
      <c r="AK437" s="335"/>
      <c r="AL437" s="157"/>
      <c r="AM437" s="335"/>
      <c r="AN437" s="335"/>
      <c r="AO437" s="335"/>
      <c r="AP437" s="157"/>
      <c r="AQ437" s="250"/>
      <c r="AR437" s="201"/>
      <c r="AS437" s="136" t="s">
        <v>231</v>
      </c>
      <c r="AT437" s="137"/>
      <c r="AU437" s="201"/>
      <c r="AV437" s="201"/>
      <c r="AW437" s="136" t="s">
        <v>179</v>
      </c>
      <c r="AX437" s="196"/>
      <c r="AY437">
        <f>$AY$436</f>
        <v>0</v>
      </c>
    </row>
    <row r="438" spans="1:51" ht="17.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17.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17.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7.25" hidden="1" customHeight="1" x14ac:dyDescent="0.15">
      <c r="A441" s="190"/>
      <c r="B441" s="187"/>
      <c r="C441" s="181"/>
      <c r="D441" s="187"/>
      <c r="E441" s="338" t="s">
        <v>239</v>
      </c>
      <c r="F441" s="339"/>
      <c r="G441" s="340" t="s">
        <v>236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238</v>
      </c>
      <c r="AF441" s="332"/>
      <c r="AG441" s="332"/>
      <c r="AH441" s="333"/>
      <c r="AI441" s="334" t="s">
        <v>537</v>
      </c>
      <c r="AJ441" s="334"/>
      <c r="AK441" s="334"/>
      <c r="AL441" s="158"/>
      <c r="AM441" s="334" t="s">
        <v>538</v>
      </c>
      <c r="AN441" s="334"/>
      <c r="AO441" s="334"/>
      <c r="AP441" s="158"/>
      <c r="AQ441" s="158" t="s">
        <v>230</v>
      </c>
      <c r="AR441" s="133"/>
      <c r="AS441" s="133"/>
      <c r="AT441" s="134"/>
      <c r="AU441" s="139" t="s">
        <v>134</v>
      </c>
      <c r="AV441" s="139"/>
      <c r="AW441" s="139"/>
      <c r="AX441" s="140"/>
      <c r="AY441">
        <f>COUNTA($G$443)</f>
        <v>0</v>
      </c>
    </row>
    <row r="442" spans="1:51" ht="17.2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231</v>
      </c>
      <c r="AH442" s="137"/>
      <c r="AI442" s="335"/>
      <c r="AJ442" s="335"/>
      <c r="AK442" s="335"/>
      <c r="AL442" s="157"/>
      <c r="AM442" s="335"/>
      <c r="AN442" s="335"/>
      <c r="AO442" s="335"/>
      <c r="AP442" s="157"/>
      <c r="AQ442" s="250"/>
      <c r="AR442" s="201"/>
      <c r="AS442" s="136" t="s">
        <v>231</v>
      </c>
      <c r="AT442" s="137"/>
      <c r="AU442" s="201"/>
      <c r="AV442" s="201"/>
      <c r="AW442" s="136" t="s">
        <v>179</v>
      </c>
      <c r="AX442" s="196"/>
      <c r="AY442">
        <f>$AY$441</f>
        <v>0</v>
      </c>
    </row>
    <row r="443" spans="1:51" ht="17.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17.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17.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7.25" hidden="1" customHeight="1" x14ac:dyDescent="0.15">
      <c r="A446" s="190"/>
      <c r="B446" s="187"/>
      <c r="C446" s="181"/>
      <c r="D446" s="187"/>
      <c r="E446" s="338" t="s">
        <v>239</v>
      </c>
      <c r="F446" s="339"/>
      <c r="G446" s="340" t="s">
        <v>236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238</v>
      </c>
      <c r="AF446" s="332"/>
      <c r="AG446" s="332"/>
      <c r="AH446" s="333"/>
      <c r="AI446" s="334" t="s">
        <v>537</v>
      </c>
      <c r="AJ446" s="334"/>
      <c r="AK446" s="334"/>
      <c r="AL446" s="158"/>
      <c r="AM446" s="334" t="s">
        <v>538</v>
      </c>
      <c r="AN446" s="334"/>
      <c r="AO446" s="334"/>
      <c r="AP446" s="158"/>
      <c r="AQ446" s="158" t="s">
        <v>230</v>
      </c>
      <c r="AR446" s="133"/>
      <c r="AS446" s="133"/>
      <c r="AT446" s="134"/>
      <c r="AU446" s="139" t="s">
        <v>134</v>
      </c>
      <c r="AV446" s="139"/>
      <c r="AW446" s="139"/>
      <c r="AX446" s="140"/>
      <c r="AY446">
        <f>COUNTA($G$448)</f>
        <v>0</v>
      </c>
    </row>
    <row r="447" spans="1:51" ht="17.2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231</v>
      </c>
      <c r="AH447" s="137"/>
      <c r="AI447" s="335"/>
      <c r="AJ447" s="335"/>
      <c r="AK447" s="335"/>
      <c r="AL447" s="157"/>
      <c r="AM447" s="335"/>
      <c r="AN447" s="335"/>
      <c r="AO447" s="335"/>
      <c r="AP447" s="157"/>
      <c r="AQ447" s="250"/>
      <c r="AR447" s="201"/>
      <c r="AS447" s="136" t="s">
        <v>231</v>
      </c>
      <c r="AT447" s="137"/>
      <c r="AU447" s="201"/>
      <c r="AV447" s="201"/>
      <c r="AW447" s="136" t="s">
        <v>179</v>
      </c>
      <c r="AX447" s="196"/>
      <c r="AY447">
        <f>$AY$446</f>
        <v>0</v>
      </c>
    </row>
    <row r="448" spans="1:51" ht="17.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17.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17.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7.25" hidden="1" customHeight="1" x14ac:dyDescent="0.15">
      <c r="A451" s="190"/>
      <c r="B451" s="187"/>
      <c r="C451" s="181"/>
      <c r="D451" s="187"/>
      <c r="E451" s="338" t="s">
        <v>239</v>
      </c>
      <c r="F451" s="339"/>
      <c r="G451" s="340" t="s">
        <v>236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238</v>
      </c>
      <c r="AF451" s="332"/>
      <c r="AG451" s="332"/>
      <c r="AH451" s="333"/>
      <c r="AI451" s="334" t="s">
        <v>537</v>
      </c>
      <c r="AJ451" s="334"/>
      <c r="AK451" s="334"/>
      <c r="AL451" s="158"/>
      <c r="AM451" s="334" t="s">
        <v>538</v>
      </c>
      <c r="AN451" s="334"/>
      <c r="AO451" s="334"/>
      <c r="AP451" s="158"/>
      <c r="AQ451" s="158" t="s">
        <v>230</v>
      </c>
      <c r="AR451" s="133"/>
      <c r="AS451" s="133"/>
      <c r="AT451" s="134"/>
      <c r="AU451" s="139" t="s">
        <v>134</v>
      </c>
      <c r="AV451" s="139"/>
      <c r="AW451" s="139"/>
      <c r="AX451" s="140"/>
      <c r="AY451">
        <f>COUNTA($G$453)</f>
        <v>0</v>
      </c>
    </row>
    <row r="452" spans="1:51" ht="17.2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231</v>
      </c>
      <c r="AH452" s="137"/>
      <c r="AI452" s="335"/>
      <c r="AJ452" s="335"/>
      <c r="AK452" s="335"/>
      <c r="AL452" s="157"/>
      <c r="AM452" s="335"/>
      <c r="AN452" s="335"/>
      <c r="AO452" s="335"/>
      <c r="AP452" s="157"/>
      <c r="AQ452" s="250"/>
      <c r="AR452" s="201"/>
      <c r="AS452" s="136" t="s">
        <v>231</v>
      </c>
      <c r="AT452" s="137"/>
      <c r="AU452" s="201"/>
      <c r="AV452" s="201"/>
      <c r="AW452" s="136" t="s">
        <v>179</v>
      </c>
      <c r="AX452" s="196"/>
      <c r="AY452">
        <f>$AY$451</f>
        <v>0</v>
      </c>
    </row>
    <row r="453" spans="1:51" ht="17.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17.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17.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240</v>
      </c>
      <c r="F456" s="339"/>
      <c r="G456" s="340" t="s">
        <v>237</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238</v>
      </c>
      <c r="AF456" s="332"/>
      <c r="AG456" s="332"/>
      <c r="AH456" s="333"/>
      <c r="AI456" s="334" t="s">
        <v>537</v>
      </c>
      <c r="AJ456" s="334"/>
      <c r="AK456" s="334"/>
      <c r="AL456" s="158"/>
      <c r="AM456" s="334" t="s">
        <v>538</v>
      </c>
      <c r="AN456" s="334"/>
      <c r="AO456" s="334"/>
      <c r="AP456" s="158"/>
      <c r="AQ456" s="158" t="s">
        <v>230</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231</v>
      </c>
      <c r="AH457" s="137"/>
      <c r="AI457" s="335"/>
      <c r="AJ457" s="335"/>
      <c r="AK457" s="335"/>
      <c r="AL457" s="157"/>
      <c r="AM457" s="335"/>
      <c r="AN457" s="335"/>
      <c r="AO457" s="335"/>
      <c r="AP457" s="157"/>
      <c r="AQ457" s="250" t="s">
        <v>715</v>
      </c>
      <c r="AR457" s="201"/>
      <c r="AS457" s="136" t="s">
        <v>231</v>
      </c>
      <c r="AT457" s="137"/>
      <c r="AU457" s="201" t="s">
        <v>715</v>
      </c>
      <c r="AV457" s="201"/>
      <c r="AW457" s="136" t="s">
        <v>179</v>
      </c>
      <c r="AX457" s="196"/>
      <c r="AY457">
        <f>$AY$456</f>
        <v>1</v>
      </c>
    </row>
    <row r="458" spans="1:51" ht="16.5" customHeight="1" x14ac:dyDescent="0.15">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6" t="s">
        <v>715</v>
      </c>
      <c r="AF458" s="208"/>
      <c r="AG458" s="208"/>
      <c r="AH458" s="208"/>
      <c r="AI458" s="336" t="s">
        <v>715</v>
      </c>
      <c r="AJ458" s="208"/>
      <c r="AK458" s="208"/>
      <c r="AL458" s="208"/>
      <c r="AM458" s="336" t="s">
        <v>804</v>
      </c>
      <c r="AN458" s="208"/>
      <c r="AO458" s="208"/>
      <c r="AP458" s="337"/>
      <c r="AQ458" s="336" t="s">
        <v>715</v>
      </c>
      <c r="AR458" s="208"/>
      <c r="AS458" s="208"/>
      <c r="AT458" s="337"/>
      <c r="AU458" s="208" t="s">
        <v>715</v>
      </c>
      <c r="AV458" s="208"/>
      <c r="AW458" s="208"/>
      <c r="AX458" s="209"/>
      <c r="AY458">
        <f t="shared" ref="AY458:AY460" si="68">$AY$456</f>
        <v>1</v>
      </c>
    </row>
    <row r="459" spans="1:51" ht="16.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6" t="s">
        <v>715</v>
      </c>
      <c r="AF459" s="208"/>
      <c r="AG459" s="208"/>
      <c r="AH459" s="337"/>
      <c r="AI459" s="336" t="s">
        <v>715</v>
      </c>
      <c r="AJ459" s="208"/>
      <c r="AK459" s="208"/>
      <c r="AL459" s="208"/>
      <c r="AM459" s="336" t="s">
        <v>804</v>
      </c>
      <c r="AN459" s="208"/>
      <c r="AO459" s="208"/>
      <c r="AP459" s="337"/>
      <c r="AQ459" s="336" t="s">
        <v>715</v>
      </c>
      <c r="AR459" s="208"/>
      <c r="AS459" s="208"/>
      <c r="AT459" s="337"/>
      <c r="AU459" s="208" t="s">
        <v>715</v>
      </c>
      <c r="AV459" s="208"/>
      <c r="AW459" s="208"/>
      <c r="AX459" s="209"/>
      <c r="AY459">
        <f t="shared" si="68"/>
        <v>1</v>
      </c>
    </row>
    <row r="460" spans="1:51" ht="16.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715</v>
      </c>
      <c r="AF460" s="208"/>
      <c r="AG460" s="208"/>
      <c r="AH460" s="337"/>
      <c r="AI460" s="336" t="s">
        <v>715</v>
      </c>
      <c r="AJ460" s="208"/>
      <c r="AK460" s="208"/>
      <c r="AL460" s="208"/>
      <c r="AM460" s="336" t="s">
        <v>804</v>
      </c>
      <c r="AN460" s="208"/>
      <c r="AO460" s="208"/>
      <c r="AP460" s="337"/>
      <c r="AQ460" s="336" t="s">
        <v>715</v>
      </c>
      <c r="AR460" s="208"/>
      <c r="AS460" s="208"/>
      <c r="AT460" s="337"/>
      <c r="AU460" s="208" t="s">
        <v>715</v>
      </c>
      <c r="AV460" s="208"/>
      <c r="AW460" s="208"/>
      <c r="AX460" s="209"/>
      <c r="AY460">
        <f t="shared" si="68"/>
        <v>1</v>
      </c>
    </row>
    <row r="461" spans="1:51" ht="18.75" hidden="1" customHeight="1" x14ac:dyDescent="0.15">
      <c r="A461" s="190"/>
      <c r="B461" s="187"/>
      <c r="C461" s="181"/>
      <c r="D461" s="187"/>
      <c r="E461" s="338" t="s">
        <v>240</v>
      </c>
      <c r="F461" s="339"/>
      <c r="G461" s="340" t="s">
        <v>237</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238</v>
      </c>
      <c r="AF461" s="332"/>
      <c r="AG461" s="332"/>
      <c r="AH461" s="333"/>
      <c r="AI461" s="334" t="s">
        <v>537</v>
      </c>
      <c r="AJ461" s="334"/>
      <c r="AK461" s="334"/>
      <c r="AL461" s="158"/>
      <c r="AM461" s="334" t="s">
        <v>538</v>
      </c>
      <c r="AN461" s="334"/>
      <c r="AO461" s="334"/>
      <c r="AP461" s="158"/>
      <c r="AQ461" s="158" t="s">
        <v>230</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231</v>
      </c>
      <c r="AH462" s="137"/>
      <c r="AI462" s="335"/>
      <c r="AJ462" s="335"/>
      <c r="AK462" s="335"/>
      <c r="AL462" s="157"/>
      <c r="AM462" s="335"/>
      <c r="AN462" s="335"/>
      <c r="AO462" s="335"/>
      <c r="AP462" s="157"/>
      <c r="AQ462" s="250"/>
      <c r="AR462" s="201"/>
      <c r="AS462" s="136" t="s">
        <v>231</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240</v>
      </c>
      <c r="F466" s="339"/>
      <c r="G466" s="340" t="s">
        <v>237</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238</v>
      </c>
      <c r="AF466" s="332"/>
      <c r="AG466" s="332"/>
      <c r="AH466" s="333"/>
      <c r="AI466" s="334" t="s">
        <v>537</v>
      </c>
      <c r="AJ466" s="334"/>
      <c r="AK466" s="334"/>
      <c r="AL466" s="158"/>
      <c r="AM466" s="334" t="s">
        <v>538</v>
      </c>
      <c r="AN466" s="334"/>
      <c r="AO466" s="334"/>
      <c r="AP466" s="158"/>
      <c r="AQ466" s="158" t="s">
        <v>230</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231</v>
      </c>
      <c r="AH467" s="137"/>
      <c r="AI467" s="335"/>
      <c r="AJ467" s="335"/>
      <c r="AK467" s="335"/>
      <c r="AL467" s="157"/>
      <c r="AM467" s="335"/>
      <c r="AN467" s="335"/>
      <c r="AO467" s="335"/>
      <c r="AP467" s="157"/>
      <c r="AQ467" s="250"/>
      <c r="AR467" s="201"/>
      <c r="AS467" s="136" t="s">
        <v>231</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240</v>
      </c>
      <c r="F471" s="339"/>
      <c r="G471" s="340" t="s">
        <v>237</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238</v>
      </c>
      <c r="AF471" s="332"/>
      <c r="AG471" s="332"/>
      <c r="AH471" s="333"/>
      <c r="AI471" s="334" t="s">
        <v>537</v>
      </c>
      <c r="AJ471" s="334"/>
      <c r="AK471" s="334"/>
      <c r="AL471" s="158"/>
      <c r="AM471" s="334" t="s">
        <v>538</v>
      </c>
      <c r="AN471" s="334"/>
      <c r="AO471" s="334"/>
      <c r="AP471" s="158"/>
      <c r="AQ471" s="158" t="s">
        <v>230</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231</v>
      </c>
      <c r="AH472" s="137"/>
      <c r="AI472" s="335"/>
      <c r="AJ472" s="335"/>
      <c r="AK472" s="335"/>
      <c r="AL472" s="157"/>
      <c r="AM472" s="335"/>
      <c r="AN472" s="335"/>
      <c r="AO472" s="335"/>
      <c r="AP472" s="157"/>
      <c r="AQ472" s="250"/>
      <c r="AR472" s="201"/>
      <c r="AS472" s="136" t="s">
        <v>231</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240</v>
      </c>
      <c r="F476" s="339"/>
      <c r="G476" s="340" t="s">
        <v>237</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238</v>
      </c>
      <c r="AF476" s="332"/>
      <c r="AG476" s="332"/>
      <c r="AH476" s="333"/>
      <c r="AI476" s="334" t="s">
        <v>537</v>
      </c>
      <c r="AJ476" s="334"/>
      <c r="AK476" s="334"/>
      <c r="AL476" s="158"/>
      <c r="AM476" s="334" t="s">
        <v>538</v>
      </c>
      <c r="AN476" s="334"/>
      <c r="AO476" s="334"/>
      <c r="AP476" s="158"/>
      <c r="AQ476" s="158" t="s">
        <v>230</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231</v>
      </c>
      <c r="AH477" s="137"/>
      <c r="AI477" s="335"/>
      <c r="AJ477" s="335"/>
      <c r="AK477" s="335"/>
      <c r="AL477" s="157"/>
      <c r="AM477" s="335"/>
      <c r="AN477" s="335"/>
      <c r="AO477" s="335"/>
      <c r="AP477" s="157"/>
      <c r="AQ477" s="250"/>
      <c r="AR477" s="201"/>
      <c r="AS477" s="136" t="s">
        <v>231</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396</v>
      </c>
      <c r="F484" s="176"/>
      <c r="G484" s="894" t="s">
        <v>250</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239</v>
      </c>
      <c r="F485" s="339"/>
      <c r="G485" s="340" t="s">
        <v>236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238</v>
      </c>
      <c r="AF485" s="332"/>
      <c r="AG485" s="332"/>
      <c r="AH485" s="333"/>
      <c r="AI485" s="334" t="s">
        <v>537</v>
      </c>
      <c r="AJ485" s="334"/>
      <c r="AK485" s="334"/>
      <c r="AL485" s="158"/>
      <c r="AM485" s="334" t="s">
        <v>538</v>
      </c>
      <c r="AN485" s="334"/>
      <c r="AO485" s="334"/>
      <c r="AP485" s="158"/>
      <c r="AQ485" s="158" t="s">
        <v>230</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231</v>
      </c>
      <c r="AH486" s="137"/>
      <c r="AI486" s="335"/>
      <c r="AJ486" s="335"/>
      <c r="AK486" s="335"/>
      <c r="AL486" s="157"/>
      <c r="AM486" s="335"/>
      <c r="AN486" s="335"/>
      <c r="AO486" s="335"/>
      <c r="AP486" s="157"/>
      <c r="AQ486" s="250"/>
      <c r="AR486" s="201"/>
      <c r="AS486" s="136" t="s">
        <v>231</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239</v>
      </c>
      <c r="F490" s="339"/>
      <c r="G490" s="340" t="s">
        <v>236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238</v>
      </c>
      <c r="AF490" s="332"/>
      <c r="AG490" s="332"/>
      <c r="AH490" s="333"/>
      <c r="AI490" s="334" t="s">
        <v>537</v>
      </c>
      <c r="AJ490" s="334"/>
      <c r="AK490" s="334"/>
      <c r="AL490" s="158"/>
      <c r="AM490" s="334" t="s">
        <v>538</v>
      </c>
      <c r="AN490" s="334"/>
      <c r="AO490" s="334"/>
      <c r="AP490" s="158"/>
      <c r="AQ490" s="158" t="s">
        <v>230</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231</v>
      </c>
      <c r="AH491" s="137"/>
      <c r="AI491" s="335"/>
      <c r="AJ491" s="335"/>
      <c r="AK491" s="335"/>
      <c r="AL491" s="157"/>
      <c r="AM491" s="335"/>
      <c r="AN491" s="335"/>
      <c r="AO491" s="335"/>
      <c r="AP491" s="157"/>
      <c r="AQ491" s="250"/>
      <c r="AR491" s="201"/>
      <c r="AS491" s="136" t="s">
        <v>231</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239</v>
      </c>
      <c r="F495" s="339"/>
      <c r="G495" s="340" t="s">
        <v>236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238</v>
      </c>
      <c r="AF495" s="332"/>
      <c r="AG495" s="332"/>
      <c r="AH495" s="333"/>
      <c r="AI495" s="334" t="s">
        <v>537</v>
      </c>
      <c r="AJ495" s="334"/>
      <c r="AK495" s="334"/>
      <c r="AL495" s="158"/>
      <c r="AM495" s="334" t="s">
        <v>538</v>
      </c>
      <c r="AN495" s="334"/>
      <c r="AO495" s="334"/>
      <c r="AP495" s="158"/>
      <c r="AQ495" s="158" t="s">
        <v>230</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231</v>
      </c>
      <c r="AH496" s="137"/>
      <c r="AI496" s="335"/>
      <c r="AJ496" s="335"/>
      <c r="AK496" s="335"/>
      <c r="AL496" s="157"/>
      <c r="AM496" s="335"/>
      <c r="AN496" s="335"/>
      <c r="AO496" s="335"/>
      <c r="AP496" s="157"/>
      <c r="AQ496" s="250"/>
      <c r="AR496" s="201"/>
      <c r="AS496" s="136" t="s">
        <v>231</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239</v>
      </c>
      <c r="F500" s="339"/>
      <c r="G500" s="340" t="s">
        <v>236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238</v>
      </c>
      <c r="AF500" s="332"/>
      <c r="AG500" s="332"/>
      <c r="AH500" s="333"/>
      <c r="AI500" s="334" t="s">
        <v>537</v>
      </c>
      <c r="AJ500" s="334"/>
      <c r="AK500" s="334"/>
      <c r="AL500" s="158"/>
      <c r="AM500" s="334" t="s">
        <v>538</v>
      </c>
      <c r="AN500" s="334"/>
      <c r="AO500" s="334"/>
      <c r="AP500" s="158"/>
      <c r="AQ500" s="158" t="s">
        <v>230</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231</v>
      </c>
      <c r="AH501" s="137"/>
      <c r="AI501" s="335"/>
      <c r="AJ501" s="335"/>
      <c r="AK501" s="335"/>
      <c r="AL501" s="157"/>
      <c r="AM501" s="335"/>
      <c r="AN501" s="335"/>
      <c r="AO501" s="335"/>
      <c r="AP501" s="157"/>
      <c r="AQ501" s="250"/>
      <c r="AR501" s="201"/>
      <c r="AS501" s="136" t="s">
        <v>231</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239</v>
      </c>
      <c r="F505" s="339"/>
      <c r="G505" s="340" t="s">
        <v>236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238</v>
      </c>
      <c r="AF505" s="332"/>
      <c r="AG505" s="332"/>
      <c r="AH505" s="333"/>
      <c r="AI505" s="334" t="s">
        <v>537</v>
      </c>
      <c r="AJ505" s="334"/>
      <c r="AK505" s="334"/>
      <c r="AL505" s="158"/>
      <c r="AM505" s="334" t="s">
        <v>538</v>
      </c>
      <c r="AN505" s="334"/>
      <c r="AO505" s="334"/>
      <c r="AP505" s="158"/>
      <c r="AQ505" s="158" t="s">
        <v>230</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231</v>
      </c>
      <c r="AH506" s="137"/>
      <c r="AI506" s="335"/>
      <c r="AJ506" s="335"/>
      <c r="AK506" s="335"/>
      <c r="AL506" s="157"/>
      <c r="AM506" s="335"/>
      <c r="AN506" s="335"/>
      <c r="AO506" s="335"/>
      <c r="AP506" s="157"/>
      <c r="AQ506" s="250"/>
      <c r="AR506" s="201"/>
      <c r="AS506" s="136" t="s">
        <v>231</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240</v>
      </c>
      <c r="F510" s="339"/>
      <c r="G510" s="340" t="s">
        <v>237</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238</v>
      </c>
      <c r="AF510" s="332"/>
      <c r="AG510" s="332"/>
      <c r="AH510" s="333"/>
      <c r="AI510" s="334" t="s">
        <v>537</v>
      </c>
      <c r="AJ510" s="334"/>
      <c r="AK510" s="334"/>
      <c r="AL510" s="158"/>
      <c r="AM510" s="334" t="s">
        <v>538</v>
      </c>
      <c r="AN510" s="334"/>
      <c r="AO510" s="334"/>
      <c r="AP510" s="158"/>
      <c r="AQ510" s="158" t="s">
        <v>230</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231</v>
      </c>
      <c r="AH511" s="137"/>
      <c r="AI511" s="335"/>
      <c r="AJ511" s="335"/>
      <c r="AK511" s="335"/>
      <c r="AL511" s="157"/>
      <c r="AM511" s="335"/>
      <c r="AN511" s="335"/>
      <c r="AO511" s="335"/>
      <c r="AP511" s="157"/>
      <c r="AQ511" s="250"/>
      <c r="AR511" s="201"/>
      <c r="AS511" s="136" t="s">
        <v>231</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240</v>
      </c>
      <c r="F515" s="339"/>
      <c r="G515" s="340" t="s">
        <v>237</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238</v>
      </c>
      <c r="AF515" s="332"/>
      <c r="AG515" s="332"/>
      <c r="AH515" s="333"/>
      <c r="AI515" s="334" t="s">
        <v>537</v>
      </c>
      <c r="AJ515" s="334"/>
      <c r="AK515" s="334"/>
      <c r="AL515" s="158"/>
      <c r="AM515" s="334" t="s">
        <v>538</v>
      </c>
      <c r="AN515" s="334"/>
      <c r="AO515" s="334"/>
      <c r="AP515" s="158"/>
      <c r="AQ515" s="158" t="s">
        <v>230</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231</v>
      </c>
      <c r="AH516" s="137"/>
      <c r="AI516" s="335"/>
      <c r="AJ516" s="335"/>
      <c r="AK516" s="335"/>
      <c r="AL516" s="157"/>
      <c r="AM516" s="335"/>
      <c r="AN516" s="335"/>
      <c r="AO516" s="335"/>
      <c r="AP516" s="157"/>
      <c r="AQ516" s="250"/>
      <c r="AR516" s="201"/>
      <c r="AS516" s="136" t="s">
        <v>231</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240</v>
      </c>
      <c r="F520" s="339"/>
      <c r="G520" s="340" t="s">
        <v>237</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238</v>
      </c>
      <c r="AF520" s="332"/>
      <c r="AG520" s="332"/>
      <c r="AH520" s="333"/>
      <c r="AI520" s="334" t="s">
        <v>537</v>
      </c>
      <c r="AJ520" s="334"/>
      <c r="AK520" s="334"/>
      <c r="AL520" s="158"/>
      <c r="AM520" s="334" t="s">
        <v>538</v>
      </c>
      <c r="AN520" s="334"/>
      <c r="AO520" s="334"/>
      <c r="AP520" s="158"/>
      <c r="AQ520" s="158" t="s">
        <v>230</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231</v>
      </c>
      <c r="AH521" s="137"/>
      <c r="AI521" s="335"/>
      <c r="AJ521" s="335"/>
      <c r="AK521" s="335"/>
      <c r="AL521" s="157"/>
      <c r="AM521" s="335"/>
      <c r="AN521" s="335"/>
      <c r="AO521" s="335"/>
      <c r="AP521" s="157"/>
      <c r="AQ521" s="250"/>
      <c r="AR521" s="201"/>
      <c r="AS521" s="136" t="s">
        <v>231</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240</v>
      </c>
      <c r="F525" s="339"/>
      <c r="G525" s="340" t="s">
        <v>237</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238</v>
      </c>
      <c r="AF525" s="332"/>
      <c r="AG525" s="332"/>
      <c r="AH525" s="333"/>
      <c r="AI525" s="334" t="s">
        <v>537</v>
      </c>
      <c r="AJ525" s="334"/>
      <c r="AK525" s="334"/>
      <c r="AL525" s="158"/>
      <c r="AM525" s="334" t="s">
        <v>538</v>
      </c>
      <c r="AN525" s="334"/>
      <c r="AO525" s="334"/>
      <c r="AP525" s="158"/>
      <c r="AQ525" s="158" t="s">
        <v>230</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231</v>
      </c>
      <c r="AH526" s="137"/>
      <c r="AI526" s="335"/>
      <c r="AJ526" s="335"/>
      <c r="AK526" s="335"/>
      <c r="AL526" s="157"/>
      <c r="AM526" s="335"/>
      <c r="AN526" s="335"/>
      <c r="AO526" s="335"/>
      <c r="AP526" s="157"/>
      <c r="AQ526" s="250"/>
      <c r="AR526" s="201"/>
      <c r="AS526" s="136" t="s">
        <v>231</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240</v>
      </c>
      <c r="F530" s="339"/>
      <c r="G530" s="340" t="s">
        <v>237</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238</v>
      </c>
      <c r="AF530" s="332"/>
      <c r="AG530" s="332"/>
      <c r="AH530" s="333"/>
      <c r="AI530" s="334" t="s">
        <v>537</v>
      </c>
      <c r="AJ530" s="334"/>
      <c r="AK530" s="334"/>
      <c r="AL530" s="158"/>
      <c r="AM530" s="334" t="s">
        <v>538</v>
      </c>
      <c r="AN530" s="334"/>
      <c r="AO530" s="334"/>
      <c r="AP530" s="158"/>
      <c r="AQ530" s="158" t="s">
        <v>230</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231</v>
      </c>
      <c r="AH531" s="137"/>
      <c r="AI531" s="335"/>
      <c r="AJ531" s="335"/>
      <c r="AK531" s="335"/>
      <c r="AL531" s="157"/>
      <c r="AM531" s="335"/>
      <c r="AN531" s="335"/>
      <c r="AO531" s="335"/>
      <c r="AP531" s="157"/>
      <c r="AQ531" s="250"/>
      <c r="AR531" s="201"/>
      <c r="AS531" s="136" t="s">
        <v>231</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397</v>
      </c>
      <c r="F538" s="176"/>
      <c r="G538" s="894" t="s">
        <v>250</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239</v>
      </c>
      <c r="F539" s="339"/>
      <c r="G539" s="340" t="s">
        <v>236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238</v>
      </c>
      <c r="AF539" s="332"/>
      <c r="AG539" s="332"/>
      <c r="AH539" s="333"/>
      <c r="AI539" s="334" t="s">
        <v>537</v>
      </c>
      <c r="AJ539" s="334"/>
      <c r="AK539" s="334"/>
      <c r="AL539" s="158"/>
      <c r="AM539" s="334" t="s">
        <v>538</v>
      </c>
      <c r="AN539" s="334"/>
      <c r="AO539" s="334"/>
      <c r="AP539" s="158"/>
      <c r="AQ539" s="158" t="s">
        <v>230</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231</v>
      </c>
      <c r="AH540" s="137"/>
      <c r="AI540" s="335"/>
      <c r="AJ540" s="335"/>
      <c r="AK540" s="335"/>
      <c r="AL540" s="157"/>
      <c r="AM540" s="335"/>
      <c r="AN540" s="335"/>
      <c r="AO540" s="335"/>
      <c r="AP540" s="157"/>
      <c r="AQ540" s="250"/>
      <c r="AR540" s="201"/>
      <c r="AS540" s="136" t="s">
        <v>231</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239</v>
      </c>
      <c r="F544" s="339"/>
      <c r="G544" s="340" t="s">
        <v>236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238</v>
      </c>
      <c r="AF544" s="332"/>
      <c r="AG544" s="332"/>
      <c r="AH544" s="333"/>
      <c r="AI544" s="334" t="s">
        <v>537</v>
      </c>
      <c r="AJ544" s="334"/>
      <c r="AK544" s="334"/>
      <c r="AL544" s="158"/>
      <c r="AM544" s="334" t="s">
        <v>538</v>
      </c>
      <c r="AN544" s="334"/>
      <c r="AO544" s="334"/>
      <c r="AP544" s="158"/>
      <c r="AQ544" s="158" t="s">
        <v>230</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231</v>
      </c>
      <c r="AH545" s="137"/>
      <c r="AI545" s="335"/>
      <c r="AJ545" s="335"/>
      <c r="AK545" s="335"/>
      <c r="AL545" s="157"/>
      <c r="AM545" s="335"/>
      <c r="AN545" s="335"/>
      <c r="AO545" s="335"/>
      <c r="AP545" s="157"/>
      <c r="AQ545" s="250"/>
      <c r="AR545" s="201"/>
      <c r="AS545" s="136" t="s">
        <v>231</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239</v>
      </c>
      <c r="F549" s="339"/>
      <c r="G549" s="340" t="s">
        <v>236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238</v>
      </c>
      <c r="AF549" s="332"/>
      <c r="AG549" s="332"/>
      <c r="AH549" s="333"/>
      <c r="AI549" s="334" t="s">
        <v>537</v>
      </c>
      <c r="AJ549" s="334"/>
      <c r="AK549" s="334"/>
      <c r="AL549" s="158"/>
      <c r="AM549" s="334" t="s">
        <v>538</v>
      </c>
      <c r="AN549" s="334"/>
      <c r="AO549" s="334"/>
      <c r="AP549" s="158"/>
      <c r="AQ549" s="158" t="s">
        <v>230</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231</v>
      </c>
      <c r="AH550" s="137"/>
      <c r="AI550" s="335"/>
      <c r="AJ550" s="335"/>
      <c r="AK550" s="335"/>
      <c r="AL550" s="157"/>
      <c r="AM550" s="335"/>
      <c r="AN550" s="335"/>
      <c r="AO550" s="335"/>
      <c r="AP550" s="157"/>
      <c r="AQ550" s="250"/>
      <c r="AR550" s="201"/>
      <c r="AS550" s="136" t="s">
        <v>231</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239</v>
      </c>
      <c r="F554" s="339"/>
      <c r="G554" s="340" t="s">
        <v>236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238</v>
      </c>
      <c r="AF554" s="332"/>
      <c r="AG554" s="332"/>
      <c r="AH554" s="333"/>
      <c r="AI554" s="334" t="s">
        <v>537</v>
      </c>
      <c r="AJ554" s="334"/>
      <c r="AK554" s="334"/>
      <c r="AL554" s="158"/>
      <c r="AM554" s="334" t="s">
        <v>538</v>
      </c>
      <c r="AN554" s="334"/>
      <c r="AO554" s="334"/>
      <c r="AP554" s="158"/>
      <c r="AQ554" s="158" t="s">
        <v>230</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231</v>
      </c>
      <c r="AH555" s="137"/>
      <c r="AI555" s="335"/>
      <c r="AJ555" s="335"/>
      <c r="AK555" s="335"/>
      <c r="AL555" s="157"/>
      <c r="AM555" s="335"/>
      <c r="AN555" s="335"/>
      <c r="AO555" s="335"/>
      <c r="AP555" s="157"/>
      <c r="AQ555" s="250"/>
      <c r="AR555" s="201"/>
      <c r="AS555" s="136" t="s">
        <v>231</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239</v>
      </c>
      <c r="F559" s="339"/>
      <c r="G559" s="340" t="s">
        <v>236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238</v>
      </c>
      <c r="AF559" s="332"/>
      <c r="AG559" s="332"/>
      <c r="AH559" s="333"/>
      <c r="AI559" s="334" t="s">
        <v>537</v>
      </c>
      <c r="AJ559" s="334"/>
      <c r="AK559" s="334"/>
      <c r="AL559" s="158"/>
      <c r="AM559" s="334" t="s">
        <v>538</v>
      </c>
      <c r="AN559" s="334"/>
      <c r="AO559" s="334"/>
      <c r="AP559" s="158"/>
      <c r="AQ559" s="158" t="s">
        <v>230</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231</v>
      </c>
      <c r="AH560" s="137"/>
      <c r="AI560" s="335"/>
      <c r="AJ560" s="335"/>
      <c r="AK560" s="335"/>
      <c r="AL560" s="157"/>
      <c r="AM560" s="335"/>
      <c r="AN560" s="335"/>
      <c r="AO560" s="335"/>
      <c r="AP560" s="157"/>
      <c r="AQ560" s="250"/>
      <c r="AR560" s="201"/>
      <c r="AS560" s="136" t="s">
        <v>231</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240</v>
      </c>
      <c r="F564" s="339"/>
      <c r="G564" s="340" t="s">
        <v>237</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238</v>
      </c>
      <c r="AF564" s="332"/>
      <c r="AG564" s="332"/>
      <c r="AH564" s="333"/>
      <c r="AI564" s="334" t="s">
        <v>537</v>
      </c>
      <c r="AJ564" s="334"/>
      <c r="AK564" s="334"/>
      <c r="AL564" s="158"/>
      <c r="AM564" s="334" t="s">
        <v>538</v>
      </c>
      <c r="AN564" s="334"/>
      <c r="AO564" s="334"/>
      <c r="AP564" s="158"/>
      <c r="AQ564" s="158" t="s">
        <v>230</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231</v>
      </c>
      <c r="AH565" s="137"/>
      <c r="AI565" s="335"/>
      <c r="AJ565" s="335"/>
      <c r="AK565" s="335"/>
      <c r="AL565" s="157"/>
      <c r="AM565" s="335"/>
      <c r="AN565" s="335"/>
      <c r="AO565" s="335"/>
      <c r="AP565" s="157"/>
      <c r="AQ565" s="250"/>
      <c r="AR565" s="201"/>
      <c r="AS565" s="136" t="s">
        <v>231</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240</v>
      </c>
      <c r="F569" s="339"/>
      <c r="G569" s="340" t="s">
        <v>237</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238</v>
      </c>
      <c r="AF569" s="332"/>
      <c r="AG569" s="332"/>
      <c r="AH569" s="333"/>
      <c r="AI569" s="334" t="s">
        <v>537</v>
      </c>
      <c r="AJ569" s="334"/>
      <c r="AK569" s="334"/>
      <c r="AL569" s="158"/>
      <c r="AM569" s="334" t="s">
        <v>538</v>
      </c>
      <c r="AN569" s="334"/>
      <c r="AO569" s="334"/>
      <c r="AP569" s="158"/>
      <c r="AQ569" s="158" t="s">
        <v>230</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231</v>
      </c>
      <c r="AH570" s="137"/>
      <c r="AI570" s="335"/>
      <c r="AJ570" s="335"/>
      <c r="AK570" s="335"/>
      <c r="AL570" s="157"/>
      <c r="AM570" s="335"/>
      <c r="AN570" s="335"/>
      <c r="AO570" s="335"/>
      <c r="AP570" s="157"/>
      <c r="AQ570" s="250"/>
      <c r="AR570" s="201"/>
      <c r="AS570" s="136" t="s">
        <v>231</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240</v>
      </c>
      <c r="F574" s="339"/>
      <c r="G574" s="340" t="s">
        <v>237</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238</v>
      </c>
      <c r="AF574" s="332"/>
      <c r="AG574" s="332"/>
      <c r="AH574" s="333"/>
      <c r="AI574" s="334" t="s">
        <v>537</v>
      </c>
      <c r="AJ574" s="334"/>
      <c r="AK574" s="334"/>
      <c r="AL574" s="158"/>
      <c r="AM574" s="334" t="s">
        <v>538</v>
      </c>
      <c r="AN574" s="334"/>
      <c r="AO574" s="334"/>
      <c r="AP574" s="158"/>
      <c r="AQ574" s="158" t="s">
        <v>230</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231</v>
      </c>
      <c r="AH575" s="137"/>
      <c r="AI575" s="335"/>
      <c r="AJ575" s="335"/>
      <c r="AK575" s="335"/>
      <c r="AL575" s="157"/>
      <c r="AM575" s="335"/>
      <c r="AN575" s="335"/>
      <c r="AO575" s="335"/>
      <c r="AP575" s="157"/>
      <c r="AQ575" s="250"/>
      <c r="AR575" s="201"/>
      <c r="AS575" s="136" t="s">
        <v>231</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240</v>
      </c>
      <c r="F579" s="339"/>
      <c r="G579" s="340" t="s">
        <v>237</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238</v>
      </c>
      <c r="AF579" s="332"/>
      <c r="AG579" s="332"/>
      <c r="AH579" s="333"/>
      <c r="AI579" s="334" t="s">
        <v>537</v>
      </c>
      <c r="AJ579" s="334"/>
      <c r="AK579" s="334"/>
      <c r="AL579" s="158"/>
      <c r="AM579" s="334" t="s">
        <v>538</v>
      </c>
      <c r="AN579" s="334"/>
      <c r="AO579" s="334"/>
      <c r="AP579" s="158"/>
      <c r="AQ579" s="158" t="s">
        <v>230</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231</v>
      </c>
      <c r="AH580" s="137"/>
      <c r="AI580" s="335"/>
      <c r="AJ580" s="335"/>
      <c r="AK580" s="335"/>
      <c r="AL580" s="157"/>
      <c r="AM580" s="335"/>
      <c r="AN580" s="335"/>
      <c r="AO580" s="335"/>
      <c r="AP580" s="157"/>
      <c r="AQ580" s="250"/>
      <c r="AR580" s="201"/>
      <c r="AS580" s="136" t="s">
        <v>231</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240</v>
      </c>
      <c r="F584" s="339"/>
      <c r="G584" s="340" t="s">
        <v>237</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238</v>
      </c>
      <c r="AF584" s="332"/>
      <c r="AG584" s="332"/>
      <c r="AH584" s="333"/>
      <c r="AI584" s="334" t="s">
        <v>537</v>
      </c>
      <c r="AJ584" s="334"/>
      <c r="AK584" s="334"/>
      <c r="AL584" s="158"/>
      <c r="AM584" s="334" t="s">
        <v>538</v>
      </c>
      <c r="AN584" s="334"/>
      <c r="AO584" s="334"/>
      <c r="AP584" s="158"/>
      <c r="AQ584" s="158" t="s">
        <v>230</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231</v>
      </c>
      <c r="AH585" s="137"/>
      <c r="AI585" s="335"/>
      <c r="AJ585" s="335"/>
      <c r="AK585" s="335"/>
      <c r="AL585" s="157"/>
      <c r="AM585" s="335"/>
      <c r="AN585" s="335"/>
      <c r="AO585" s="335"/>
      <c r="AP585" s="157"/>
      <c r="AQ585" s="250"/>
      <c r="AR585" s="201"/>
      <c r="AS585" s="136" t="s">
        <v>231</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396</v>
      </c>
      <c r="F592" s="176"/>
      <c r="G592" s="894" t="s">
        <v>250</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239</v>
      </c>
      <c r="F593" s="339"/>
      <c r="G593" s="340" t="s">
        <v>236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238</v>
      </c>
      <c r="AF593" s="332"/>
      <c r="AG593" s="332"/>
      <c r="AH593" s="333"/>
      <c r="AI593" s="334" t="s">
        <v>537</v>
      </c>
      <c r="AJ593" s="334"/>
      <c r="AK593" s="334"/>
      <c r="AL593" s="158"/>
      <c r="AM593" s="334" t="s">
        <v>538</v>
      </c>
      <c r="AN593" s="334"/>
      <c r="AO593" s="334"/>
      <c r="AP593" s="158"/>
      <c r="AQ593" s="158" t="s">
        <v>230</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231</v>
      </c>
      <c r="AH594" s="137"/>
      <c r="AI594" s="335"/>
      <c r="AJ594" s="335"/>
      <c r="AK594" s="335"/>
      <c r="AL594" s="157"/>
      <c r="AM594" s="335"/>
      <c r="AN594" s="335"/>
      <c r="AO594" s="335"/>
      <c r="AP594" s="157"/>
      <c r="AQ594" s="250"/>
      <c r="AR594" s="201"/>
      <c r="AS594" s="136" t="s">
        <v>231</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239</v>
      </c>
      <c r="F598" s="339"/>
      <c r="G598" s="340" t="s">
        <v>236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238</v>
      </c>
      <c r="AF598" s="332"/>
      <c r="AG598" s="332"/>
      <c r="AH598" s="333"/>
      <c r="AI598" s="334" t="s">
        <v>537</v>
      </c>
      <c r="AJ598" s="334"/>
      <c r="AK598" s="334"/>
      <c r="AL598" s="158"/>
      <c r="AM598" s="334" t="s">
        <v>538</v>
      </c>
      <c r="AN598" s="334"/>
      <c r="AO598" s="334"/>
      <c r="AP598" s="158"/>
      <c r="AQ598" s="158" t="s">
        <v>230</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231</v>
      </c>
      <c r="AH599" s="137"/>
      <c r="AI599" s="335"/>
      <c r="AJ599" s="335"/>
      <c r="AK599" s="335"/>
      <c r="AL599" s="157"/>
      <c r="AM599" s="335"/>
      <c r="AN599" s="335"/>
      <c r="AO599" s="335"/>
      <c r="AP599" s="157"/>
      <c r="AQ599" s="250"/>
      <c r="AR599" s="201"/>
      <c r="AS599" s="136" t="s">
        <v>231</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239</v>
      </c>
      <c r="F603" s="339"/>
      <c r="G603" s="340" t="s">
        <v>236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238</v>
      </c>
      <c r="AF603" s="332"/>
      <c r="AG603" s="332"/>
      <c r="AH603" s="333"/>
      <c r="AI603" s="334" t="s">
        <v>537</v>
      </c>
      <c r="AJ603" s="334"/>
      <c r="AK603" s="334"/>
      <c r="AL603" s="158"/>
      <c r="AM603" s="334" t="s">
        <v>538</v>
      </c>
      <c r="AN603" s="334"/>
      <c r="AO603" s="334"/>
      <c r="AP603" s="158"/>
      <c r="AQ603" s="158" t="s">
        <v>230</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231</v>
      </c>
      <c r="AH604" s="137"/>
      <c r="AI604" s="335"/>
      <c r="AJ604" s="335"/>
      <c r="AK604" s="335"/>
      <c r="AL604" s="157"/>
      <c r="AM604" s="335"/>
      <c r="AN604" s="335"/>
      <c r="AO604" s="335"/>
      <c r="AP604" s="157"/>
      <c r="AQ604" s="250"/>
      <c r="AR604" s="201"/>
      <c r="AS604" s="136" t="s">
        <v>231</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239</v>
      </c>
      <c r="F608" s="339"/>
      <c r="G608" s="340" t="s">
        <v>236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238</v>
      </c>
      <c r="AF608" s="332"/>
      <c r="AG608" s="332"/>
      <c r="AH608" s="333"/>
      <c r="AI608" s="334" t="s">
        <v>537</v>
      </c>
      <c r="AJ608" s="334"/>
      <c r="AK608" s="334"/>
      <c r="AL608" s="158"/>
      <c r="AM608" s="334" t="s">
        <v>538</v>
      </c>
      <c r="AN608" s="334"/>
      <c r="AO608" s="334"/>
      <c r="AP608" s="158"/>
      <c r="AQ608" s="158" t="s">
        <v>230</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231</v>
      </c>
      <c r="AH609" s="137"/>
      <c r="AI609" s="335"/>
      <c r="AJ609" s="335"/>
      <c r="AK609" s="335"/>
      <c r="AL609" s="157"/>
      <c r="AM609" s="335"/>
      <c r="AN609" s="335"/>
      <c r="AO609" s="335"/>
      <c r="AP609" s="157"/>
      <c r="AQ609" s="250"/>
      <c r="AR609" s="201"/>
      <c r="AS609" s="136" t="s">
        <v>231</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239</v>
      </c>
      <c r="F613" s="339"/>
      <c r="G613" s="340" t="s">
        <v>236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238</v>
      </c>
      <c r="AF613" s="332"/>
      <c r="AG613" s="332"/>
      <c r="AH613" s="333"/>
      <c r="AI613" s="334" t="s">
        <v>537</v>
      </c>
      <c r="AJ613" s="334"/>
      <c r="AK613" s="334"/>
      <c r="AL613" s="158"/>
      <c r="AM613" s="334" t="s">
        <v>538</v>
      </c>
      <c r="AN613" s="334"/>
      <c r="AO613" s="334"/>
      <c r="AP613" s="158"/>
      <c r="AQ613" s="158" t="s">
        <v>230</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231</v>
      </c>
      <c r="AH614" s="137"/>
      <c r="AI614" s="335"/>
      <c r="AJ614" s="335"/>
      <c r="AK614" s="335"/>
      <c r="AL614" s="157"/>
      <c r="AM614" s="335"/>
      <c r="AN614" s="335"/>
      <c r="AO614" s="335"/>
      <c r="AP614" s="157"/>
      <c r="AQ614" s="250"/>
      <c r="AR614" s="201"/>
      <c r="AS614" s="136" t="s">
        <v>231</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240</v>
      </c>
      <c r="F618" s="339"/>
      <c r="G618" s="340" t="s">
        <v>237</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238</v>
      </c>
      <c r="AF618" s="332"/>
      <c r="AG618" s="332"/>
      <c r="AH618" s="333"/>
      <c r="AI618" s="334" t="s">
        <v>537</v>
      </c>
      <c r="AJ618" s="334"/>
      <c r="AK618" s="334"/>
      <c r="AL618" s="158"/>
      <c r="AM618" s="334" t="s">
        <v>538</v>
      </c>
      <c r="AN618" s="334"/>
      <c r="AO618" s="334"/>
      <c r="AP618" s="158"/>
      <c r="AQ618" s="158" t="s">
        <v>230</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231</v>
      </c>
      <c r="AH619" s="137"/>
      <c r="AI619" s="335"/>
      <c r="AJ619" s="335"/>
      <c r="AK619" s="335"/>
      <c r="AL619" s="157"/>
      <c r="AM619" s="335"/>
      <c r="AN619" s="335"/>
      <c r="AO619" s="335"/>
      <c r="AP619" s="157"/>
      <c r="AQ619" s="250"/>
      <c r="AR619" s="201"/>
      <c r="AS619" s="136" t="s">
        <v>231</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240</v>
      </c>
      <c r="F623" s="339"/>
      <c r="G623" s="340" t="s">
        <v>237</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238</v>
      </c>
      <c r="AF623" s="332"/>
      <c r="AG623" s="332"/>
      <c r="AH623" s="333"/>
      <c r="AI623" s="334" t="s">
        <v>537</v>
      </c>
      <c r="AJ623" s="334"/>
      <c r="AK623" s="334"/>
      <c r="AL623" s="158"/>
      <c r="AM623" s="334" t="s">
        <v>538</v>
      </c>
      <c r="AN623" s="334"/>
      <c r="AO623" s="334"/>
      <c r="AP623" s="158"/>
      <c r="AQ623" s="158" t="s">
        <v>230</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231</v>
      </c>
      <c r="AH624" s="137"/>
      <c r="AI624" s="335"/>
      <c r="AJ624" s="335"/>
      <c r="AK624" s="335"/>
      <c r="AL624" s="157"/>
      <c r="AM624" s="335"/>
      <c r="AN624" s="335"/>
      <c r="AO624" s="335"/>
      <c r="AP624" s="157"/>
      <c r="AQ624" s="250"/>
      <c r="AR624" s="201"/>
      <c r="AS624" s="136" t="s">
        <v>231</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240</v>
      </c>
      <c r="F628" s="339"/>
      <c r="G628" s="340" t="s">
        <v>237</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238</v>
      </c>
      <c r="AF628" s="332"/>
      <c r="AG628" s="332"/>
      <c r="AH628" s="333"/>
      <c r="AI628" s="334" t="s">
        <v>537</v>
      </c>
      <c r="AJ628" s="334"/>
      <c r="AK628" s="334"/>
      <c r="AL628" s="158"/>
      <c r="AM628" s="334" t="s">
        <v>538</v>
      </c>
      <c r="AN628" s="334"/>
      <c r="AO628" s="334"/>
      <c r="AP628" s="158"/>
      <c r="AQ628" s="158" t="s">
        <v>230</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231</v>
      </c>
      <c r="AH629" s="137"/>
      <c r="AI629" s="335"/>
      <c r="AJ629" s="335"/>
      <c r="AK629" s="335"/>
      <c r="AL629" s="157"/>
      <c r="AM629" s="335"/>
      <c r="AN629" s="335"/>
      <c r="AO629" s="335"/>
      <c r="AP629" s="157"/>
      <c r="AQ629" s="250"/>
      <c r="AR629" s="201"/>
      <c r="AS629" s="136" t="s">
        <v>231</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240</v>
      </c>
      <c r="F633" s="339"/>
      <c r="G633" s="340" t="s">
        <v>237</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238</v>
      </c>
      <c r="AF633" s="332"/>
      <c r="AG633" s="332"/>
      <c r="AH633" s="333"/>
      <c r="AI633" s="334" t="s">
        <v>537</v>
      </c>
      <c r="AJ633" s="334"/>
      <c r="AK633" s="334"/>
      <c r="AL633" s="158"/>
      <c r="AM633" s="334" t="s">
        <v>538</v>
      </c>
      <c r="AN633" s="334"/>
      <c r="AO633" s="334"/>
      <c r="AP633" s="158"/>
      <c r="AQ633" s="158" t="s">
        <v>230</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231</v>
      </c>
      <c r="AH634" s="137"/>
      <c r="AI634" s="335"/>
      <c r="AJ634" s="335"/>
      <c r="AK634" s="335"/>
      <c r="AL634" s="157"/>
      <c r="AM634" s="335"/>
      <c r="AN634" s="335"/>
      <c r="AO634" s="335"/>
      <c r="AP634" s="157"/>
      <c r="AQ634" s="250"/>
      <c r="AR634" s="201"/>
      <c r="AS634" s="136" t="s">
        <v>231</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240</v>
      </c>
      <c r="F638" s="339"/>
      <c r="G638" s="340" t="s">
        <v>237</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238</v>
      </c>
      <c r="AF638" s="332"/>
      <c r="AG638" s="332"/>
      <c r="AH638" s="333"/>
      <c r="AI638" s="334" t="s">
        <v>537</v>
      </c>
      <c r="AJ638" s="334"/>
      <c r="AK638" s="334"/>
      <c r="AL638" s="158"/>
      <c r="AM638" s="334" t="s">
        <v>538</v>
      </c>
      <c r="AN638" s="334"/>
      <c r="AO638" s="334"/>
      <c r="AP638" s="158"/>
      <c r="AQ638" s="158" t="s">
        <v>230</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231</v>
      </c>
      <c r="AH639" s="137"/>
      <c r="AI639" s="335"/>
      <c r="AJ639" s="335"/>
      <c r="AK639" s="335"/>
      <c r="AL639" s="157"/>
      <c r="AM639" s="335"/>
      <c r="AN639" s="335"/>
      <c r="AO639" s="335"/>
      <c r="AP639" s="157"/>
      <c r="AQ639" s="250"/>
      <c r="AR639" s="201"/>
      <c r="AS639" s="136" t="s">
        <v>231</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397</v>
      </c>
      <c r="F646" s="176"/>
      <c r="G646" s="894" t="s">
        <v>250</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239</v>
      </c>
      <c r="F647" s="339"/>
      <c r="G647" s="340" t="s">
        <v>236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238</v>
      </c>
      <c r="AF647" s="332"/>
      <c r="AG647" s="332"/>
      <c r="AH647" s="333"/>
      <c r="AI647" s="334" t="s">
        <v>537</v>
      </c>
      <c r="AJ647" s="334"/>
      <c r="AK647" s="334"/>
      <c r="AL647" s="158"/>
      <c r="AM647" s="334" t="s">
        <v>538</v>
      </c>
      <c r="AN647" s="334"/>
      <c r="AO647" s="334"/>
      <c r="AP647" s="158"/>
      <c r="AQ647" s="158" t="s">
        <v>230</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231</v>
      </c>
      <c r="AH648" s="137"/>
      <c r="AI648" s="335"/>
      <c r="AJ648" s="335"/>
      <c r="AK648" s="335"/>
      <c r="AL648" s="157"/>
      <c r="AM648" s="335"/>
      <c r="AN648" s="335"/>
      <c r="AO648" s="335"/>
      <c r="AP648" s="157"/>
      <c r="AQ648" s="250"/>
      <c r="AR648" s="201"/>
      <c r="AS648" s="136" t="s">
        <v>231</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239</v>
      </c>
      <c r="F652" s="339"/>
      <c r="G652" s="340" t="s">
        <v>236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238</v>
      </c>
      <c r="AF652" s="332"/>
      <c r="AG652" s="332"/>
      <c r="AH652" s="333"/>
      <c r="AI652" s="334" t="s">
        <v>537</v>
      </c>
      <c r="AJ652" s="334"/>
      <c r="AK652" s="334"/>
      <c r="AL652" s="158"/>
      <c r="AM652" s="334" t="s">
        <v>538</v>
      </c>
      <c r="AN652" s="334"/>
      <c r="AO652" s="334"/>
      <c r="AP652" s="158"/>
      <c r="AQ652" s="158" t="s">
        <v>230</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231</v>
      </c>
      <c r="AH653" s="137"/>
      <c r="AI653" s="335"/>
      <c r="AJ653" s="335"/>
      <c r="AK653" s="335"/>
      <c r="AL653" s="157"/>
      <c r="AM653" s="335"/>
      <c r="AN653" s="335"/>
      <c r="AO653" s="335"/>
      <c r="AP653" s="157"/>
      <c r="AQ653" s="250"/>
      <c r="AR653" s="201"/>
      <c r="AS653" s="136" t="s">
        <v>231</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239</v>
      </c>
      <c r="F657" s="339"/>
      <c r="G657" s="340" t="s">
        <v>236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238</v>
      </c>
      <c r="AF657" s="332"/>
      <c r="AG657" s="332"/>
      <c r="AH657" s="333"/>
      <c r="AI657" s="334" t="s">
        <v>537</v>
      </c>
      <c r="AJ657" s="334"/>
      <c r="AK657" s="334"/>
      <c r="AL657" s="158"/>
      <c r="AM657" s="334" t="s">
        <v>538</v>
      </c>
      <c r="AN657" s="334"/>
      <c r="AO657" s="334"/>
      <c r="AP657" s="158"/>
      <c r="AQ657" s="158" t="s">
        <v>230</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231</v>
      </c>
      <c r="AH658" s="137"/>
      <c r="AI658" s="335"/>
      <c r="AJ658" s="335"/>
      <c r="AK658" s="335"/>
      <c r="AL658" s="157"/>
      <c r="AM658" s="335"/>
      <c r="AN658" s="335"/>
      <c r="AO658" s="335"/>
      <c r="AP658" s="157"/>
      <c r="AQ658" s="250"/>
      <c r="AR658" s="201"/>
      <c r="AS658" s="136" t="s">
        <v>231</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239</v>
      </c>
      <c r="F662" s="339"/>
      <c r="G662" s="340" t="s">
        <v>236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238</v>
      </c>
      <c r="AF662" s="332"/>
      <c r="AG662" s="332"/>
      <c r="AH662" s="333"/>
      <c r="AI662" s="334" t="s">
        <v>537</v>
      </c>
      <c r="AJ662" s="334"/>
      <c r="AK662" s="334"/>
      <c r="AL662" s="158"/>
      <c r="AM662" s="334" t="s">
        <v>538</v>
      </c>
      <c r="AN662" s="334"/>
      <c r="AO662" s="334"/>
      <c r="AP662" s="158"/>
      <c r="AQ662" s="158" t="s">
        <v>230</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231</v>
      </c>
      <c r="AH663" s="137"/>
      <c r="AI663" s="335"/>
      <c r="AJ663" s="335"/>
      <c r="AK663" s="335"/>
      <c r="AL663" s="157"/>
      <c r="AM663" s="335"/>
      <c r="AN663" s="335"/>
      <c r="AO663" s="335"/>
      <c r="AP663" s="157"/>
      <c r="AQ663" s="250"/>
      <c r="AR663" s="201"/>
      <c r="AS663" s="136" t="s">
        <v>231</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239</v>
      </c>
      <c r="F667" s="339"/>
      <c r="G667" s="340" t="s">
        <v>236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238</v>
      </c>
      <c r="AF667" s="332"/>
      <c r="AG667" s="332"/>
      <c r="AH667" s="333"/>
      <c r="AI667" s="334" t="s">
        <v>537</v>
      </c>
      <c r="AJ667" s="334"/>
      <c r="AK667" s="334"/>
      <c r="AL667" s="158"/>
      <c r="AM667" s="334" t="s">
        <v>538</v>
      </c>
      <c r="AN667" s="334"/>
      <c r="AO667" s="334"/>
      <c r="AP667" s="158"/>
      <c r="AQ667" s="158" t="s">
        <v>230</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231</v>
      </c>
      <c r="AH668" s="137"/>
      <c r="AI668" s="335"/>
      <c r="AJ668" s="335"/>
      <c r="AK668" s="335"/>
      <c r="AL668" s="157"/>
      <c r="AM668" s="335"/>
      <c r="AN668" s="335"/>
      <c r="AO668" s="335"/>
      <c r="AP668" s="157"/>
      <c r="AQ668" s="250"/>
      <c r="AR668" s="201"/>
      <c r="AS668" s="136" t="s">
        <v>231</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240</v>
      </c>
      <c r="F672" s="339"/>
      <c r="G672" s="340" t="s">
        <v>237</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238</v>
      </c>
      <c r="AF672" s="332"/>
      <c r="AG672" s="332"/>
      <c r="AH672" s="333"/>
      <c r="AI672" s="334" t="s">
        <v>537</v>
      </c>
      <c r="AJ672" s="334"/>
      <c r="AK672" s="334"/>
      <c r="AL672" s="158"/>
      <c r="AM672" s="334" t="s">
        <v>538</v>
      </c>
      <c r="AN672" s="334"/>
      <c r="AO672" s="334"/>
      <c r="AP672" s="158"/>
      <c r="AQ672" s="158" t="s">
        <v>230</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231</v>
      </c>
      <c r="AH673" s="137"/>
      <c r="AI673" s="335"/>
      <c r="AJ673" s="335"/>
      <c r="AK673" s="335"/>
      <c r="AL673" s="157"/>
      <c r="AM673" s="335"/>
      <c r="AN673" s="335"/>
      <c r="AO673" s="335"/>
      <c r="AP673" s="157"/>
      <c r="AQ673" s="250"/>
      <c r="AR673" s="201"/>
      <c r="AS673" s="136" t="s">
        <v>231</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240</v>
      </c>
      <c r="F677" s="339"/>
      <c r="G677" s="340" t="s">
        <v>237</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238</v>
      </c>
      <c r="AF677" s="332"/>
      <c r="AG677" s="332"/>
      <c r="AH677" s="333"/>
      <c r="AI677" s="334" t="s">
        <v>537</v>
      </c>
      <c r="AJ677" s="334"/>
      <c r="AK677" s="334"/>
      <c r="AL677" s="158"/>
      <c r="AM677" s="334" t="s">
        <v>538</v>
      </c>
      <c r="AN677" s="334"/>
      <c r="AO677" s="334"/>
      <c r="AP677" s="158"/>
      <c r="AQ677" s="158" t="s">
        <v>230</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231</v>
      </c>
      <c r="AH678" s="137"/>
      <c r="AI678" s="335"/>
      <c r="AJ678" s="335"/>
      <c r="AK678" s="335"/>
      <c r="AL678" s="157"/>
      <c r="AM678" s="335"/>
      <c r="AN678" s="335"/>
      <c r="AO678" s="335"/>
      <c r="AP678" s="157"/>
      <c r="AQ678" s="250"/>
      <c r="AR678" s="201"/>
      <c r="AS678" s="136" t="s">
        <v>231</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240</v>
      </c>
      <c r="F682" s="339"/>
      <c r="G682" s="340" t="s">
        <v>237</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238</v>
      </c>
      <c r="AF682" s="332"/>
      <c r="AG682" s="332"/>
      <c r="AH682" s="333"/>
      <c r="AI682" s="334" t="s">
        <v>537</v>
      </c>
      <c r="AJ682" s="334"/>
      <c r="AK682" s="334"/>
      <c r="AL682" s="158"/>
      <c r="AM682" s="334" t="s">
        <v>538</v>
      </c>
      <c r="AN682" s="334"/>
      <c r="AO682" s="334"/>
      <c r="AP682" s="158"/>
      <c r="AQ682" s="158" t="s">
        <v>230</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231</v>
      </c>
      <c r="AH683" s="137"/>
      <c r="AI683" s="335"/>
      <c r="AJ683" s="335"/>
      <c r="AK683" s="335"/>
      <c r="AL683" s="157"/>
      <c r="AM683" s="335"/>
      <c r="AN683" s="335"/>
      <c r="AO683" s="335"/>
      <c r="AP683" s="157"/>
      <c r="AQ683" s="250"/>
      <c r="AR683" s="201"/>
      <c r="AS683" s="136" t="s">
        <v>231</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240</v>
      </c>
      <c r="F687" s="339"/>
      <c r="G687" s="340" t="s">
        <v>237</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238</v>
      </c>
      <c r="AF687" s="332"/>
      <c r="AG687" s="332"/>
      <c r="AH687" s="333"/>
      <c r="AI687" s="334" t="s">
        <v>537</v>
      </c>
      <c r="AJ687" s="334"/>
      <c r="AK687" s="334"/>
      <c r="AL687" s="158"/>
      <c r="AM687" s="334" t="s">
        <v>538</v>
      </c>
      <c r="AN687" s="334"/>
      <c r="AO687" s="334"/>
      <c r="AP687" s="158"/>
      <c r="AQ687" s="158" t="s">
        <v>230</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231</v>
      </c>
      <c r="AH688" s="137"/>
      <c r="AI688" s="335"/>
      <c r="AJ688" s="335"/>
      <c r="AK688" s="335"/>
      <c r="AL688" s="157"/>
      <c r="AM688" s="335"/>
      <c r="AN688" s="335"/>
      <c r="AO688" s="335"/>
      <c r="AP688" s="157"/>
      <c r="AQ688" s="250"/>
      <c r="AR688" s="201"/>
      <c r="AS688" s="136" t="s">
        <v>231</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240</v>
      </c>
      <c r="F692" s="339"/>
      <c r="G692" s="340" t="s">
        <v>237</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238</v>
      </c>
      <c r="AF692" s="332"/>
      <c r="AG692" s="332"/>
      <c r="AH692" s="333"/>
      <c r="AI692" s="334" t="s">
        <v>537</v>
      </c>
      <c r="AJ692" s="334"/>
      <c r="AK692" s="334"/>
      <c r="AL692" s="158"/>
      <c r="AM692" s="334" t="s">
        <v>538</v>
      </c>
      <c r="AN692" s="334"/>
      <c r="AO692" s="334"/>
      <c r="AP692" s="158"/>
      <c r="AQ692" s="158" t="s">
        <v>230</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231</v>
      </c>
      <c r="AH693" s="137"/>
      <c r="AI693" s="335"/>
      <c r="AJ693" s="335"/>
      <c r="AK693" s="335"/>
      <c r="AL693" s="157"/>
      <c r="AM693" s="335"/>
      <c r="AN693" s="335"/>
      <c r="AO693" s="335"/>
      <c r="AP693" s="157"/>
      <c r="AQ693" s="250"/>
      <c r="AR693" s="201"/>
      <c r="AS693" s="136" t="s">
        <v>231</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idden="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1" customHeight="1" x14ac:dyDescent="0.15">
      <c r="A697" s="190"/>
      <c r="B697" s="187"/>
      <c r="C697" s="181"/>
      <c r="D697" s="187"/>
      <c r="E697" s="125" t="s">
        <v>402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15.75" customHeight="1" x14ac:dyDescent="0.15">
      <c r="A698" s="190"/>
      <c r="B698" s="187"/>
      <c r="C698" s="181"/>
      <c r="D698" s="187"/>
      <c r="E698" s="128" t="s">
        <v>811</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15.7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4.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737</v>
      </c>
      <c r="AE702" s="342"/>
      <c r="AF702" s="342"/>
      <c r="AG702" s="379" t="s">
        <v>740</v>
      </c>
      <c r="AH702" s="380"/>
      <c r="AI702" s="380"/>
      <c r="AJ702" s="380"/>
      <c r="AK702" s="380"/>
      <c r="AL702" s="380"/>
      <c r="AM702" s="380"/>
      <c r="AN702" s="380"/>
      <c r="AO702" s="380"/>
      <c r="AP702" s="380"/>
      <c r="AQ702" s="380"/>
      <c r="AR702" s="380"/>
      <c r="AS702" s="380"/>
      <c r="AT702" s="380"/>
      <c r="AU702" s="380"/>
      <c r="AV702" s="380"/>
      <c r="AW702" s="380"/>
      <c r="AX702" s="381"/>
    </row>
    <row r="703" spans="1:51" ht="31.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737</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35.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737</v>
      </c>
      <c r="AE704" s="781"/>
      <c r="AF704" s="781"/>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34.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737</v>
      </c>
      <c r="AE705" s="713"/>
      <c r="AF705" s="713"/>
      <c r="AG705" s="128" t="s">
        <v>743</v>
      </c>
      <c r="AH705" s="108"/>
      <c r="AI705" s="108"/>
      <c r="AJ705" s="108"/>
      <c r="AK705" s="108"/>
      <c r="AL705" s="108"/>
      <c r="AM705" s="108"/>
      <c r="AN705" s="108"/>
      <c r="AO705" s="108"/>
      <c r="AP705" s="108"/>
      <c r="AQ705" s="108"/>
      <c r="AR705" s="108"/>
      <c r="AS705" s="108"/>
      <c r="AT705" s="108"/>
      <c r="AU705" s="108"/>
      <c r="AV705" s="108"/>
      <c r="AW705" s="108"/>
      <c r="AX705" s="129"/>
    </row>
    <row r="706" spans="1:50" ht="42.75" customHeight="1" x14ac:dyDescent="0.15">
      <c r="A706" s="640"/>
      <c r="B706" s="641"/>
      <c r="C706" s="792"/>
      <c r="D706" s="793"/>
      <c r="E706" s="728" t="s">
        <v>375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42" customHeight="1" x14ac:dyDescent="0.15">
      <c r="A707" s="640"/>
      <c r="B707" s="641"/>
      <c r="C707" s="794"/>
      <c r="D707" s="795"/>
      <c r="E707" s="731" t="s">
        <v>314</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747</v>
      </c>
      <c r="AE708" s="603"/>
      <c r="AF708" s="603"/>
      <c r="AG708" s="740" t="s">
        <v>729</v>
      </c>
      <c r="AH708" s="741"/>
      <c r="AI708" s="741"/>
      <c r="AJ708" s="741"/>
      <c r="AK708" s="741"/>
      <c r="AL708" s="741"/>
      <c r="AM708" s="741"/>
      <c r="AN708" s="741"/>
      <c r="AO708" s="741"/>
      <c r="AP708" s="741"/>
      <c r="AQ708" s="741"/>
      <c r="AR708" s="741"/>
      <c r="AS708" s="741"/>
      <c r="AT708" s="741"/>
      <c r="AU708" s="741"/>
      <c r="AV708" s="741"/>
      <c r="AW708" s="741"/>
      <c r="AX708" s="742"/>
    </row>
    <row r="709" spans="1:50" ht="36"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737</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747</v>
      </c>
      <c r="AE710" s="323"/>
      <c r="AF710" s="323"/>
      <c r="AG710" s="104" t="s">
        <v>729</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737</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747</v>
      </c>
      <c r="AE712" s="781"/>
      <c r="AF712" s="781"/>
      <c r="AG712" s="805" t="s">
        <v>748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747</v>
      </c>
      <c r="AE713" s="323"/>
      <c r="AF713" s="661"/>
      <c r="AG713" s="104" t="s">
        <v>729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320</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737</v>
      </c>
      <c r="AE714" s="803"/>
      <c r="AF714" s="804"/>
      <c r="AG714" s="734" t="s">
        <v>746</v>
      </c>
      <c r="AH714" s="735"/>
      <c r="AI714" s="735"/>
      <c r="AJ714" s="735"/>
      <c r="AK714" s="735"/>
      <c r="AL714" s="735"/>
      <c r="AM714" s="735"/>
      <c r="AN714" s="735"/>
      <c r="AO714" s="735"/>
      <c r="AP714" s="735"/>
      <c r="AQ714" s="735"/>
      <c r="AR714" s="735"/>
      <c r="AS714" s="735"/>
      <c r="AT714" s="735"/>
      <c r="AU714" s="735"/>
      <c r="AV714" s="735"/>
      <c r="AW714" s="735"/>
      <c r="AX714" s="736"/>
    </row>
    <row r="715" spans="1:50" ht="61.5" customHeight="1" x14ac:dyDescent="0.15">
      <c r="A715" s="638" t="s">
        <v>40</v>
      </c>
      <c r="B715" s="782"/>
      <c r="C715" s="783" t="s">
        <v>321</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737</v>
      </c>
      <c r="AE715" s="603"/>
      <c r="AF715" s="654"/>
      <c r="AG715" s="740" t="s">
        <v>813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747</v>
      </c>
      <c r="AE716" s="625"/>
      <c r="AF716" s="625"/>
      <c r="AG716" s="104" t="s">
        <v>729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241</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737</v>
      </c>
      <c r="AE717" s="323"/>
      <c r="AF717" s="323"/>
      <c r="AG717" s="104" t="s">
        <v>749</v>
      </c>
      <c r="AH717" s="105"/>
      <c r="AI717" s="105"/>
      <c r="AJ717" s="105"/>
      <c r="AK717" s="105"/>
      <c r="AL717" s="105"/>
      <c r="AM717" s="105"/>
      <c r="AN717" s="105"/>
      <c r="AO717" s="105"/>
      <c r="AP717" s="105"/>
      <c r="AQ717" s="105"/>
      <c r="AR717" s="105"/>
      <c r="AS717" s="105"/>
      <c r="AT717" s="105"/>
      <c r="AU717" s="105"/>
      <c r="AV717" s="105"/>
      <c r="AW717" s="105"/>
      <c r="AX717" s="106"/>
    </row>
    <row r="718" spans="1:50" ht="3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737</v>
      </c>
      <c r="AE718" s="323"/>
      <c r="AF718" s="323"/>
      <c r="AG718" s="130" t="s">
        <v>750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747</v>
      </c>
      <c r="AE719" s="603"/>
      <c r="AF719" s="603"/>
      <c r="AG719" s="128" t="s">
        <v>804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334</v>
      </c>
      <c r="D720" s="297"/>
      <c r="E720" s="297"/>
      <c r="F720" s="300"/>
      <c r="G720" s="296" t="s">
        <v>335</v>
      </c>
      <c r="H720" s="297"/>
      <c r="I720" s="297"/>
      <c r="J720" s="297"/>
      <c r="K720" s="297"/>
      <c r="L720" s="297"/>
      <c r="M720" s="297"/>
      <c r="N720" s="296" t="s">
        <v>338</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729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49.5" customHeight="1" x14ac:dyDescent="0.15">
      <c r="A726" s="638" t="s">
        <v>48</v>
      </c>
      <c r="B726" s="797"/>
      <c r="C726" s="810" t="s">
        <v>53</v>
      </c>
      <c r="D726" s="832"/>
      <c r="E726" s="832"/>
      <c r="F726" s="833"/>
      <c r="G726" s="576" t="s">
        <v>753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42" customHeight="1" thickBot="1" x14ac:dyDescent="0.2">
      <c r="A727" s="798"/>
      <c r="B727" s="799"/>
      <c r="C727" s="746" t="s">
        <v>57</v>
      </c>
      <c r="D727" s="747"/>
      <c r="E727" s="747"/>
      <c r="F727" s="748"/>
      <c r="G727" s="574" t="s">
        <v>754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28.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53.2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1.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347</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666</v>
      </c>
      <c r="B737" s="211"/>
      <c r="C737" s="211"/>
      <c r="D737" s="212"/>
      <c r="E737" s="950" t="s">
        <v>730</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391</v>
      </c>
      <c r="B738" s="361"/>
      <c r="C738" s="361"/>
      <c r="D738" s="361"/>
      <c r="E738" s="950" t="s">
        <v>730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390</v>
      </c>
      <c r="B739" s="361"/>
      <c r="C739" s="361"/>
      <c r="D739" s="361"/>
      <c r="E739" s="950" t="s">
        <v>730</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389</v>
      </c>
      <c r="B740" s="361"/>
      <c r="C740" s="361"/>
      <c r="D740" s="361"/>
      <c r="E740" s="950" t="s">
        <v>731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388</v>
      </c>
      <c r="B741" s="361"/>
      <c r="C741" s="361"/>
      <c r="D741" s="361"/>
      <c r="E741" s="950" t="s">
        <v>732</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387</v>
      </c>
      <c r="B742" s="361"/>
      <c r="C742" s="361"/>
      <c r="D742" s="361"/>
      <c r="E742" s="950" t="s">
        <v>733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386</v>
      </c>
      <c r="B743" s="361"/>
      <c r="C743" s="361"/>
      <c r="D743" s="361"/>
      <c r="E743" s="950" t="s">
        <v>734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385</v>
      </c>
      <c r="B744" s="361"/>
      <c r="C744" s="361"/>
      <c r="D744" s="361"/>
      <c r="E744" s="950" t="s">
        <v>735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384</v>
      </c>
      <c r="B745" s="361"/>
      <c r="C745" s="361"/>
      <c r="D745" s="361"/>
      <c r="E745" s="987" t="s">
        <v>736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539</v>
      </c>
      <c r="B746" s="361"/>
      <c r="C746" s="361"/>
      <c r="D746" s="361"/>
      <c r="E746" s="956" t="s">
        <v>704</v>
      </c>
      <c r="F746" s="954"/>
      <c r="G746" s="954"/>
      <c r="H746" s="100" t="str">
        <f>IF(E746="","","-")</f>
        <v>-</v>
      </c>
      <c r="I746" s="954"/>
      <c r="J746" s="954"/>
      <c r="K746" s="100" t="str">
        <f>IF(I746="","","-")</f>
        <v/>
      </c>
      <c r="L746" s="955">
        <v>916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503</v>
      </c>
      <c r="B747" s="361"/>
      <c r="C747" s="361"/>
      <c r="D747" s="361"/>
      <c r="E747" s="956" t="s">
        <v>704</v>
      </c>
      <c r="F747" s="954"/>
      <c r="G747" s="954"/>
      <c r="H747" s="100" t="str">
        <f>IF(E747="","","-")</f>
        <v>-</v>
      </c>
      <c r="I747" s="954"/>
      <c r="J747" s="954"/>
      <c r="K747" s="100" t="str">
        <f>IF(I747="","","-")</f>
        <v/>
      </c>
      <c r="L747" s="955">
        <v>939</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378</v>
      </c>
      <c r="B748" s="613"/>
      <c r="C748" s="613"/>
      <c r="D748" s="613"/>
      <c r="E748" s="613"/>
      <c r="F748" s="614"/>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380</v>
      </c>
      <c r="B787" s="627"/>
      <c r="C787" s="627"/>
      <c r="D787" s="627"/>
      <c r="E787" s="627"/>
      <c r="F787" s="628"/>
      <c r="G787" s="593" t="s">
        <v>755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756</v>
      </c>
      <c r="H789" s="669"/>
      <c r="I789" s="669"/>
      <c r="J789" s="669"/>
      <c r="K789" s="670"/>
      <c r="L789" s="662" t="s">
        <v>812</v>
      </c>
      <c r="M789" s="663"/>
      <c r="N789" s="663"/>
      <c r="O789" s="663"/>
      <c r="P789" s="663"/>
      <c r="Q789" s="663"/>
      <c r="R789" s="663"/>
      <c r="S789" s="663"/>
      <c r="T789" s="663"/>
      <c r="U789" s="663"/>
      <c r="V789" s="663"/>
      <c r="W789" s="663"/>
      <c r="X789" s="664"/>
      <c r="Y789" s="382">
        <v>10.069136</v>
      </c>
      <c r="Z789" s="383"/>
      <c r="AA789" s="383"/>
      <c r="AB789" s="800"/>
      <c r="AC789" s="668" t="s">
        <v>758</v>
      </c>
      <c r="AD789" s="669"/>
      <c r="AE789" s="669"/>
      <c r="AF789" s="669"/>
      <c r="AG789" s="670"/>
      <c r="AH789" s="662" t="s">
        <v>759</v>
      </c>
      <c r="AI789" s="663"/>
      <c r="AJ789" s="663"/>
      <c r="AK789" s="663"/>
      <c r="AL789" s="663"/>
      <c r="AM789" s="663"/>
      <c r="AN789" s="663"/>
      <c r="AO789" s="663"/>
      <c r="AP789" s="663"/>
      <c r="AQ789" s="663"/>
      <c r="AR789" s="663"/>
      <c r="AS789" s="663"/>
      <c r="AT789" s="664"/>
      <c r="AU789" s="382">
        <v>1.719895</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10.069136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1.719895</v>
      </c>
      <c r="AV799" s="827"/>
      <c r="AW799" s="827"/>
      <c r="AX799" s="829"/>
    </row>
    <row r="800" spans="1:51" ht="24.75" customHeight="1" x14ac:dyDescent="0.15">
      <c r="A800" s="629"/>
      <c r="B800" s="630"/>
      <c r="C800" s="630"/>
      <c r="D800" s="630"/>
      <c r="E800" s="630"/>
      <c r="F800" s="631"/>
      <c r="G800" s="593" t="s">
        <v>760</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761</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805</v>
      </c>
      <c r="H802" s="669"/>
      <c r="I802" s="669"/>
      <c r="J802" s="669"/>
      <c r="K802" s="670"/>
      <c r="L802" s="662" t="s">
        <v>807</v>
      </c>
      <c r="M802" s="663"/>
      <c r="N802" s="663"/>
      <c r="O802" s="663"/>
      <c r="P802" s="663"/>
      <c r="Q802" s="663"/>
      <c r="R802" s="663"/>
      <c r="S802" s="663"/>
      <c r="T802" s="663"/>
      <c r="U802" s="663"/>
      <c r="V802" s="663"/>
      <c r="W802" s="663"/>
      <c r="X802" s="664"/>
      <c r="Y802" s="382">
        <v>1</v>
      </c>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4.75" customHeight="1" x14ac:dyDescent="0.15">
      <c r="A803" s="629"/>
      <c r="B803" s="630"/>
      <c r="C803" s="630"/>
      <c r="D803" s="630"/>
      <c r="E803" s="630"/>
      <c r="F803" s="631"/>
      <c r="G803" s="604" t="s">
        <v>806</v>
      </c>
      <c r="H803" s="605"/>
      <c r="I803" s="605"/>
      <c r="J803" s="605"/>
      <c r="K803" s="606"/>
      <c r="L803" s="596" t="s">
        <v>808</v>
      </c>
      <c r="M803" s="597"/>
      <c r="N803" s="597"/>
      <c r="O803" s="597"/>
      <c r="P803" s="597"/>
      <c r="Q803" s="597"/>
      <c r="R803" s="597"/>
      <c r="S803" s="597"/>
      <c r="T803" s="597"/>
      <c r="U803" s="597"/>
      <c r="V803" s="597"/>
      <c r="W803" s="597"/>
      <c r="X803" s="598"/>
      <c r="Y803" s="599">
        <v>0.2</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1.2</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17.25" hidden="1" x14ac:dyDescent="0.15">
      <c r="A813" s="629"/>
      <c r="B813" s="630"/>
      <c r="C813" s="630"/>
      <c r="D813" s="630"/>
      <c r="E813" s="630"/>
      <c r="F813" s="631"/>
      <c r="G813" s="593" t="s">
        <v>316</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317</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idden="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idden="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idden="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idden="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idden="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idden="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idden="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idden="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idden="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idden="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idden="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14.25" hidden="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17.25" hidden="1" x14ac:dyDescent="0.15">
      <c r="A826" s="629"/>
      <c r="B826" s="630"/>
      <c r="C826" s="630"/>
      <c r="D826" s="630"/>
      <c r="E826" s="630"/>
      <c r="F826" s="631"/>
      <c r="G826" s="593" t="s">
        <v>264</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idden="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idden="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idden="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idden="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idden="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idden="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idden="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idden="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idden="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339</v>
      </c>
      <c r="AM839" s="276"/>
      <c r="AN839" s="276"/>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295</v>
      </c>
      <c r="K844" s="361"/>
      <c r="L844" s="361"/>
      <c r="M844" s="361"/>
      <c r="N844" s="361"/>
      <c r="O844" s="361"/>
      <c r="P844" s="247" t="s">
        <v>242</v>
      </c>
      <c r="Q844" s="247"/>
      <c r="R844" s="247"/>
      <c r="S844" s="247"/>
      <c r="T844" s="247"/>
      <c r="U844" s="247"/>
      <c r="V844" s="247"/>
      <c r="W844" s="247"/>
      <c r="X844" s="247"/>
      <c r="Y844" s="362" t="s">
        <v>293</v>
      </c>
      <c r="Z844" s="363"/>
      <c r="AA844" s="363"/>
      <c r="AB844" s="363"/>
      <c r="AC844" s="152" t="s">
        <v>333</v>
      </c>
      <c r="AD844" s="152"/>
      <c r="AE844" s="152"/>
      <c r="AF844" s="152"/>
      <c r="AG844" s="152"/>
      <c r="AH844" s="362" t="s">
        <v>361</v>
      </c>
      <c r="AI844" s="360"/>
      <c r="AJ844" s="360"/>
      <c r="AK844" s="360"/>
      <c r="AL844" s="360" t="s">
        <v>21</v>
      </c>
      <c r="AM844" s="360"/>
      <c r="AN844" s="360"/>
      <c r="AO844" s="364"/>
      <c r="AP844" s="365" t="s">
        <v>296</v>
      </c>
      <c r="AQ844" s="365"/>
      <c r="AR844" s="365"/>
      <c r="AS844" s="365"/>
      <c r="AT844" s="365"/>
      <c r="AU844" s="365"/>
      <c r="AV844" s="365"/>
      <c r="AW844" s="365"/>
      <c r="AX844" s="365"/>
    </row>
    <row r="845" spans="1:51" ht="30" customHeight="1" x14ac:dyDescent="0.15">
      <c r="A845" s="370">
        <v>1</v>
      </c>
      <c r="B845" s="370">
        <v>1</v>
      </c>
      <c r="C845" s="358" t="s">
        <v>763</v>
      </c>
      <c r="D845" s="343"/>
      <c r="E845" s="343"/>
      <c r="F845" s="343"/>
      <c r="G845" s="343"/>
      <c r="H845" s="343"/>
      <c r="I845" s="343"/>
      <c r="J845" s="344">
        <v>6010001021699</v>
      </c>
      <c r="K845" s="345"/>
      <c r="L845" s="345"/>
      <c r="M845" s="345"/>
      <c r="N845" s="345"/>
      <c r="O845" s="345"/>
      <c r="P845" s="359" t="s">
        <v>764</v>
      </c>
      <c r="Q845" s="346"/>
      <c r="R845" s="346"/>
      <c r="S845" s="346"/>
      <c r="T845" s="346"/>
      <c r="U845" s="346"/>
      <c r="V845" s="346"/>
      <c r="W845" s="346"/>
      <c r="X845" s="346"/>
      <c r="Y845" s="347">
        <v>1.6</v>
      </c>
      <c r="Z845" s="348"/>
      <c r="AA845" s="348"/>
      <c r="AB845" s="349"/>
      <c r="AC845" s="350" t="s">
        <v>372</v>
      </c>
      <c r="AD845" s="351"/>
      <c r="AE845" s="351"/>
      <c r="AF845" s="351"/>
      <c r="AG845" s="351"/>
      <c r="AH845" s="366" t="s">
        <v>765</v>
      </c>
      <c r="AI845" s="367"/>
      <c r="AJ845" s="367"/>
      <c r="AK845" s="367"/>
      <c r="AL845" s="354">
        <v>100</v>
      </c>
      <c r="AM845" s="355"/>
      <c r="AN845" s="355"/>
      <c r="AO845" s="356"/>
      <c r="AP845" s="357" t="s">
        <v>400</v>
      </c>
      <c r="AQ845" s="357"/>
      <c r="AR845" s="357"/>
      <c r="AS845" s="357"/>
      <c r="AT845" s="357"/>
      <c r="AU845" s="357"/>
      <c r="AV845" s="357"/>
      <c r="AW845" s="357"/>
      <c r="AX845" s="357"/>
    </row>
    <row r="846" spans="1:51" ht="30" customHeight="1" x14ac:dyDescent="0.15">
      <c r="A846" s="370">
        <v>2</v>
      </c>
      <c r="B846" s="370">
        <v>1</v>
      </c>
      <c r="C846" s="358" t="s">
        <v>763</v>
      </c>
      <c r="D846" s="343"/>
      <c r="E846" s="343"/>
      <c r="F846" s="343"/>
      <c r="G846" s="343"/>
      <c r="H846" s="343"/>
      <c r="I846" s="343"/>
      <c r="J846" s="344">
        <v>6010001021699</v>
      </c>
      <c r="K846" s="345"/>
      <c r="L846" s="345"/>
      <c r="M846" s="345"/>
      <c r="N846" s="345"/>
      <c r="O846" s="345"/>
      <c r="P846" s="359" t="s">
        <v>766</v>
      </c>
      <c r="Q846" s="346"/>
      <c r="R846" s="346"/>
      <c r="S846" s="346"/>
      <c r="T846" s="346"/>
      <c r="U846" s="346"/>
      <c r="V846" s="346"/>
      <c r="W846" s="346"/>
      <c r="X846" s="346"/>
      <c r="Y846" s="347">
        <v>7</v>
      </c>
      <c r="Z846" s="348"/>
      <c r="AA846" s="348"/>
      <c r="AB846" s="349"/>
      <c r="AC846" s="350" t="s">
        <v>366</v>
      </c>
      <c r="AD846" s="351"/>
      <c r="AE846" s="351"/>
      <c r="AF846" s="351"/>
      <c r="AG846" s="351"/>
      <c r="AH846" s="366">
        <v>7</v>
      </c>
      <c r="AI846" s="367"/>
      <c r="AJ846" s="367"/>
      <c r="AK846" s="367"/>
      <c r="AL846" s="354">
        <v>71</v>
      </c>
      <c r="AM846" s="355"/>
      <c r="AN846" s="355"/>
      <c r="AO846" s="356"/>
      <c r="AP846" s="357" t="s">
        <v>400</v>
      </c>
      <c r="AQ846" s="357"/>
      <c r="AR846" s="357"/>
      <c r="AS846" s="357"/>
      <c r="AT846" s="357"/>
      <c r="AU846" s="357"/>
      <c r="AV846" s="357"/>
      <c r="AW846" s="357"/>
      <c r="AX846" s="357"/>
      <c r="AY846">
        <f>COUNTA($C$846)</f>
        <v>1</v>
      </c>
    </row>
    <row r="847" spans="1:51" ht="30" customHeight="1" x14ac:dyDescent="0.15">
      <c r="A847" s="370">
        <v>3</v>
      </c>
      <c r="B847" s="370">
        <v>1</v>
      </c>
      <c r="C847" s="358" t="s">
        <v>763</v>
      </c>
      <c r="D847" s="343"/>
      <c r="E847" s="343"/>
      <c r="F847" s="343"/>
      <c r="G847" s="343"/>
      <c r="H847" s="343"/>
      <c r="I847" s="343"/>
      <c r="J847" s="344">
        <v>6010001021699</v>
      </c>
      <c r="K847" s="345"/>
      <c r="L847" s="345"/>
      <c r="M847" s="345"/>
      <c r="N847" s="345"/>
      <c r="O847" s="345"/>
      <c r="P847" s="359" t="s">
        <v>767</v>
      </c>
      <c r="Q847" s="346"/>
      <c r="R847" s="346"/>
      <c r="S847" s="346"/>
      <c r="T847" s="346"/>
      <c r="U847" s="346"/>
      <c r="V847" s="346"/>
      <c r="W847" s="346"/>
      <c r="X847" s="346"/>
      <c r="Y847" s="347">
        <v>0.2</v>
      </c>
      <c r="Z847" s="348"/>
      <c r="AA847" s="348"/>
      <c r="AB847" s="349"/>
      <c r="AC847" s="350" t="s">
        <v>372</v>
      </c>
      <c r="AD847" s="351"/>
      <c r="AE847" s="351"/>
      <c r="AF847" s="351"/>
      <c r="AG847" s="351"/>
      <c r="AH847" s="352" t="s">
        <v>765</v>
      </c>
      <c r="AI847" s="353"/>
      <c r="AJ847" s="353"/>
      <c r="AK847" s="353"/>
      <c r="AL847" s="354">
        <v>100</v>
      </c>
      <c r="AM847" s="355"/>
      <c r="AN847" s="355"/>
      <c r="AO847" s="356"/>
      <c r="AP847" s="357" t="s">
        <v>765</v>
      </c>
      <c r="AQ847" s="357"/>
      <c r="AR847" s="357"/>
      <c r="AS847" s="357"/>
      <c r="AT847" s="357"/>
      <c r="AU847" s="357"/>
      <c r="AV847" s="357"/>
      <c r="AW847" s="357"/>
      <c r="AX847" s="357"/>
      <c r="AY847">
        <f>COUNTA($C$847)</f>
        <v>1</v>
      </c>
    </row>
    <row r="848" spans="1:51" ht="30" customHeight="1" x14ac:dyDescent="0.15">
      <c r="A848" s="370">
        <v>4</v>
      </c>
      <c r="B848" s="370">
        <v>1</v>
      </c>
      <c r="C848" s="358" t="s">
        <v>763</v>
      </c>
      <c r="D848" s="343"/>
      <c r="E848" s="343"/>
      <c r="F848" s="343"/>
      <c r="G848" s="343"/>
      <c r="H848" s="343"/>
      <c r="I848" s="343"/>
      <c r="J848" s="344">
        <v>6010001021699</v>
      </c>
      <c r="K848" s="345"/>
      <c r="L848" s="345"/>
      <c r="M848" s="345"/>
      <c r="N848" s="345"/>
      <c r="O848" s="345"/>
      <c r="P848" s="359" t="s">
        <v>768</v>
      </c>
      <c r="Q848" s="346"/>
      <c r="R848" s="346"/>
      <c r="S848" s="346"/>
      <c r="T848" s="346"/>
      <c r="U848" s="346"/>
      <c r="V848" s="346"/>
      <c r="W848" s="346"/>
      <c r="X848" s="346"/>
      <c r="Y848" s="347">
        <v>0.2</v>
      </c>
      <c r="Z848" s="348"/>
      <c r="AA848" s="348"/>
      <c r="AB848" s="349"/>
      <c r="AC848" s="350" t="s">
        <v>373</v>
      </c>
      <c r="AD848" s="351"/>
      <c r="AE848" s="351"/>
      <c r="AF848" s="351"/>
      <c r="AG848" s="351"/>
      <c r="AH848" s="352" t="s">
        <v>765</v>
      </c>
      <c r="AI848" s="353"/>
      <c r="AJ848" s="353"/>
      <c r="AK848" s="353"/>
      <c r="AL848" s="354">
        <v>100</v>
      </c>
      <c r="AM848" s="355"/>
      <c r="AN848" s="355"/>
      <c r="AO848" s="356"/>
      <c r="AP848" s="357" t="s">
        <v>765</v>
      </c>
      <c r="AQ848" s="357"/>
      <c r="AR848" s="357"/>
      <c r="AS848" s="357"/>
      <c r="AT848" s="357"/>
      <c r="AU848" s="357"/>
      <c r="AV848" s="357"/>
      <c r="AW848" s="357"/>
      <c r="AX848" s="357"/>
      <c r="AY848">
        <f>COUNTA($C$848)</f>
        <v>1</v>
      </c>
    </row>
    <row r="849" spans="1:51" ht="43.5" customHeight="1" x14ac:dyDescent="0.15">
      <c r="A849" s="370">
        <v>5</v>
      </c>
      <c r="B849" s="370">
        <v>1</v>
      </c>
      <c r="C849" s="358" t="s">
        <v>763</v>
      </c>
      <c r="D849" s="343"/>
      <c r="E849" s="343"/>
      <c r="F849" s="343"/>
      <c r="G849" s="343"/>
      <c r="H849" s="343"/>
      <c r="I849" s="343"/>
      <c r="J849" s="344">
        <v>6010001021699</v>
      </c>
      <c r="K849" s="345"/>
      <c r="L849" s="345"/>
      <c r="M849" s="345"/>
      <c r="N849" s="345"/>
      <c r="O849" s="345"/>
      <c r="P849" s="359" t="s">
        <v>769</v>
      </c>
      <c r="Q849" s="346"/>
      <c r="R849" s="346"/>
      <c r="S849" s="346"/>
      <c r="T849" s="346"/>
      <c r="U849" s="346"/>
      <c r="V849" s="346"/>
      <c r="W849" s="346"/>
      <c r="X849" s="346"/>
      <c r="Y849" s="347">
        <v>1</v>
      </c>
      <c r="Z849" s="348"/>
      <c r="AA849" s="348"/>
      <c r="AB849" s="349"/>
      <c r="AC849" s="350" t="s">
        <v>373</v>
      </c>
      <c r="AD849" s="351"/>
      <c r="AE849" s="351"/>
      <c r="AF849" s="351"/>
      <c r="AG849" s="351"/>
      <c r="AH849" s="352" t="s">
        <v>765</v>
      </c>
      <c r="AI849" s="353"/>
      <c r="AJ849" s="353"/>
      <c r="AK849" s="353"/>
      <c r="AL849" s="354">
        <v>100</v>
      </c>
      <c r="AM849" s="355"/>
      <c r="AN849" s="355"/>
      <c r="AO849" s="356"/>
      <c r="AP849" s="357" t="s">
        <v>765</v>
      </c>
      <c r="AQ849" s="357"/>
      <c r="AR849" s="357"/>
      <c r="AS849" s="357"/>
      <c r="AT849" s="357"/>
      <c r="AU849" s="357"/>
      <c r="AV849" s="357"/>
      <c r="AW849" s="357"/>
      <c r="AX849" s="357"/>
      <c r="AY849">
        <f>COUNTA($C$849)</f>
        <v>1</v>
      </c>
    </row>
    <row r="850" spans="1:51" ht="52.5" customHeight="1" x14ac:dyDescent="0.15">
      <c r="A850" s="370">
        <v>6</v>
      </c>
      <c r="B850" s="370">
        <v>1</v>
      </c>
      <c r="C850" s="358" t="s">
        <v>770</v>
      </c>
      <c r="D850" s="343"/>
      <c r="E850" s="343"/>
      <c r="F850" s="343"/>
      <c r="G850" s="343"/>
      <c r="H850" s="343"/>
      <c r="I850" s="343"/>
      <c r="J850" s="344">
        <v>9010001027685</v>
      </c>
      <c r="K850" s="345"/>
      <c r="L850" s="345"/>
      <c r="M850" s="345"/>
      <c r="N850" s="345"/>
      <c r="O850" s="345"/>
      <c r="P850" s="359" t="s">
        <v>771</v>
      </c>
      <c r="Q850" s="346"/>
      <c r="R850" s="346"/>
      <c r="S850" s="346"/>
      <c r="T850" s="346"/>
      <c r="U850" s="346"/>
      <c r="V850" s="346"/>
      <c r="W850" s="346"/>
      <c r="X850" s="346"/>
      <c r="Y850" s="347">
        <v>9.1</v>
      </c>
      <c r="Z850" s="348"/>
      <c r="AA850" s="348"/>
      <c r="AB850" s="349"/>
      <c r="AC850" s="350" t="s">
        <v>366</v>
      </c>
      <c r="AD850" s="351"/>
      <c r="AE850" s="351"/>
      <c r="AF850" s="351"/>
      <c r="AG850" s="351"/>
      <c r="AH850" s="352">
        <v>1</v>
      </c>
      <c r="AI850" s="353"/>
      <c r="AJ850" s="353"/>
      <c r="AK850" s="353"/>
      <c r="AL850" s="354">
        <v>95</v>
      </c>
      <c r="AM850" s="355"/>
      <c r="AN850" s="355"/>
      <c r="AO850" s="356"/>
      <c r="AP850" s="357" t="s">
        <v>765</v>
      </c>
      <c r="AQ850" s="357"/>
      <c r="AR850" s="357"/>
      <c r="AS850" s="357"/>
      <c r="AT850" s="357"/>
      <c r="AU850" s="357"/>
      <c r="AV850" s="357"/>
      <c r="AW850" s="357"/>
      <c r="AX850" s="357"/>
      <c r="AY850">
        <f>COUNTA($C$850)</f>
        <v>1</v>
      </c>
    </row>
    <row r="851" spans="1:51" ht="30" customHeight="1" x14ac:dyDescent="0.15">
      <c r="A851" s="370">
        <v>7</v>
      </c>
      <c r="B851" s="370">
        <v>1</v>
      </c>
      <c r="C851" s="358" t="s">
        <v>772</v>
      </c>
      <c r="D851" s="343"/>
      <c r="E851" s="343"/>
      <c r="F851" s="343"/>
      <c r="G851" s="343"/>
      <c r="H851" s="343"/>
      <c r="I851" s="343"/>
      <c r="J851" s="344">
        <v>3011001002097</v>
      </c>
      <c r="K851" s="345"/>
      <c r="L851" s="345"/>
      <c r="M851" s="345"/>
      <c r="N851" s="345"/>
      <c r="O851" s="345"/>
      <c r="P851" s="359" t="s">
        <v>814</v>
      </c>
      <c r="Q851" s="346"/>
      <c r="R851" s="346"/>
      <c r="S851" s="346"/>
      <c r="T851" s="346"/>
      <c r="U851" s="346"/>
      <c r="V851" s="346"/>
      <c r="W851" s="346"/>
      <c r="X851" s="346"/>
      <c r="Y851" s="347">
        <v>6.1</v>
      </c>
      <c r="Z851" s="348"/>
      <c r="AA851" s="348"/>
      <c r="AB851" s="349"/>
      <c r="AC851" s="350" t="s">
        <v>366</v>
      </c>
      <c r="AD851" s="351"/>
      <c r="AE851" s="351"/>
      <c r="AF851" s="351"/>
      <c r="AG851" s="351"/>
      <c r="AH851" s="352">
        <v>2</v>
      </c>
      <c r="AI851" s="353"/>
      <c r="AJ851" s="353"/>
      <c r="AK851" s="353"/>
      <c r="AL851" s="354">
        <v>89</v>
      </c>
      <c r="AM851" s="355"/>
      <c r="AN851" s="355"/>
      <c r="AO851" s="356"/>
      <c r="AP851" s="357" t="s">
        <v>765</v>
      </c>
      <c r="AQ851" s="357"/>
      <c r="AR851" s="357"/>
      <c r="AS851" s="357"/>
      <c r="AT851" s="357"/>
      <c r="AU851" s="357"/>
      <c r="AV851" s="357"/>
      <c r="AW851" s="357"/>
      <c r="AX851" s="357"/>
      <c r="AY851">
        <f>COUNTA($C$851)</f>
        <v>1</v>
      </c>
    </row>
    <row r="852" spans="1:51" ht="30" customHeight="1" x14ac:dyDescent="0.15">
      <c r="A852" s="370">
        <v>8</v>
      </c>
      <c r="B852" s="370">
        <v>1</v>
      </c>
      <c r="C852" s="358" t="s">
        <v>773</v>
      </c>
      <c r="D852" s="343"/>
      <c r="E852" s="343"/>
      <c r="F852" s="343"/>
      <c r="G852" s="343"/>
      <c r="H852" s="343"/>
      <c r="I852" s="343"/>
      <c r="J852" s="344">
        <v>7010001006138</v>
      </c>
      <c r="K852" s="345"/>
      <c r="L852" s="345"/>
      <c r="M852" s="345"/>
      <c r="N852" s="345"/>
      <c r="O852" s="345"/>
      <c r="P852" s="359" t="s">
        <v>774</v>
      </c>
      <c r="Q852" s="346"/>
      <c r="R852" s="346"/>
      <c r="S852" s="346"/>
      <c r="T852" s="346"/>
      <c r="U852" s="346"/>
      <c r="V852" s="346"/>
      <c r="W852" s="346"/>
      <c r="X852" s="346"/>
      <c r="Y852" s="347">
        <v>1.4</v>
      </c>
      <c r="Z852" s="348"/>
      <c r="AA852" s="348"/>
      <c r="AB852" s="349"/>
      <c r="AC852" s="350" t="s">
        <v>372</v>
      </c>
      <c r="AD852" s="351"/>
      <c r="AE852" s="351"/>
      <c r="AF852" s="351"/>
      <c r="AG852" s="351"/>
      <c r="AH852" s="352" t="s">
        <v>765</v>
      </c>
      <c r="AI852" s="353"/>
      <c r="AJ852" s="353"/>
      <c r="AK852" s="353"/>
      <c r="AL852" s="354">
        <v>100</v>
      </c>
      <c r="AM852" s="355"/>
      <c r="AN852" s="355"/>
      <c r="AO852" s="356"/>
      <c r="AP852" s="357" t="s">
        <v>765</v>
      </c>
      <c r="AQ852" s="357"/>
      <c r="AR852" s="357"/>
      <c r="AS852" s="357"/>
      <c r="AT852" s="357"/>
      <c r="AU852" s="357"/>
      <c r="AV852" s="357"/>
      <c r="AW852" s="357"/>
      <c r="AX852" s="357"/>
      <c r="AY852">
        <f>COUNTA($C$852)</f>
        <v>1</v>
      </c>
    </row>
    <row r="853" spans="1:51" ht="44.25" customHeight="1" x14ac:dyDescent="0.15">
      <c r="A853" s="370">
        <v>9</v>
      </c>
      <c r="B853" s="370">
        <v>1</v>
      </c>
      <c r="C853" s="358" t="s">
        <v>775</v>
      </c>
      <c r="D853" s="343"/>
      <c r="E853" s="343"/>
      <c r="F853" s="343"/>
      <c r="G853" s="343"/>
      <c r="H853" s="343"/>
      <c r="I853" s="343"/>
      <c r="J853" s="344">
        <v>8010801005164</v>
      </c>
      <c r="K853" s="345"/>
      <c r="L853" s="345"/>
      <c r="M853" s="345"/>
      <c r="N853" s="345"/>
      <c r="O853" s="345"/>
      <c r="P853" s="359" t="s">
        <v>776</v>
      </c>
      <c r="Q853" s="346"/>
      <c r="R853" s="346"/>
      <c r="S853" s="346"/>
      <c r="T853" s="346"/>
      <c r="U853" s="346"/>
      <c r="V853" s="346"/>
      <c r="W853" s="346"/>
      <c r="X853" s="346"/>
      <c r="Y853" s="347">
        <v>0.8</v>
      </c>
      <c r="Z853" s="348"/>
      <c r="AA853" s="348"/>
      <c r="AB853" s="349"/>
      <c r="AC853" s="350" t="s">
        <v>366</v>
      </c>
      <c r="AD853" s="351"/>
      <c r="AE853" s="351"/>
      <c r="AF853" s="351"/>
      <c r="AG853" s="351"/>
      <c r="AH853" s="352">
        <v>9</v>
      </c>
      <c r="AI853" s="353"/>
      <c r="AJ853" s="353"/>
      <c r="AK853" s="353"/>
      <c r="AL853" s="354">
        <v>42</v>
      </c>
      <c r="AM853" s="355"/>
      <c r="AN853" s="355"/>
      <c r="AO853" s="356"/>
      <c r="AP853" s="357" t="s">
        <v>765</v>
      </c>
      <c r="AQ853" s="357"/>
      <c r="AR853" s="357"/>
      <c r="AS853" s="357"/>
      <c r="AT853" s="357"/>
      <c r="AU853" s="357"/>
      <c r="AV853" s="357"/>
      <c r="AW853" s="357"/>
      <c r="AX853" s="357"/>
      <c r="AY853">
        <f>COUNTA($C$853)</f>
        <v>1</v>
      </c>
    </row>
    <row r="854" spans="1:51" ht="30" customHeight="1" x14ac:dyDescent="0.15">
      <c r="A854" s="370">
        <v>10</v>
      </c>
      <c r="B854" s="370">
        <v>1</v>
      </c>
      <c r="C854" s="358" t="s">
        <v>775</v>
      </c>
      <c r="D854" s="343"/>
      <c r="E854" s="343"/>
      <c r="F854" s="343"/>
      <c r="G854" s="343"/>
      <c r="H854" s="343"/>
      <c r="I854" s="343"/>
      <c r="J854" s="344">
        <v>8010801005164</v>
      </c>
      <c r="K854" s="345"/>
      <c r="L854" s="345"/>
      <c r="M854" s="345"/>
      <c r="N854" s="345"/>
      <c r="O854" s="345"/>
      <c r="P854" s="359" t="s">
        <v>777</v>
      </c>
      <c r="Q854" s="346"/>
      <c r="R854" s="346"/>
      <c r="S854" s="346"/>
      <c r="T854" s="346"/>
      <c r="U854" s="346"/>
      <c r="V854" s="346"/>
      <c r="W854" s="346"/>
      <c r="X854" s="346"/>
      <c r="Y854" s="347">
        <v>0.1</v>
      </c>
      <c r="Z854" s="348"/>
      <c r="AA854" s="348"/>
      <c r="AB854" s="349"/>
      <c r="AC854" s="350" t="s">
        <v>372</v>
      </c>
      <c r="AD854" s="351"/>
      <c r="AE854" s="351"/>
      <c r="AF854" s="351"/>
      <c r="AG854" s="351"/>
      <c r="AH854" s="352" t="s">
        <v>765</v>
      </c>
      <c r="AI854" s="353"/>
      <c r="AJ854" s="353"/>
      <c r="AK854" s="353"/>
      <c r="AL854" s="354">
        <v>100</v>
      </c>
      <c r="AM854" s="355"/>
      <c r="AN854" s="355"/>
      <c r="AO854" s="356"/>
      <c r="AP854" s="357" t="s">
        <v>765</v>
      </c>
      <c r="AQ854" s="357"/>
      <c r="AR854" s="357"/>
      <c r="AS854" s="357"/>
      <c r="AT854" s="357"/>
      <c r="AU854" s="357"/>
      <c r="AV854" s="357"/>
      <c r="AW854" s="357"/>
      <c r="AX854" s="357"/>
      <c r="AY854">
        <f>COUNTA($C$854)</f>
        <v>1</v>
      </c>
    </row>
    <row r="855" spans="1:51" ht="30" customHeight="1" x14ac:dyDescent="0.15">
      <c r="A855" s="370">
        <v>11</v>
      </c>
      <c r="B855" s="370">
        <v>1</v>
      </c>
      <c r="C855" s="358" t="s">
        <v>778</v>
      </c>
      <c r="D855" s="343"/>
      <c r="E855" s="343"/>
      <c r="F855" s="343"/>
      <c r="G855" s="343"/>
      <c r="H855" s="343"/>
      <c r="I855" s="343"/>
      <c r="J855" s="344">
        <v>7011001064654</v>
      </c>
      <c r="K855" s="345"/>
      <c r="L855" s="345"/>
      <c r="M855" s="345"/>
      <c r="N855" s="345"/>
      <c r="O855" s="345"/>
      <c r="P855" s="359" t="s">
        <v>779</v>
      </c>
      <c r="Q855" s="346"/>
      <c r="R855" s="346"/>
      <c r="S855" s="346"/>
      <c r="T855" s="346"/>
      <c r="U855" s="346"/>
      <c r="V855" s="346"/>
      <c r="W855" s="346"/>
      <c r="X855" s="346"/>
      <c r="Y855" s="347">
        <v>0.5</v>
      </c>
      <c r="Z855" s="348"/>
      <c r="AA855" s="348"/>
      <c r="AB855" s="349"/>
      <c r="AC855" s="350" t="s">
        <v>372</v>
      </c>
      <c r="AD855" s="351"/>
      <c r="AE855" s="351"/>
      <c r="AF855" s="351"/>
      <c r="AG855" s="351"/>
      <c r="AH855" s="352" t="s">
        <v>765</v>
      </c>
      <c r="AI855" s="353"/>
      <c r="AJ855" s="353"/>
      <c r="AK855" s="353"/>
      <c r="AL855" s="354">
        <v>100</v>
      </c>
      <c r="AM855" s="355"/>
      <c r="AN855" s="355"/>
      <c r="AO855" s="356"/>
      <c r="AP855" s="357" t="s">
        <v>765</v>
      </c>
      <c r="AQ855" s="357"/>
      <c r="AR855" s="357"/>
      <c r="AS855" s="357"/>
      <c r="AT855" s="357"/>
      <c r="AU855" s="357"/>
      <c r="AV855" s="357"/>
      <c r="AW855" s="357"/>
      <c r="AX855" s="357"/>
      <c r="AY855">
        <f>COUNTA($C$855)</f>
        <v>1</v>
      </c>
    </row>
    <row r="856" spans="1:51" ht="30" customHeight="1" x14ac:dyDescent="0.15">
      <c r="A856" s="370">
        <v>12</v>
      </c>
      <c r="B856" s="370">
        <v>1</v>
      </c>
      <c r="C856" s="358" t="s">
        <v>780</v>
      </c>
      <c r="D856" s="343"/>
      <c r="E856" s="343"/>
      <c r="F856" s="343"/>
      <c r="G856" s="343"/>
      <c r="H856" s="343"/>
      <c r="I856" s="343"/>
      <c r="J856" s="344">
        <v>6010405003434</v>
      </c>
      <c r="K856" s="345"/>
      <c r="L856" s="345"/>
      <c r="M856" s="345"/>
      <c r="N856" s="345"/>
      <c r="O856" s="345"/>
      <c r="P856" s="359" t="s">
        <v>781</v>
      </c>
      <c r="Q856" s="346"/>
      <c r="R856" s="346"/>
      <c r="S856" s="346"/>
      <c r="T856" s="346"/>
      <c r="U856" s="346"/>
      <c r="V856" s="346"/>
      <c r="W856" s="346"/>
      <c r="X856" s="346"/>
      <c r="Y856" s="347">
        <v>0.1</v>
      </c>
      <c r="Z856" s="348"/>
      <c r="AA856" s="348"/>
      <c r="AB856" s="349"/>
      <c r="AC856" s="350" t="s">
        <v>372</v>
      </c>
      <c r="AD856" s="351"/>
      <c r="AE856" s="351"/>
      <c r="AF856" s="351"/>
      <c r="AG856" s="351"/>
      <c r="AH856" s="352" t="s">
        <v>765</v>
      </c>
      <c r="AI856" s="353"/>
      <c r="AJ856" s="353"/>
      <c r="AK856" s="353"/>
      <c r="AL856" s="354">
        <v>100</v>
      </c>
      <c r="AM856" s="355"/>
      <c r="AN856" s="355"/>
      <c r="AO856" s="356"/>
      <c r="AP856" s="357" t="s">
        <v>765</v>
      </c>
      <c r="AQ856" s="357"/>
      <c r="AR856" s="357"/>
      <c r="AS856" s="357"/>
      <c r="AT856" s="357"/>
      <c r="AU856" s="357"/>
      <c r="AV856" s="357"/>
      <c r="AW856" s="357"/>
      <c r="AX856" s="357"/>
      <c r="AY856">
        <f>COUNTA($C$856)</f>
        <v>1</v>
      </c>
    </row>
    <row r="857" spans="1:51" ht="30" customHeight="1" x14ac:dyDescent="0.15">
      <c r="A857" s="370">
        <v>13</v>
      </c>
      <c r="B857" s="370">
        <v>1</v>
      </c>
      <c r="C857" s="358" t="s">
        <v>782</v>
      </c>
      <c r="D857" s="343"/>
      <c r="E857" s="343"/>
      <c r="F857" s="343"/>
      <c r="G857" s="343"/>
      <c r="H857" s="343"/>
      <c r="I857" s="343"/>
      <c r="J857" s="344">
        <v>1010901004980</v>
      </c>
      <c r="K857" s="345"/>
      <c r="L857" s="345"/>
      <c r="M857" s="345"/>
      <c r="N857" s="345"/>
      <c r="O857" s="345"/>
      <c r="P857" s="359" t="s">
        <v>783</v>
      </c>
      <c r="Q857" s="346"/>
      <c r="R857" s="346"/>
      <c r="S857" s="346"/>
      <c r="T857" s="346"/>
      <c r="U857" s="346"/>
      <c r="V857" s="346"/>
      <c r="W857" s="346"/>
      <c r="X857" s="346"/>
      <c r="Y857" s="347">
        <v>0.1</v>
      </c>
      <c r="Z857" s="348"/>
      <c r="AA857" s="348"/>
      <c r="AB857" s="349"/>
      <c r="AC857" s="350" t="s">
        <v>372</v>
      </c>
      <c r="AD857" s="351"/>
      <c r="AE857" s="351"/>
      <c r="AF857" s="351"/>
      <c r="AG857" s="351"/>
      <c r="AH857" s="352" t="s">
        <v>765</v>
      </c>
      <c r="AI857" s="353"/>
      <c r="AJ857" s="353"/>
      <c r="AK857" s="353"/>
      <c r="AL857" s="354">
        <v>100</v>
      </c>
      <c r="AM857" s="355"/>
      <c r="AN857" s="355"/>
      <c r="AO857" s="356"/>
      <c r="AP857" s="357" t="s">
        <v>765</v>
      </c>
      <c r="AQ857" s="357"/>
      <c r="AR857" s="357"/>
      <c r="AS857" s="357"/>
      <c r="AT857" s="357"/>
      <c r="AU857" s="357"/>
      <c r="AV857" s="357"/>
      <c r="AW857" s="357"/>
      <c r="AX857" s="357"/>
      <c r="AY857">
        <f>COUNTA($C$857)</f>
        <v>1</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295</v>
      </c>
      <c r="K877" s="361"/>
      <c r="L877" s="361"/>
      <c r="M877" s="361"/>
      <c r="N877" s="361"/>
      <c r="O877" s="361"/>
      <c r="P877" s="247" t="s">
        <v>242</v>
      </c>
      <c r="Q877" s="247"/>
      <c r="R877" s="247"/>
      <c r="S877" s="247"/>
      <c r="T877" s="247"/>
      <c r="U877" s="247"/>
      <c r="V877" s="247"/>
      <c r="W877" s="247"/>
      <c r="X877" s="247"/>
      <c r="Y877" s="362" t="s">
        <v>293</v>
      </c>
      <c r="Z877" s="363"/>
      <c r="AA877" s="363"/>
      <c r="AB877" s="363"/>
      <c r="AC877" s="152" t="s">
        <v>333</v>
      </c>
      <c r="AD877" s="152"/>
      <c r="AE877" s="152"/>
      <c r="AF877" s="152"/>
      <c r="AG877" s="152"/>
      <c r="AH877" s="362" t="s">
        <v>361</v>
      </c>
      <c r="AI877" s="360"/>
      <c r="AJ877" s="360"/>
      <c r="AK877" s="360"/>
      <c r="AL877" s="360" t="s">
        <v>21</v>
      </c>
      <c r="AM877" s="360"/>
      <c r="AN877" s="360"/>
      <c r="AO877" s="364"/>
      <c r="AP877" s="365" t="s">
        <v>296</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784</v>
      </c>
      <c r="D878" s="343"/>
      <c r="E878" s="343"/>
      <c r="F878" s="343"/>
      <c r="G878" s="343"/>
      <c r="H878" s="343"/>
      <c r="I878" s="343"/>
      <c r="J878" s="344">
        <v>1010001112577</v>
      </c>
      <c r="K878" s="345"/>
      <c r="L878" s="345"/>
      <c r="M878" s="345"/>
      <c r="N878" s="345"/>
      <c r="O878" s="345"/>
      <c r="P878" s="359" t="s">
        <v>759</v>
      </c>
      <c r="Q878" s="346"/>
      <c r="R878" s="346"/>
      <c r="S878" s="346"/>
      <c r="T878" s="346"/>
      <c r="U878" s="346"/>
      <c r="V878" s="346"/>
      <c r="W878" s="346"/>
      <c r="X878" s="346"/>
      <c r="Y878" s="347">
        <v>1.7</v>
      </c>
      <c r="Z878" s="348"/>
      <c r="AA878" s="348"/>
      <c r="AB878" s="349"/>
      <c r="AC878" s="350" t="s">
        <v>373</v>
      </c>
      <c r="AD878" s="351"/>
      <c r="AE878" s="351"/>
      <c r="AF878" s="351"/>
      <c r="AG878" s="351"/>
      <c r="AH878" s="366" t="s">
        <v>765</v>
      </c>
      <c r="AI878" s="367"/>
      <c r="AJ878" s="367"/>
      <c r="AK878" s="367"/>
      <c r="AL878" s="354">
        <v>100</v>
      </c>
      <c r="AM878" s="355"/>
      <c r="AN878" s="355"/>
      <c r="AO878" s="356"/>
      <c r="AP878" s="357" t="s">
        <v>765</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295</v>
      </c>
      <c r="K910" s="361"/>
      <c r="L910" s="361"/>
      <c r="M910" s="361"/>
      <c r="N910" s="361"/>
      <c r="O910" s="361"/>
      <c r="P910" s="247" t="s">
        <v>242</v>
      </c>
      <c r="Q910" s="247"/>
      <c r="R910" s="247"/>
      <c r="S910" s="247"/>
      <c r="T910" s="247"/>
      <c r="U910" s="247"/>
      <c r="V910" s="247"/>
      <c r="W910" s="247"/>
      <c r="X910" s="247"/>
      <c r="Y910" s="362" t="s">
        <v>293</v>
      </c>
      <c r="Z910" s="363"/>
      <c r="AA910" s="363"/>
      <c r="AB910" s="363"/>
      <c r="AC910" s="152" t="s">
        <v>333</v>
      </c>
      <c r="AD910" s="152"/>
      <c r="AE910" s="152"/>
      <c r="AF910" s="152"/>
      <c r="AG910" s="152"/>
      <c r="AH910" s="362" t="s">
        <v>361</v>
      </c>
      <c r="AI910" s="360"/>
      <c r="AJ910" s="360"/>
      <c r="AK910" s="360"/>
      <c r="AL910" s="360" t="s">
        <v>21</v>
      </c>
      <c r="AM910" s="360"/>
      <c r="AN910" s="360"/>
      <c r="AO910" s="364"/>
      <c r="AP910" s="365" t="s">
        <v>296</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785</v>
      </c>
      <c r="D911" s="343"/>
      <c r="E911" s="343"/>
      <c r="F911" s="343"/>
      <c r="G911" s="343"/>
      <c r="H911" s="343"/>
      <c r="I911" s="343"/>
      <c r="J911" s="344">
        <v>7000020010006</v>
      </c>
      <c r="K911" s="345"/>
      <c r="L911" s="345"/>
      <c r="M911" s="345"/>
      <c r="N911" s="345"/>
      <c r="O911" s="345"/>
      <c r="P911" s="359" t="s">
        <v>795</v>
      </c>
      <c r="Q911" s="346"/>
      <c r="R911" s="346"/>
      <c r="S911" s="346"/>
      <c r="T911" s="346"/>
      <c r="U911" s="346"/>
      <c r="V911" s="346"/>
      <c r="W911" s="346"/>
      <c r="X911" s="346"/>
      <c r="Y911" s="347">
        <v>1.2</v>
      </c>
      <c r="Z911" s="348"/>
      <c r="AA911" s="348"/>
      <c r="AB911" s="349"/>
      <c r="AC911" s="350" t="s">
        <v>810</v>
      </c>
      <c r="AD911" s="351"/>
      <c r="AE911" s="351"/>
      <c r="AF911" s="351"/>
      <c r="AG911" s="351"/>
      <c r="AH911" s="366" t="s">
        <v>804</v>
      </c>
      <c r="AI911" s="367"/>
      <c r="AJ911" s="367"/>
      <c r="AK911" s="367"/>
      <c r="AL911" s="354" t="s">
        <v>804</v>
      </c>
      <c r="AM911" s="355"/>
      <c r="AN911" s="355"/>
      <c r="AO911" s="356"/>
      <c r="AP911" s="357" t="s">
        <v>804</v>
      </c>
      <c r="AQ911" s="357"/>
      <c r="AR911" s="357"/>
      <c r="AS911" s="357"/>
      <c r="AT911" s="357"/>
      <c r="AU911" s="357"/>
      <c r="AV911" s="357"/>
      <c r="AW911" s="357"/>
      <c r="AX911" s="357"/>
      <c r="AY911">
        <f t="shared" si="119"/>
        <v>1</v>
      </c>
    </row>
    <row r="912" spans="1:51" ht="30" customHeight="1" x14ac:dyDescent="0.15">
      <c r="A912" s="370">
        <v>2</v>
      </c>
      <c r="B912" s="370">
        <v>1</v>
      </c>
      <c r="C912" s="358" t="s">
        <v>786</v>
      </c>
      <c r="D912" s="343"/>
      <c r="E912" s="343"/>
      <c r="F912" s="343"/>
      <c r="G912" s="343"/>
      <c r="H912" s="343"/>
      <c r="I912" s="343"/>
      <c r="J912" s="344">
        <v>1000020470007</v>
      </c>
      <c r="K912" s="345"/>
      <c r="L912" s="345"/>
      <c r="M912" s="345"/>
      <c r="N912" s="345"/>
      <c r="O912" s="345"/>
      <c r="P912" s="359" t="s">
        <v>795</v>
      </c>
      <c r="Q912" s="346"/>
      <c r="R912" s="346"/>
      <c r="S912" s="346"/>
      <c r="T912" s="346"/>
      <c r="U912" s="346"/>
      <c r="V912" s="346"/>
      <c r="W912" s="346"/>
      <c r="X912" s="346"/>
      <c r="Y912" s="347">
        <v>0.6</v>
      </c>
      <c r="Z912" s="348"/>
      <c r="AA912" s="348"/>
      <c r="AB912" s="349"/>
      <c r="AC912" s="350" t="s">
        <v>810</v>
      </c>
      <c r="AD912" s="351"/>
      <c r="AE912" s="351"/>
      <c r="AF912" s="351"/>
      <c r="AG912" s="351"/>
      <c r="AH912" s="366" t="s">
        <v>804</v>
      </c>
      <c r="AI912" s="367"/>
      <c r="AJ912" s="367"/>
      <c r="AK912" s="367"/>
      <c r="AL912" s="354" t="s">
        <v>804</v>
      </c>
      <c r="AM912" s="355"/>
      <c r="AN912" s="355"/>
      <c r="AO912" s="356"/>
      <c r="AP912" s="357" t="s">
        <v>804</v>
      </c>
      <c r="AQ912" s="357"/>
      <c r="AR912" s="357"/>
      <c r="AS912" s="357"/>
      <c r="AT912" s="357"/>
      <c r="AU912" s="357"/>
      <c r="AV912" s="357"/>
      <c r="AW912" s="357"/>
      <c r="AX912" s="357"/>
      <c r="AY912">
        <f>COUNTA($C$912)</f>
        <v>1</v>
      </c>
    </row>
    <row r="913" spans="1:51" ht="30" customHeight="1" x14ac:dyDescent="0.15">
      <c r="A913" s="370">
        <v>3</v>
      </c>
      <c r="B913" s="370">
        <v>1</v>
      </c>
      <c r="C913" s="358" t="s">
        <v>787</v>
      </c>
      <c r="D913" s="343"/>
      <c r="E913" s="343"/>
      <c r="F913" s="343"/>
      <c r="G913" s="343"/>
      <c r="H913" s="343"/>
      <c r="I913" s="343"/>
      <c r="J913" s="344">
        <v>8000020460001</v>
      </c>
      <c r="K913" s="345"/>
      <c r="L913" s="345"/>
      <c r="M913" s="345"/>
      <c r="N913" s="345"/>
      <c r="O913" s="345"/>
      <c r="P913" s="359" t="s">
        <v>795</v>
      </c>
      <c r="Q913" s="346"/>
      <c r="R913" s="346"/>
      <c r="S913" s="346"/>
      <c r="T913" s="346"/>
      <c r="U913" s="346"/>
      <c r="V913" s="346"/>
      <c r="W913" s="346"/>
      <c r="X913" s="346"/>
      <c r="Y913" s="347">
        <v>0.6</v>
      </c>
      <c r="Z913" s="348"/>
      <c r="AA913" s="348"/>
      <c r="AB913" s="349"/>
      <c r="AC913" s="350" t="s">
        <v>810</v>
      </c>
      <c r="AD913" s="351"/>
      <c r="AE913" s="351"/>
      <c r="AF913" s="351"/>
      <c r="AG913" s="351"/>
      <c r="AH913" s="352" t="s">
        <v>804</v>
      </c>
      <c r="AI913" s="353"/>
      <c r="AJ913" s="353"/>
      <c r="AK913" s="353"/>
      <c r="AL913" s="354" t="s">
        <v>804</v>
      </c>
      <c r="AM913" s="355"/>
      <c r="AN913" s="355"/>
      <c r="AO913" s="356"/>
      <c r="AP913" s="357" t="s">
        <v>804</v>
      </c>
      <c r="AQ913" s="357"/>
      <c r="AR913" s="357"/>
      <c r="AS913" s="357"/>
      <c r="AT913" s="357"/>
      <c r="AU913" s="357"/>
      <c r="AV913" s="357"/>
      <c r="AW913" s="357"/>
      <c r="AX913" s="357"/>
      <c r="AY913">
        <f>COUNTA($C$913)</f>
        <v>1</v>
      </c>
    </row>
    <row r="914" spans="1:51" ht="30" customHeight="1" x14ac:dyDescent="0.15">
      <c r="A914" s="370">
        <v>4</v>
      </c>
      <c r="B914" s="370">
        <v>1</v>
      </c>
      <c r="C914" s="358" t="s">
        <v>788</v>
      </c>
      <c r="D914" s="343"/>
      <c r="E914" s="343"/>
      <c r="F914" s="343"/>
      <c r="G914" s="343"/>
      <c r="H914" s="343"/>
      <c r="I914" s="343"/>
      <c r="J914" s="344">
        <v>4000020420000</v>
      </c>
      <c r="K914" s="345"/>
      <c r="L914" s="345"/>
      <c r="M914" s="345"/>
      <c r="N914" s="345"/>
      <c r="O914" s="345"/>
      <c r="P914" s="359" t="s">
        <v>795</v>
      </c>
      <c r="Q914" s="346"/>
      <c r="R914" s="346"/>
      <c r="S914" s="346"/>
      <c r="T914" s="346"/>
      <c r="U914" s="346"/>
      <c r="V914" s="346"/>
      <c r="W914" s="346"/>
      <c r="X914" s="346"/>
      <c r="Y914" s="347">
        <v>0.6</v>
      </c>
      <c r="Z914" s="348"/>
      <c r="AA914" s="348"/>
      <c r="AB914" s="349"/>
      <c r="AC914" s="350" t="s">
        <v>810</v>
      </c>
      <c r="AD914" s="351"/>
      <c r="AE914" s="351"/>
      <c r="AF914" s="351"/>
      <c r="AG914" s="351"/>
      <c r="AH914" s="352" t="s">
        <v>804</v>
      </c>
      <c r="AI914" s="353"/>
      <c r="AJ914" s="353"/>
      <c r="AK914" s="353"/>
      <c r="AL914" s="354" t="s">
        <v>804</v>
      </c>
      <c r="AM914" s="355"/>
      <c r="AN914" s="355"/>
      <c r="AO914" s="356"/>
      <c r="AP914" s="357" t="s">
        <v>804</v>
      </c>
      <c r="AQ914" s="357"/>
      <c r="AR914" s="357"/>
      <c r="AS914" s="357"/>
      <c r="AT914" s="357"/>
      <c r="AU914" s="357"/>
      <c r="AV914" s="357"/>
      <c r="AW914" s="357"/>
      <c r="AX914" s="357"/>
      <c r="AY914">
        <f>COUNTA($C$914)</f>
        <v>1</v>
      </c>
    </row>
    <row r="915" spans="1:51" ht="30" customHeight="1" x14ac:dyDescent="0.15">
      <c r="A915" s="370">
        <v>5</v>
      </c>
      <c r="B915" s="370">
        <v>1</v>
      </c>
      <c r="C915" s="358" t="s">
        <v>789</v>
      </c>
      <c r="D915" s="343"/>
      <c r="E915" s="343"/>
      <c r="F915" s="343"/>
      <c r="G915" s="343"/>
      <c r="H915" s="343"/>
      <c r="I915" s="343"/>
      <c r="J915" s="344">
        <v>1000020320005</v>
      </c>
      <c r="K915" s="345"/>
      <c r="L915" s="345"/>
      <c r="M915" s="345"/>
      <c r="N915" s="345"/>
      <c r="O915" s="345"/>
      <c r="P915" s="359" t="s">
        <v>795</v>
      </c>
      <c r="Q915" s="346"/>
      <c r="R915" s="346"/>
      <c r="S915" s="346"/>
      <c r="T915" s="346"/>
      <c r="U915" s="346"/>
      <c r="V915" s="346"/>
      <c r="W915" s="346"/>
      <c r="X915" s="346"/>
      <c r="Y915" s="347">
        <v>0.5</v>
      </c>
      <c r="Z915" s="348"/>
      <c r="AA915" s="348"/>
      <c r="AB915" s="349"/>
      <c r="AC915" s="350" t="s">
        <v>810</v>
      </c>
      <c r="AD915" s="351"/>
      <c r="AE915" s="351"/>
      <c r="AF915" s="351"/>
      <c r="AG915" s="351"/>
      <c r="AH915" s="352" t="s">
        <v>804</v>
      </c>
      <c r="AI915" s="353"/>
      <c r="AJ915" s="353"/>
      <c r="AK915" s="353"/>
      <c r="AL915" s="354" t="s">
        <v>804</v>
      </c>
      <c r="AM915" s="355"/>
      <c r="AN915" s="355"/>
      <c r="AO915" s="356"/>
      <c r="AP915" s="357" t="s">
        <v>804</v>
      </c>
      <c r="AQ915" s="357"/>
      <c r="AR915" s="357"/>
      <c r="AS915" s="357"/>
      <c r="AT915" s="357"/>
      <c r="AU915" s="357"/>
      <c r="AV915" s="357"/>
      <c r="AW915" s="357"/>
      <c r="AX915" s="357"/>
      <c r="AY915">
        <f>COUNTA($C$915)</f>
        <v>1</v>
      </c>
    </row>
    <row r="916" spans="1:51" ht="30" customHeight="1" x14ac:dyDescent="0.15">
      <c r="A916" s="370">
        <v>6</v>
      </c>
      <c r="B916" s="370">
        <v>1</v>
      </c>
      <c r="C916" s="358" t="s">
        <v>790</v>
      </c>
      <c r="D916" s="343"/>
      <c r="E916" s="343"/>
      <c r="F916" s="343"/>
      <c r="G916" s="343"/>
      <c r="H916" s="343"/>
      <c r="I916" s="343"/>
      <c r="J916" s="344">
        <v>6000020400009</v>
      </c>
      <c r="K916" s="345"/>
      <c r="L916" s="345"/>
      <c r="M916" s="345"/>
      <c r="N916" s="345"/>
      <c r="O916" s="345"/>
      <c r="P916" s="359" t="s">
        <v>795</v>
      </c>
      <c r="Q916" s="346"/>
      <c r="R916" s="346"/>
      <c r="S916" s="346"/>
      <c r="T916" s="346"/>
      <c r="U916" s="346"/>
      <c r="V916" s="346"/>
      <c r="W916" s="346"/>
      <c r="X916" s="346"/>
      <c r="Y916" s="347">
        <v>0.5</v>
      </c>
      <c r="Z916" s="348"/>
      <c r="AA916" s="348"/>
      <c r="AB916" s="349"/>
      <c r="AC916" s="350" t="s">
        <v>810</v>
      </c>
      <c r="AD916" s="351"/>
      <c r="AE916" s="351"/>
      <c r="AF916" s="351"/>
      <c r="AG916" s="351"/>
      <c r="AH916" s="352" t="s">
        <v>804</v>
      </c>
      <c r="AI916" s="353"/>
      <c r="AJ916" s="353"/>
      <c r="AK916" s="353"/>
      <c r="AL916" s="354" t="s">
        <v>804</v>
      </c>
      <c r="AM916" s="355"/>
      <c r="AN916" s="355"/>
      <c r="AO916" s="356"/>
      <c r="AP916" s="357" t="s">
        <v>804</v>
      </c>
      <c r="AQ916" s="357"/>
      <c r="AR916" s="357"/>
      <c r="AS916" s="357"/>
      <c r="AT916" s="357"/>
      <c r="AU916" s="357"/>
      <c r="AV916" s="357"/>
      <c r="AW916" s="357"/>
      <c r="AX916" s="357"/>
      <c r="AY916">
        <f>COUNTA($C$916)</f>
        <v>1</v>
      </c>
    </row>
    <row r="917" spans="1:51" ht="30" customHeight="1" x14ac:dyDescent="0.15">
      <c r="A917" s="370">
        <v>7</v>
      </c>
      <c r="B917" s="370">
        <v>1</v>
      </c>
      <c r="C917" s="358" t="s">
        <v>791</v>
      </c>
      <c r="D917" s="343"/>
      <c r="E917" s="343"/>
      <c r="F917" s="343"/>
      <c r="G917" s="343"/>
      <c r="H917" s="343"/>
      <c r="I917" s="343"/>
      <c r="J917" s="344">
        <v>7000020430005</v>
      </c>
      <c r="K917" s="345"/>
      <c r="L917" s="345"/>
      <c r="M917" s="345"/>
      <c r="N917" s="345"/>
      <c r="O917" s="345"/>
      <c r="P917" s="359" t="s">
        <v>795</v>
      </c>
      <c r="Q917" s="346"/>
      <c r="R917" s="346"/>
      <c r="S917" s="346"/>
      <c r="T917" s="346"/>
      <c r="U917" s="346"/>
      <c r="V917" s="346"/>
      <c r="W917" s="346"/>
      <c r="X917" s="346"/>
      <c r="Y917" s="347">
        <v>0.5</v>
      </c>
      <c r="Z917" s="348"/>
      <c r="AA917" s="348"/>
      <c r="AB917" s="349"/>
      <c r="AC917" s="350" t="s">
        <v>810</v>
      </c>
      <c r="AD917" s="351"/>
      <c r="AE917" s="351"/>
      <c r="AF917" s="351"/>
      <c r="AG917" s="351"/>
      <c r="AH917" s="352" t="s">
        <v>804</v>
      </c>
      <c r="AI917" s="353"/>
      <c r="AJ917" s="353"/>
      <c r="AK917" s="353"/>
      <c r="AL917" s="354" t="s">
        <v>804</v>
      </c>
      <c r="AM917" s="355"/>
      <c r="AN917" s="355"/>
      <c r="AO917" s="356"/>
      <c r="AP917" s="357" t="s">
        <v>804</v>
      </c>
      <c r="AQ917" s="357"/>
      <c r="AR917" s="357"/>
      <c r="AS917" s="357"/>
      <c r="AT917" s="357"/>
      <c r="AU917" s="357"/>
      <c r="AV917" s="357"/>
      <c r="AW917" s="357"/>
      <c r="AX917" s="357"/>
      <c r="AY917">
        <f>COUNTA($C$917)</f>
        <v>1</v>
      </c>
    </row>
    <row r="918" spans="1:51" ht="30" customHeight="1" x14ac:dyDescent="0.15">
      <c r="A918" s="370">
        <v>8</v>
      </c>
      <c r="B918" s="370">
        <v>1</v>
      </c>
      <c r="C918" s="358" t="s">
        <v>792</v>
      </c>
      <c r="D918" s="343"/>
      <c r="E918" s="343"/>
      <c r="F918" s="343"/>
      <c r="G918" s="343"/>
      <c r="H918" s="343"/>
      <c r="I918" s="343"/>
      <c r="J918" s="344">
        <v>8000020130001</v>
      </c>
      <c r="K918" s="345"/>
      <c r="L918" s="345"/>
      <c r="M918" s="345"/>
      <c r="N918" s="345"/>
      <c r="O918" s="345"/>
      <c r="P918" s="359" t="s">
        <v>795</v>
      </c>
      <c r="Q918" s="346"/>
      <c r="R918" s="346"/>
      <c r="S918" s="346"/>
      <c r="T918" s="346"/>
      <c r="U918" s="346"/>
      <c r="V918" s="346"/>
      <c r="W918" s="346"/>
      <c r="X918" s="346"/>
      <c r="Y918" s="347">
        <v>0.5</v>
      </c>
      <c r="Z918" s="348"/>
      <c r="AA918" s="348"/>
      <c r="AB918" s="349"/>
      <c r="AC918" s="350" t="s">
        <v>810</v>
      </c>
      <c r="AD918" s="351"/>
      <c r="AE918" s="351"/>
      <c r="AF918" s="351"/>
      <c r="AG918" s="351"/>
      <c r="AH918" s="352" t="s">
        <v>804</v>
      </c>
      <c r="AI918" s="353"/>
      <c r="AJ918" s="353"/>
      <c r="AK918" s="353"/>
      <c r="AL918" s="354" t="s">
        <v>804</v>
      </c>
      <c r="AM918" s="355"/>
      <c r="AN918" s="355"/>
      <c r="AO918" s="356"/>
      <c r="AP918" s="357" t="s">
        <v>804</v>
      </c>
      <c r="AQ918" s="357"/>
      <c r="AR918" s="357"/>
      <c r="AS918" s="357"/>
      <c r="AT918" s="357"/>
      <c r="AU918" s="357"/>
      <c r="AV918" s="357"/>
      <c r="AW918" s="357"/>
      <c r="AX918" s="357"/>
      <c r="AY918">
        <f>COUNTA($C$918)</f>
        <v>1</v>
      </c>
    </row>
    <row r="919" spans="1:51" ht="30" customHeight="1" x14ac:dyDescent="0.15">
      <c r="A919" s="370">
        <v>9</v>
      </c>
      <c r="B919" s="370">
        <v>1</v>
      </c>
      <c r="C919" s="358" t="s">
        <v>793</v>
      </c>
      <c r="D919" s="343"/>
      <c r="E919" s="343"/>
      <c r="F919" s="343"/>
      <c r="G919" s="343"/>
      <c r="H919" s="343"/>
      <c r="I919" s="343"/>
      <c r="J919" s="344">
        <v>5000020390003</v>
      </c>
      <c r="K919" s="345"/>
      <c r="L919" s="345"/>
      <c r="M919" s="345"/>
      <c r="N919" s="345"/>
      <c r="O919" s="345"/>
      <c r="P919" s="359" t="s">
        <v>795</v>
      </c>
      <c r="Q919" s="346"/>
      <c r="R919" s="346"/>
      <c r="S919" s="346"/>
      <c r="T919" s="346"/>
      <c r="U919" s="346"/>
      <c r="V919" s="346"/>
      <c r="W919" s="346"/>
      <c r="X919" s="346"/>
      <c r="Y919" s="347">
        <v>0.5</v>
      </c>
      <c r="Z919" s="348"/>
      <c r="AA919" s="348"/>
      <c r="AB919" s="349"/>
      <c r="AC919" s="350" t="s">
        <v>810</v>
      </c>
      <c r="AD919" s="351"/>
      <c r="AE919" s="351"/>
      <c r="AF919" s="351"/>
      <c r="AG919" s="351"/>
      <c r="AH919" s="352" t="s">
        <v>804</v>
      </c>
      <c r="AI919" s="353"/>
      <c r="AJ919" s="353"/>
      <c r="AK919" s="353"/>
      <c r="AL919" s="354" t="s">
        <v>804</v>
      </c>
      <c r="AM919" s="355"/>
      <c r="AN919" s="355"/>
      <c r="AO919" s="356"/>
      <c r="AP919" s="357" t="s">
        <v>804</v>
      </c>
      <c r="AQ919" s="357"/>
      <c r="AR919" s="357"/>
      <c r="AS919" s="357"/>
      <c r="AT919" s="357"/>
      <c r="AU919" s="357"/>
      <c r="AV919" s="357"/>
      <c r="AW919" s="357"/>
      <c r="AX919" s="357"/>
      <c r="AY919">
        <f>COUNTA($C$919)</f>
        <v>1</v>
      </c>
    </row>
    <row r="920" spans="1:51" ht="30" customHeight="1" x14ac:dyDescent="0.15">
      <c r="A920" s="370">
        <v>10</v>
      </c>
      <c r="B920" s="370">
        <v>1</v>
      </c>
      <c r="C920" s="358" t="s">
        <v>794</v>
      </c>
      <c r="D920" s="343"/>
      <c r="E920" s="343"/>
      <c r="F920" s="343"/>
      <c r="G920" s="343"/>
      <c r="H920" s="343"/>
      <c r="I920" s="343"/>
      <c r="J920" s="344">
        <v>4000020450006</v>
      </c>
      <c r="K920" s="345"/>
      <c r="L920" s="345"/>
      <c r="M920" s="345"/>
      <c r="N920" s="345"/>
      <c r="O920" s="345"/>
      <c r="P920" s="359" t="s">
        <v>795</v>
      </c>
      <c r="Q920" s="346"/>
      <c r="R920" s="346"/>
      <c r="S920" s="346"/>
      <c r="T920" s="346"/>
      <c r="U920" s="346"/>
      <c r="V920" s="346"/>
      <c r="W920" s="346"/>
      <c r="X920" s="346"/>
      <c r="Y920" s="347">
        <v>0.5</v>
      </c>
      <c r="Z920" s="348"/>
      <c r="AA920" s="348"/>
      <c r="AB920" s="349"/>
      <c r="AC920" s="350" t="s">
        <v>810</v>
      </c>
      <c r="AD920" s="351"/>
      <c r="AE920" s="351"/>
      <c r="AF920" s="351"/>
      <c r="AG920" s="351"/>
      <c r="AH920" s="352" t="s">
        <v>804</v>
      </c>
      <c r="AI920" s="353"/>
      <c r="AJ920" s="353"/>
      <c r="AK920" s="353"/>
      <c r="AL920" s="354" t="s">
        <v>804</v>
      </c>
      <c r="AM920" s="355"/>
      <c r="AN920" s="355"/>
      <c r="AO920" s="356"/>
      <c r="AP920" s="357" t="s">
        <v>804</v>
      </c>
      <c r="AQ920" s="357"/>
      <c r="AR920" s="357"/>
      <c r="AS920" s="357"/>
      <c r="AT920" s="357"/>
      <c r="AU920" s="357"/>
      <c r="AV920" s="357"/>
      <c r="AW920" s="357"/>
      <c r="AX920" s="357"/>
      <c r="AY920">
        <f>COUNTA($C$920)</f>
        <v>1</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295</v>
      </c>
      <c r="K943" s="361"/>
      <c r="L943" s="361"/>
      <c r="M943" s="361"/>
      <c r="N943" s="361"/>
      <c r="O943" s="361"/>
      <c r="P943" s="247" t="s">
        <v>242</v>
      </c>
      <c r="Q943" s="247"/>
      <c r="R943" s="247"/>
      <c r="S943" s="247"/>
      <c r="T943" s="247"/>
      <c r="U943" s="247"/>
      <c r="V943" s="247"/>
      <c r="W943" s="247"/>
      <c r="X943" s="247"/>
      <c r="Y943" s="362" t="s">
        <v>293</v>
      </c>
      <c r="Z943" s="363"/>
      <c r="AA943" s="363"/>
      <c r="AB943" s="363"/>
      <c r="AC943" s="152" t="s">
        <v>333</v>
      </c>
      <c r="AD943" s="152"/>
      <c r="AE943" s="152"/>
      <c r="AF943" s="152"/>
      <c r="AG943" s="152"/>
      <c r="AH943" s="362" t="s">
        <v>361</v>
      </c>
      <c r="AI943" s="360"/>
      <c r="AJ943" s="360"/>
      <c r="AK943" s="360"/>
      <c r="AL943" s="360" t="s">
        <v>21</v>
      </c>
      <c r="AM943" s="360"/>
      <c r="AN943" s="360"/>
      <c r="AO943" s="364"/>
      <c r="AP943" s="365" t="s">
        <v>296</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796</v>
      </c>
      <c r="D944" s="343"/>
      <c r="E944" s="343"/>
      <c r="F944" s="343"/>
      <c r="G944" s="343"/>
      <c r="H944" s="343"/>
      <c r="I944" s="343"/>
      <c r="J944" s="344" t="s">
        <v>765</v>
      </c>
      <c r="K944" s="345"/>
      <c r="L944" s="345"/>
      <c r="M944" s="345"/>
      <c r="N944" s="345"/>
      <c r="O944" s="345"/>
      <c r="P944" s="359" t="s">
        <v>803</v>
      </c>
      <c r="Q944" s="346"/>
      <c r="R944" s="346"/>
      <c r="S944" s="346"/>
      <c r="T944" s="346"/>
      <c r="U944" s="346"/>
      <c r="V944" s="346"/>
      <c r="W944" s="346"/>
      <c r="X944" s="346"/>
      <c r="Y944" s="347">
        <v>0</v>
      </c>
      <c r="Z944" s="348"/>
      <c r="AA944" s="348"/>
      <c r="AB944" s="349"/>
      <c r="AC944" s="350" t="s">
        <v>80</v>
      </c>
      <c r="AD944" s="351"/>
      <c r="AE944" s="351"/>
      <c r="AF944" s="351"/>
      <c r="AG944" s="351"/>
      <c r="AH944" s="366" t="s">
        <v>765</v>
      </c>
      <c r="AI944" s="367"/>
      <c r="AJ944" s="367"/>
      <c r="AK944" s="367"/>
      <c r="AL944" s="354" t="s">
        <v>765</v>
      </c>
      <c r="AM944" s="355"/>
      <c r="AN944" s="355"/>
      <c r="AO944" s="356"/>
      <c r="AP944" s="357" t="s">
        <v>765</v>
      </c>
      <c r="AQ944" s="357"/>
      <c r="AR944" s="357"/>
      <c r="AS944" s="357"/>
      <c r="AT944" s="357"/>
      <c r="AU944" s="357"/>
      <c r="AV944" s="357"/>
      <c r="AW944" s="357"/>
      <c r="AX944" s="357"/>
      <c r="AY944">
        <f t="shared" si="120"/>
        <v>1</v>
      </c>
    </row>
    <row r="945" spans="1:51" ht="30" customHeight="1" x14ac:dyDescent="0.15">
      <c r="A945" s="370">
        <v>2</v>
      </c>
      <c r="B945" s="370">
        <v>1</v>
      </c>
      <c r="C945" s="358" t="s">
        <v>797</v>
      </c>
      <c r="D945" s="343"/>
      <c r="E945" s="343"/>
      <c r="F945" s="343"/>
      <c r="G945" s="343"/>
      <c r="H945" s="343"/>
      <c r="I945" s="343"/>
      <c r="J945" s="344" t="s">
        <v>765</v>
      </c>
      <c r="K945" s="345"/>
      <c r="L945" s="345"/>
      <c r="M945" s="345"/>
      <c r="N945" s="345"/>
      <c r="O945" s="345"/>
      <c r="P945" s="359" t="s">
        <v>803</v>
      </c>
      <c r="Q945" s="346"/>
      <c r="R945" s="346"/>
      <c r="S945" s="346"/>
      <c r="T945" s="346"/>
      <c r="U945" s="346"/>
      <c r="V945" s="346"/>
      <c r="W945" s="346"/>
      <c r="X945" s="346"/>
      <c r="Y945" s="347">
        <v>0</v>
      </c>
      <c r="Z945" s="348"/>
      <c r="AA945" s="348"/>
      <c r="AB945" s="349"/>
      <c r="AC945" s="350" t="s">
        <v>80</v>
      </c>
      <c r="AD945" s="351"/>
      <c r="AE945" s="351"/>
      <c r="AF945" s="351"/>
      <c r="AG945" s="351"/>
      <c r="AH945" s="366" t="s">
        <v>765</v>
      </c>
      <c r="AI945" s="367"/>
      <c r="AJ945" s="367"/>
      <c r="AK945" s="367"/>
      <c r="AL945" s="354" t="s">
        <v>765</v>
      </c>
      <c r="AM945" s="355"/>
      <c r="AN945" s="355"/>
      <c r="AO945" s="356"/>
      <c r="AP945" s="357" t="s">
        <v>765</v>
      </c>
      <c r="AQ945" s="357"/>
      <c r="AR945" s="357"/>
      <c r="AS945" s="357"/>
      <c r="AT945" s="357"/>
      <c r="AU945" s="357"/>
      <c r="AV945" s="357"/>
      <c r="AW945" s="357"/>
      <c r="AX945" s="357"/>
      <c r="AY945">
        <f>COUNTA($C$945)</f>
        <v>1</v>
      </c>
    </row>
    <row r="946" spans="1:51" ht="30" customHeight="1" x14ac:dyDescent="0.15">
      <c r="A946" s="370">
        <v>3</v>
      </c>
      <c r="B946" s="370">
        <v>1</v>
      </c>
      <c r="C946" s="358" t="s">
        <v>798</v>
      </c>
      <c r="D946" s="343"/>
      <c r="E946" s="343"/>
      <c r="F946" s="343"/>
      <c r="G946" s="343"/>
      <c r="H946" s="343"/>
      <c r="I946" s="343"/>
      <c r="J946" s="344" t="s">
        <v>765</v>
      </c>
      <c r="K946" s="345"/>
      <c r="L946" s="345"/>
      <c r="M946" s="345"/>
      <c r="N946" s="345"/>
      <c r="O946" s="345"/>
      <c r="P946" s="359" t="s">
        <v>803</v>
      </c>
      <c r="Q946" s="346"/>
      <c r="R946" s="346"/>
      <c r="S946" s="346"/>
      <c r="T946" s="346"/>
      <c r="U946" s="346"/>
      <c r="V946" s="346"/>
      <c r="W946" s="346"/>
      <c r="X946" s="346"/>
      <c r="Y946" s="347">
        <v>0</v>
      </c>
      <c r="Z946" s="348"/>
      <c r="AA946" s="348"/>
      <c r="AB946" s="349"/>
      <c r="AC946" s="350" t="s">
        <v>80</v>
      </c>
      <c r="AD946" s="351"/>
      <c r="AE946" s="351"/>
      <c r="AF946" s="351"/>
      <c r="AG946" s="351"/>
      <c r="AH946" s="352" t="s">
        <v>765</v>
      </c>
      <c r="AI946" s="353"/>
      <c r="AJ946" s="353"/>
      <c r="AK946" s="353"/>
      <c r="AL946" s="354" t="s">
        <v>765</v>
      </c>
      <c r="AM946" s="355"/>
      <c r="AN946" s="355"/>
      <c r="AO946" s="356"/>
      <c r="AP946" s="357" t="s">
        <v>765</v>
      </c>
      <c r="AQ946" s="357"/>
      <c r="AR946" s="357"/>
      <c r="AS946" s="357"/>
      <c r="AT946" s="357"/>
      <c r="AU946" s="357"/>
      <c r="AV946" s="357"/>
      <c r="AW946" s="357"/>
      <c r="AX946" s="357"/>
      <c r="AY946">
        <f>COUNTA($C$946)</f>
        <v>1</v>
      </c>
    </row>
    <row r="947" spans="1:51" ht="30" customHeight="1" x14ac:dyDescent="0.15">
      <c r="A947" s="370">
        <v>4</v>
      </c>
      <c r="B947" s="370">
        <v>1</v>
      </c>
      <c r="C947" s="358" t="s">
        <v>799</v>
      </c>
      <c r="D947" s="343"/>
      <c r="E947" s="343"/>
      <c r="F947" s="343"/>
      <c r="G947" s="343"/>
      <c r="H947" s="343"/>
      <c r="I947" s="343"/>
      <c r="J947" s="344" t="s">
        <v>765</v>
      </c>
      <c r="K947" s="345"/>
      <c r="L947" s="345"/>
      <c r="M947" s="345"/>
      <c r="N947" s="345"/>
      <c r="O947" s="345"/>
      <c r="P947" s="359" t="s">
        <v>803</v>
      </c>
      <c r="Q947" s="346"/>
      <c r="R947" s="346"/>
      <c r="S947" s="346"/>
      <c r="T947" s="346"/>
      <c r="U947" s="346"/>
      <c r="V947" s="346"/>
      <c r="W947" s="346"/>
      <c r="X947" s="346"/>
      <c r="Y947" s="347">
        <v>0</v>
      </c>
      <c r="Z947" s="348"/>
      <c r="AA947" s="348"/>
      <c r="AB947" s="349"/>
      <c r="AC947" s="350" t="s">
        <v>80</v>
      </c>
      <c r="AD947" s="351"/>
      <c r="AE947" s="351"/>
      <c r="AF947" s="351"/>
      <c r="AG947" s="351"/>
      <c r="AH947" s="352" t="s">
        <v>765</v>
      </c>
      <c r="AI947" s="353"/>
      <c r="AJ947" s="353"/>
      <c r="AK947" s="353"/>
      <c r="AL947" s="354" t="s">
        <v>765</v>
      </c>
      <c r="AM947" s="355"/>
      <c r="AN947" s="355"/>
      <c r="AO947" s="356"/>
      <c r="AP947" s="357" t="s">
        <v>765</v>
      </c>
      <c r="AQ947" s="357"/>
      <c r="AR947" s="357"/>
      <c r="AS947" s="357"/>
      <c r="AT947" s="357"/>
      <c r="AU947" s="357"/>
      <c r="AV947" s="357"/>
      <c r="AW947" s="357"/>
      <c r="AX947" s="357"/>
      <c r="AY947">
        <f>COUNTA($C$947)</f>
        <v>1</v>
      </c>
    </row>
    <row r="948" spans="1:51" ht="30" customHeight="1" x14ac:dyDescent="0.15">
      <c r="A948" s="370">
        <v>5</v>
      </c>
      <c r="B948" s="370">
        <v>1</v>
      </c>
      <c r="C948" s="358" t="s">
        <v>800</v>
      </c>
      <c r="D948" s="343"/>
      <c r="E948" s="343"/>
      <c r="F948" s="343"/>
      <c r="G948" s="343"/>
      <c r="H948" s="343"/>
      <c r="I948" s="343"/>
      <c r="J948" s="344" t="s">
        <v>765</v>
      </c>
      <c r="K948" s="345"/>
      <c r="L948" s="345"/>
      <c r="M948" s="345"/>
      <c r="N948" s="345"/>
      <c r="O948" s="345"/>
      <c r="P948" s="359" t="s">
        <v>803</v>
      </c>
      <c r="Q948" s="346"/>
      <c r="R948" s="346"/>
      <c r="S948" s="346"/>
      <c r="T948" s="346"/>
      <c r="U948" s="346"/>
      <c r="V948" s="346"/>
      <c r="W948" s="346"/>
      <c r="X948" s="346"/>
      <c r="Y948" s="347">
        <v>0</v>
      </c>
      <c r="Z948" s="348"/>
      <c r="AA948" s="348"/>
      <c r="AB948" s="349"/>
      <c r="AC948" s="350" t="s">
        <v>80</v>
      </c>
      <c r="AD948" s="351"/>
      <c r="AE948" s="351"/>
      <c r="AF948" s="351"/>
      <c r="AG948" s="351"/>
      <c r="AH948" s="352" t="s">
        <v>765</v>
      </c>
      <c r="AI948" s="353"/>
      <c r="AJ948" s="353"/>
      <c r="AK948" s="353"/>
      <c r="AL948" s="354" t="s">
        <v>765</v>
      </c>
      <c r="AM948" s="355"/>
      <c r="AN948" s="355"/>
      <c r="AO948" s="356"/>
      <c r="AP948" s="357" t="s">
        <v>765</v>
      </c>
      <c r="AQ948" s="357"/>
      <c r="AR948" s="357"/>
      <c r="AS948" s="357"/>
      <c r="AT948" s="357"/>
      <c r="AU948" s="357"/>
      <c r="AV948" s="357"/>
      <c r="AW948" s="357"/>
      <c r="AX948" s="357"/>
      <c r="AY948">
        <f>COUNTA($C$948)</f>
        <v>1</v>
      </c>
    </row>
    <row r="949" spans="1:51" ht="30" customHeight="1" x14ac:dyDescent="0.15">
      <c r="A949" s="370">
        <v>6</v>
      </c>
      <c r="B949" s="370">
        <v>1</v>
      </c>
      <c r="C949" s="358" t="s">
        <v>801</v>
      </c>
      <c r="D949" s="343"/>
      <c r="E949" s="343"/>
      <c r="F949" s="343"/>
      <c r="G949" s="343"/>
      <c r="H949" s="343"/>
      <c r="I949" s="343"/>
      <c r="J949" s="344" t="s">
        <v>765</v>
      </c>
      <c r="K949" s="345"/>
      <c r="L949" s="345"/>
      <c r="M949" s="345"/>
      <c r="N949" s="345"/>
      <c r="O949" s="345"/>
      <c r="P949" s="359" t="s">
        <v>803</v>
      </c>
      <c r="Q949" s="346"/>
      <c r="R949" s="346"/>
      <c r="S949" s="346"/>
      <c r="T949" s="346"/>
      <c r="U949" s="346"/>
      <c r="V949" s="346"/>
      <c r="W949" s="346"/>
      <c r="X949" s="346"/>
      <c r="Y949" s="347">
        <v>0</v>
      </c>
      <c r="Z949" s="348"/>
      <c r="AA949" s="348"/>
      <c r="AB949" s="349"/>
      <c r="AC949" s="350" t="s">
        <v>80</v>
      </c>
      <c r="AD949" s="351"/>
      <c r="AE949" s="351"/>
      <c r="AF949" s="351"/>
      <c r="AG949" s="351"/>
      <c r="AH949" s="352" t="s">
        <v>765</v>
      </c>
      <c r="AI949" s="353"/>
      <c r="AJ949" s="353"/>
      <c r="AK949" s="353"/>
      <c r="AL949" s="354" t="s">
        <v>765</v>
      </c>
      <c r="AM949" s="355"/>
      <c r="AN949" s="355"/>
      <c r="AO949" s="356"/>
      <c r="AP949" s="357" t="s">
        <v>765</v>
      </c>
      <c r="AQ949" s="357"/>
      <c r="AR949" s="357"/>
      <c r="AS949" s="357"/>
      <c r="AT949" s="357"/>
      <c r="AU949" s="357"/>
      <c r="AV949" s="357"/>
      <c r="AW949" s="357"/>
      <c r="AX949" s="357"/>
      <c r="AY949">
        <f>COUNTA($C$949)</f>
        <v>1</v>
      </c>
    </row>
    <row r="950" spans="1:51" ht="30" customHeight="1" x14ac:dyDescent="0.15">
      <c r="A950" s="370">
        <v>7</v>
      </c>
      <c r="B950" s="370">
        <v>1</v>
      </c>
      <c r="C950" s="358" t="s">
        <v>802</v>
      </c>
      <c r="D950" s="343"/>
      <c r="E950" s="343"/>
      <c r="F950" s="343"/>
      <c r="G950" s="343"/>
      <c r="H950" s="343"/>
      <c r="I950" s="343"/>
      <c r="J950" s="344" t="s">
        <v>765</v>
      </c>
      <c r="K950" s="345"/>
      <c r="L950" s="345"/>
      <c r="M950" s="345"/>
      <c r="N950" s="345"/>
      <c r="O950" s="345"/>
      <c r="P950" s="359" t="s">
        <v>803</v>
      </c>
      <c r="Q950" s="346"/>
      <c r="R950" s="346"/>
      <c r="S950" s="346"/>
      <c r="T950" s="346"/>
      <c r="U950" s="346"/>
      <c r="V950" s="346"/>
      <c r="W950" s="346"/>
      <c r="X950" s="346"/>
      <c r="Y950" s="347">
        <v>0</v>
      </c>
      <c r="Z950" s="348"/>
      <c r="AA950" s="348"/>
      <c r="AB950" s="349"/>
      <c r="AC950" s="350" t="s">
        <v>80</v>
      </c>
      <c r="AD950" s="351"/>
      <c r="AE950" s="351"/>
      <c r="AF950" s="351"/>
      <c r="AG950" s="351"/>
      <c r="AH950" s="352" t="s">
        <v>765</v>
      </c>
      <c r="AI950" s="353"/>
      <c r="AJ950" s="353"/>
      <c r="AK950" s="353"/>
      <c r="AL950" s="354" t="s">
        <v>765</v>
      </c>
      <c r="AM950" s="355"/>
      <c r="AN950" s="355"/>
      <c r="AO950" s="356"/>
      <c r="AP950" s="357" t="s">
        <v>765</v>
      </c>
      <c r="AQ950" s="357"/>
      <c r="AR950" s="357"/>
      <c r="AS950" s="357"/>
      <c r="AT950" s="357"/>
      <c r="AU950" s="357"/>
      <c r="AV950" s="357"/>
      <c r="AW950" s="357"/>
      <c r="AX950" s="357"/>
      <c r="AY950">
        <f>COUNTA($C$950)</f>
        <v>1</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295</v>
      </c>
      <c r="K976" s="361"/>
      <c r="L976" s="361"/>
      <c r="M976" s="361"/>
      <c r="N976" s="361"/>
      <c r="O976" s="361"/>
      <c r="P976" s="247" t="s">
        <v>242</v>
      </c>
      <c r="Q976" s="247"/>
      <c r="R976" s="247"/>
      <c r="S976" s="247"/>
      <c r="T976" s="247"/>
      <c r="U976" s="247"/>
      <c r="V976" s="247"/>
      <c r="W976" s="247"/>
      <c r="X976" s="247"/>
      <c r="Y976" s="362" t="s">
        <v>293</v>
      </c>
      <c r="Z976" s="363"/>
      <c r="AA976" s="363"/>
      <c r="AB976" s="363"/>
      <c r="AC976" s="152" t="s">
        <v>333</v>
      </c>
      <c r="AD976" s="152"/>
      <c r="AE976" s="152"/>
      <c r="AF976" s="152"/>
      <c r="AG976" s="152"/>
      <c r="AH976" s="362" t="s">
        <v>361</v>
      </c>
      <c r="AI976" s="360"/>
      <c r="AJ976" s="360"/>
      <c r="AK976" s="360"/>
      <c r="AL976" s="360" t="s">
        <v>21</v>
      </c>
      <c r="AM976" s="360"/>
      <c r="AN976" s="360"/>
      <c r="AO976" s="364"/>
      <c r="AP976" s="365" t="s">
        <v>296</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295</v>
      </c>
      <c r="K1009" s="361"/>
      <c r="L1009" s="361"/>
      <c r="M1009" s="361"/>
      <c r="N1009" s="361"/>
      <c r="O1009" s="361"/>
      <c r="P1009" s="247" t="s">
        <v>242</v>
      </c>
      <c r="Q1009" s="247"/>
      <c r="R1009" s="247"/>
      <c r="S1009" s="247"/>
      <c r="T1009" s="247"/>
      <c r="U1009" s="247"/>
      <c r="V1009" s="247"/>
      <c r="W1009" s="247"/>
      <c r="X1009" s="247"/>
      <c r="Y1009" s="362" t="s">
        <v>293</v>
      </c>
      <c r="Z1009" s="363"/>
      <c r="AA1009" s="363"/>
      <c r="AB1009" s="363"/>
      <c r="AC1009" s="152" t="s">
        <v>333</v>
      </c>
      <c r="AD1009" s="152"/>
      <c r="AE1009" s="152"/>
      <c r="AF1009" s="152"/>
      <c r="AG1009" s="152"/>
      <c r="AH1009" s="362" t="s">
        <v>361</v>
      </c>
      <c r="AI1009" s="360"/>
      <c r="AJ1009" s="360"/>
      <c r="AK1009" s="360"/>
      <c r="AL1009" s="360" t="s">
        <v>21</v>
      </c>
      <c r="AM1009" s="360"/>
      <c r="AN1009" s="360"/>
      <c r="AO1009" s="364"/>
      <c r="AP1009" s="365" t="s">
        <v>296</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295</v>
      </c>
      <c r="K1042" s="361"/>
      <c r="L1042" s="361"/>
      <c r="M1042" s="361"/>
      <c r="N1042" s="361"/>
      <c r="O1042" s="361"/>
      <c r="P1042" s="247" t="s">
        <v>242</v>
      </c>
      <c r="Q1042" s="247"/>
      <c r="R1042" s="247"/>
      <c r="S1042" s="247"/>
      <c r="T1042" s="247"/>
      <c r="U1042" s="247"/>
      <c r="V1042" s="247"/>
      <c r="W1042" s="247"/>
      <c r="X1042" s="247"/>
      <c r="Y1042" s="362" t="s">
        <v>293</v>
      </c>
      <c r="Z1042" s="363"/>
      <c r="AA1042" s="363"/>
      <c r="AB1042" s="363"/>
      <c r="AC1042" s="152" t="s">
        <v>333</v>
      </c>
      <c r="AD1042" s="152"/>
      <c r="AE1042" s="152"/>
      <c r="AF1042" s="152"/>
      <c r="AG1042" s="152"/>
      <c r="AH1042" s="362" t="s">
        <v>361</v>
      </c>
      <c r="AI1042" s="360"/>
      <c r="AJ1042" s="360"/>
      <c r="AK1042" s="360"/>
      <c r="AL1042" s="360" t="s">
        <v>21</v>
      </c>
      <c r="AM1042" s="360"/>
      <c r="AN1042" s="360"/>
      <c r="AO1042" s="364"/>
      <c r="AP1042" s="365" t="s">
        <v>296</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295</v>
      </c>
      <c r="K1075" s="361"/>
      <c r="L1075" s="361"/>
      <c r="M1075" s="361"/>
      <c r="N1075" s="361"/>
      <c r="O1075" s="361"/>
      <c r="P1075" s="247" t="s">
        <v>242</v>
      </c>
      <c r="Q1075" s="247"/>
      <c r="R1075" s="247"/>
      <c r="S1075" s="247"/>
      <c r="T1075" s="247"/>
      <c r="U1075" s="247"/>
      <c r="V1075" s="247"/>
      <c r="W1075" s="247"/>
      <c r="X1075" s="247"/>
      <c r="Y1075" s="362" t="s">
        <v>293</v>
      </c>
      <c r="Z1075" s="363"/>
      <c r="AA1075" s="363"/>
      <c r="AB1075" s="363"/>
      <c r="AC1075" s="152" t="s">
        <v>333</v>
      </c>
      <c r="AD1075" s="152"/>
      <c r="AE1075" s="152"/>
      <c r="AF1075" s="152"/>
      <c r="AG1075" s="152"/>
      <c r="AH1075" s="362" t="s">
        <v>361</v>
      </c>
      <c r="AI1075" s="360"/>
      <c r="AJ1075" s="360"/>
      <c r="AK1075" s="360"/>
      <c r="AL1075" s="360" t="s">
        <v>21</v>
      </c>
      <c r="AM1075" s="360"/>
      <c r="AN1075" s="360"/>
      <c r="AO1075" s="364"/>
      <c r="AP1075" s="365" t="s">
        <v>296</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324</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339</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261</v>
      </c>
      <c r="D1109" s="374"/>
      <c r="E1109" s="152" t="s">
        <v>260</v>
      </c>
      <c r="F1109" s="374"/>
      <c r="G1109" s="374"/>
      <c r="H1109" s="374"/>
      <c r="I1109" s="374"/>
      <c r="J1109" s="152" t="s">
        <v>295</v>
      </c>
      <c r="K1109" s="152"/>
      <c r="L1109" s="152"/>
      <c r="M1109" s="152"/>
      <c r="N1109" s="152"/>
      <c r="O1109" s="152"/>
      <c r="P1109" s="362" t="s">
        <v>27</v>
      </c>
      <c r="Q1109" s="362"/>
      <c r="R1109" s="362"/>
      <c r="S1109" s="362"/>
      <c r="T1109" s="362"/>
      <c r="U1109" s="362"/>
      <c r="V1109" s="362"/>
      <c r="W1109" s="362"/>
      <c r="X1109" s="362"/>
      <c r="Y1109" s="152" t="s">
        <v>297</v>
      </c>
      <c r="Z1109" s="374"/>
      <c r="AA1109" s="374"/>
      <c r="AB1109" s="374"/>
      <c r="AC1109" s="152" t="s">
        <v>243</v>
      </c>
      <c r="AD1109" s="152"/>
      <c r="AE1109" s="152"/>
      <c r="AF1109" s="152"/>
      <c r="AG1109" s="152"/>
      <c r="AH1109" s="362" t="s">
        <v>256</v>
      </c>
      <c r="AI1109" s="363"/>
      <c r="AJ1109" s="363"/>
      <c r="AK1109" s="363"/>
      <c r="AL1109" s="363" t="s">
        <v>21</v>
      </c>
      <c r="AM1109" s="363"/>
      <c r="AN1109" s="363"/>
      <c r="AO1109" s="375"/>
      <c r="AP1109" s="365" t="s">
        <v>325</v>
      </c>
      <c r="AQ1109" s="365"/>
      <c r="AR1109" s="365"/>
      <c r="AS1109" s="365"/>
      <c r="AT1109" s="365"/>
      <c r="AU1109" s="365"/>
      <c r="AV1109" s="365"/>
      <c r="AW1109" s="365"/>
      <c r="AX1109" s="365"/>
    </row>
    <row r="1110" spans="1:51" ht="30" customHeight="1" x14ac:dyDescent="0.15">
      <c r="A1110" s="370">
        <v>1</v>
      </c>
      <c r="B1110" s="370">
        <v>1</v>
      </c>
      <c r="C1110" s="368"/>
      <c r="D1110" s="368"/>
      <c r="E1110" s="150" t="s">
        <v>804</v>
      </c>
      <c r="F1110" s="369"/>
      <c r="G1110" s="369"/>
      <c r="H1110" s="369"/>
      <c r="I1110" s="369"/>
      <c r="J1110" s="344" t="s">
        <v>804</v>
      </c>
      <c r="K1110" s="345"/>
      <c r="L1110" s="345"/>
      <c r="M1110" s="345"/>
      <c r="N1110" s="345"/>
      <c r="O1110" s="345"/>
      <c r="P1110" s="359" t="s">
        <v>804</v>
      </c>
      <c r="Q1110" s="346"/>
      <c r="R1110" s="346"/>
      <c r="S1110" s="346"/>
      <c r="T1110" s="346"/>
      <c r="U1110" s="346"/>
      <c r="V1110" s="346"/>
      <c r="W1110" s="346"/>
      <c r="X1110" s="346"/>
      <c r="Y1110" s="347" t="s">
        <v>804</v>
      </c>
      <c r="Z1110" s="348"/>
      <c r="AA1110" s="348"/>
      <c r="AB1110" s="349"/>
      <c r="AC1110" s="350"/>
      <c r="AD1110" s="351"/>
      <c r="AE1110" s="351"/>
      <c r="AF1110" s="351"/>
      <c r="AG1110" s="351"/>
      <c r="AH1110" s="352" t="s">
        <v>804</v>
      </c>
      <c r="AI1110" s="353"/>
      <c r="AJ1110" s="353"/>
      <c r="AK1110" s="353"/>
      <c r="AL1110" s="354" t="s">
        <v>804</v>
      </c>
      <c r="AM1110" s="355"/>
      <c r="AN1110" s="355"/>
      <c r="AO1110" s="356"/>
      <c r="AP1110" s="357" t="s">
        <v>804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16383" man="1"/>
    <brk id="920"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243</v>
      </c>
      <c r="AI1" s="51" t="s">
        <v>252</v>
      </c>
      <c r="AK1" s="51" t="s">
        <v>257</v>
      </c>
      <c r="AM1" s="82"/>
      <c r="AN1" s="82"/>
      <c r="AP1" s="28" t="s">
        <v>351</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t="s">
        <v>737</v>
      </c>
      <c r="R2" s="13" t="str">
        <f>IF(Q2="","",P2)</f>
        <v>直接実施</v>
      </c>
      <c r="S2" s="13" t="str">
        <f>IF(R2="","",IF(S1&lt;&gt;"",CONCATENATE(S1,"、",R2),R2))</f>
        <v>直接実施</v>
      </c>
      <c r="T2" s="13"/>
      <c r="U2" s="101">
        <v>20</v>
      </c>
      <c r="W2" s="32" t="s">
        <v>178</v>
      </c>
      <c r="Y2" s="32" t="s">
        <v>68</v>
      </c>
      <c r="Z2" s="32" t="s">
        <v>68</v>
      </c>
      <c r="AA2" s="94" t="s">
        <v>405</v>
      </c>
      <c r="AB2" s="94" t="s">
        <v>635</v>
      </c>
      <c r="AC2" s="95" t="s">
        <v>135</v>
      </c>
      <c r="AD2" s="28"/>
      <c r="AE2" s="43" t="s">
        <v>174</v>
      </c>
      <c r="AF2" s="30"/>
      <c r="AG2" s="53" t="s">
        <v>366</v>
      </c>
      <c r="AI2" s="51" t="s">
        <v>400</v>
      </c>
      <c r="AK2" s="51" t="s">
        <v>258</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737</v>
      </c>
      <c r="R3" s="13" t="str">
        <f t="shared" ref="R3:R8" si="3">IF(Q3="","",P3)</f>
        <v>委託・請負</v>
      </c>
      <c r="S3" s="13" t="str">
        <f t="shared" ref="S3:S8" si="4">IF(R3="",S2,IF(S2&lt;&gt;"",CONCATENATE(S2,"、",R3),R3))</f>
        <v>直接実施、委託・請負</v>
      </c>
      <c r="T3" s="13"/>
      <c r="U3" s="32" t="s">
        <v>667</v>
      </c>
      <c r="W3" s="32" t="s">
        <v>150</v>
      </c>
      <c r="Y3" s="32" t="s">
        <v>69</v>
      </c>
      <c r="Z3" s="32" t="s">
        <v>542</v>
      </c>
      <c r="AA3" s="94" t="s">
        <v>505</v>
      </c>
      <c r="AB3" s="94" t="s">
        <v>636</v>
      </c>
      <c r="AC3" s="95" t="s">
        <v>136</v>
      </c>
      <c r="AD3" s="28"/>
      <c r="AE3" s="43" t="s">
        <v>175</v>
      </c>
      <c r="AF3" s="30"/>
      <c r="AG3" s="53" t="s">
        <v>367</v>
      </c>
      <c r="AI3" s="51" t="s">
        <v>251</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668</v>
      </c>
      <c r="W4" s="32" t="s">
        <v>151</v>
      </c>
      <c r="Y4" s="32" t="s">
        <v>412</v>
      </c>
      <c r="Z4" s="32" t="s">
        <v>543</v>
      </c>
      <c r="AA4" s="94" t="s">
        <v>506</v>
      </c>
      <c r="AB4" s="94" t="s">
        <v>637</v>
      </c>
      <c r="AC4" s="94" t="s">
        <v>137</v>
      </c>
      <c r="AD4" s="28"/>
      <c r="AE4" s="43" t="s">
        <v>176</v>
      </c>
      <c r="AF4" s="30"/>
      <c r="AG4" s="53" t="s">
        <v>368</v>
      </c>
      <c r="AI4" s="51" t="s">
        <v>253</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
      </c>
      <c r="O10" s="13"/>
      <c r="P10" s="13" t="str">
        <f>S8</f>
        <v>直接実施、委託・請負</v>
      </c>
      <c r="Q10" s="19"/>
      <c r="T10" s="13"/>
      <c r="W10" s="32" t="s">
        <v>156</v>
      </c>
      <c r="Y10" s="32" t="s">
        <v>418</v>
      </c>
      <c r="Z10" s="32" t="s">
        <v>549</v>
      </c>
      <c r="AA10" s="94" t="s">
        <v>512</v>
      </c>
      <c r="AB10" s="94" t="s">
        <v>643</v>
      </c>
      <c r="AC10" s="31"/>
      <c r="AD10" s="31"/>
      <c r="AE10" s="31"/>
      <c r="AF10" s="30"/>
      <c r="AG10" s="53" t="s">
        <v>356</v>
      </c>
      <c r="AK10" s="51" t="str">
        <f t="shared" si="7"/>
        <v>I</v>
      </c>
      <c r="AP10" s="51"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259</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344</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384</v>
      </c>
      <c r="AF2" s="1026"/>
      <c r="AG2" s="1026"/>
      <c r="AH2" s="1026"/>
      <c r="AI2" s="1026" t="s">
        <v>406</v>
      </c>
      <c r="AJ2" s="1026"/>
      <c r="AK2" s="1026"/>
      <c r="AL2" s="556"/>
      <c r="AM2" s="1026" t="s">
        <v>503</v>
      </c>
      <c r="AN2" s="1026"/>
      <c r="AO2" s="1026"/>
      <c r="AP2" s="556"/>
      <c r="AQ2" s="158" t="s">
        <v>230</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231</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344</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384</v>
      </c>
      <c r="AF9" s="1026"/>
      <c r="AG9" s="1026"/>
      <c r="AH9" s="1026"/>
      <c r="AI9" s="1026" t="s">
        <v>406</v>
      </c>
      <c r="AJ9" s="1026"/>
      <c r="AK9" s="1026"/>
      <c r="AL9" s="556"/>
      <c r="AM9" s="1026" t="s">
        <v>503</v>
      </c>
      <c r="AN9" s="1026"/>
      <c r="AO9" s="1026"/>
      <c r="AP9" s="556"/>
      <c r="AQ9" s="158" t="s">
        <v>230</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231</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344</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384</v>
      </c>
      <c r="AF16" s="1026"/>
      <c r="AG16" s="1026"/>
      <c r="AH16" s="1026"/>
      <c r="AI16" s="1026" t="s">
        <v>406</v>
      </c>
      <c r="AJ16" s="1026"/>
      <c r="AK16" s="1026"/>
      <c r="AL16" s="556"/>
      <c r="AM16" s="1026" t="s">
        <v>503</v>
      </c>
      <c r="AN16" s="1026"/>
      <c r="AO16" s="1026"/>
      <c r="AP16" s="556"/>
      <c r="AQ16" s="158" t="s">
        <v>230</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231</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344</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384</v>
      </c>
      <c r="AF23" s="1026"/>
      <c r="AG23" s="1026"/>
      <c r="AH23" s="1026"/>
      <c r="AI23" s="1026" t="s">
        <v>406</v>
      </c>
      <c r="AJ23" s="1026"/>
      <c r="AK23" s="1026"/>
      <c r="AL23" s="556"/>
      <c r="AM23" s="1026" t="s">
        <v>503</v>
      </c>
      <c r="AN23" s="1026"/>
      <c r="AO23" s="1026"/>
      <c r="AP23" s="556"/>
      <c r="AQ23" s="158" t="s">
        <v>230</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231</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344</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384</v>
      </c>
      <c r="AF30" s="1026"/>
      <c r="AG30" s="1026"/>
      <c r="AH30" s="1026"/>
      <c r="AI30" s="1026" t="s">
        <v>406</v>
      </c>
      <c r="AJ30" s="1026"/>
      <c r="AK30" s="1026"/>
      <c r="AL30" s="556"/>
      <c r="AM30" s="1026" t="s">
        <v>503</v>
      </c>
      <c r="AN30" s="1026"/>
      <c r="AO30" s="1026"/>
      <c r="AP30" s="556"/>
      <c r="AQ30" s="158" t="s">
        <v>230</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231</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344</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384</v>
      </c>
      <c r="AF37" s="1026"/>
      <c r="AG37" s="1026"/>
      <c r="AH37" s="1026"/>
      <c r="AI37" s="1026" t="s">
        <v>406</v>
      </c>
      <c r="AJ37" s="1026"/>
      <c r="AK37" s="1026"/>
      <c r="AL37" s="556"/>
      <c r="AM37" s="1026" t="s">
        <v>503</v>
      </c>
      <c r="AN37" s="1026"/>
      <c r="AO37" s="1026"/>
      <c r="AP37" s="556"/>
      <c r="AQ37" s="158" t="s">
        <v>230</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231</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344</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384</v>
      </c>
      <c r="AF44" s="1026"/>
      <c r="AG44" s="1026"/>
      <c r="AH44" s="1026"/>
      <c r="AI44" s="1026" t="s">
        <v>406</v>
      </c>
      <c r="AJ44" s="1026"/>
      <c r="AK44" s="1026"/>
      <c r="AL44" s="556"/>
      <c r="AM44" s="1026" t="s">
        <v>503</v>
      </c>
      <c r="AN44" s="1026"/>
      <c r="AO44" s="1026"/>
      <c r="AP44" s="556"/>
      <c r="AQ44" s="158" t="s">
        <v>230</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231</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344</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384</v>
      </c>
      <c r="AF51" s="1026"/>
      <c r="AG51" s="1026"/>
      <c r="AH51" s="1026"/>
      <c r="AI51" s="1026" t="s">
        <v>406</v>
      </c>
      <c r="AJ51" s="1026"/>
      <c r="AK51" s="1026"/>
      <c r="AL51" s="556"/>
      <c r="AM51" s="1026" t="s">
        <v>503</v>
      </c>
      <c r="AN51" s="1026"/>
      <c r="AO51" s="1026"/>
      <c r="AP51" s="556"/>
      <c r="AQ51" s="158" t="s">
        <v>230</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231</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344</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384</v>
      </c>
      <c r="AF58" s="1026"/>
      <c r="AG58" s="1026"/>
      <c r="AH58" s="1026"/>
      <c r="AI58" s="1026" t="s">
        <v>406</v>
      </c>
      <c r="AJ58" s="1026"/>
      <c r="AK58" s="1026"/>
      <c r="AL58" s="556"/>
      <c r="AM58" s="1026" t="s">
        <v>503</v>
      </c>
      <c r="AN58" s="1026"/>
      <c r="AO58" s="1026"/>
      <c r="AP58" s="556"/>
      <c r="AQ58" s="158" t="s">
        <v>230</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231</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344</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384</v>
      </c>
      <c r="AF65" s="1026"/>
      <c r="AG65" s="1026"/>
      <c r="AH65" s="1026"/>
      <c r="AI65" s="1026" t="s">
        <v>406</v>
      </c>
      <c r="AJ65" s="1026"/>
      <c r="AK65" s="1026"/>
      <c r="AL65" s="556"/>
      <c r="AM65" s="1026" t="s">
        <v>503</v>
      </c>
      <c r="AN65" s="1026"/>
      <c r="AO65" s="1026"/>
      <c r="AP65" s="556"/>
      <c r="AQ65" s="158" t="s">
        <v>230</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231</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360</v>
      </c>
      <c r="H2" s="594"/>
      <c r="I2" s="594"/>
      <c r="J2" s="594"/>
      <c r="K2" s="594"/>
      <c r="L2" s="594"/>
      <c r="M2" s="594"/>
      <c r="N2" s="594"/>
      <c r="O2" s="594"/>
      <c r="P2" s="594"/>
      <c r="Q2" s="594"/>
      <c r="R2" s="594"/>
      <c r="S2" s="594"/>
      <c r="T2" s="594"/>
      <c r="U2" s="594"/>
      <c r="V2" s="594"/>
      <c r="W2" s="594"/>
      <c r="X2" s="594"/>
      <c r="Y2" s="594"/>
      <c r="Z2" s="594"/>
      <c r="AA2" s="594"/>
      <c r="AB2" s="595"/>
      <c r="AC2" s="593" t="s">
        <v>362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266</v>
      </c>
      <c r="H15" s="594"/>
      <c r="I15" s="594"/>
      <c r="J15" s="594"/>
      <c r="K15" s="594"/>
      <c r="L15" s="594"/>
      <c r="M15" s="594"/>
      <c r="N15" s="594"/>
      <c r="O15" s="594"/>
      <c r="P15" s="594"/>
      <c r="Q15" s="594"/>
      <c r="R15" s="594"/>
      <c r="S15" s="594"/>
      <c r="T15" s="594"/>
      <c r="U15" s="594"/>
      <c r="V15" s="594"/>
      <c r="W15" s="594"/>
      <c r="X15" s="594"/>
      <c r="Y15" s="594"/>
      <c r="Z15" s="594"/>
      <c r="AA15" s="594"/>
      <c r="AB15" s="595"/>
      <c r="AC15" s="593" t="s">
        <v>267</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265</v>
      </c>
      <c r="H28" s="594"/>
      <c r="I28" s="594"/>
      <c r="J28" s="594"/>
      <c r="K28" s="594"/>
      <c r="L28" s="594"/>
      <c r="M28" s="594"/>
      <c r="N28" s="594"/>
      <c r="O28" s="594"/>
      <c r="P28" s="594"/>
      <c r="Q28" s="594"/>
      <c r="R28" s="594"/>
      <c r="S28" s="594"/>
      <c r="T28" s="594"/>
      <c r="U28" s="594"/>
      <c r="V28" s="594"/>
      <c r="W28" s="594"/>
      <c r="X28" s="594"/>
      <c r="Y28" s="594"/>
      <c r="Z28" s="594"/>
      <c r="AA28" s="594"/>
      <c r="AB28" s="595"/>
      <c r="AC28" s="593" t="s">
        <v>268</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313</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269</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270</v>
      </c>
      <c r="H68" s="594"/>
      <c r="I68" s="594"/>
      <c r="J68" s="594"/>
      <c r="K68" s="594"/>
      <c r="L68" s="594"/>
      <c r="M68" s="594"/>
      <c r="N68" s="594"/>
      <c r="O68" s="594"/>
      <c r="P68" s="594"/>
      <c r="Q68" s="594"/>
      <c r="R68" s="594"/>
      <c r="S68" s="594"/>
      <c r="T68" s="594"/>
      <c r="U68" s="594"/>
      <c r="V68" s="594"/>
      <c r="W68" s="594"/>
      <c r="X68" s="594"/>
      <c r="Y68" s="594"/>
      <c r="Z68" s="594"/>
      <c r="AA68" s="594"/>
      <c r="AB68" s="595"/>
      <c r="AC68" s="593" t="s">
        <v>271</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272</v>
      </c>
      <c r="H81" s="594"/>
      <c r="I81" s="594"/>
      <c r="J81" s="594"/>
      <c r="K81" s="594"/>
      <c r="L81" s="594"/>
      <c r="M81" s="594"/>
      <c r="N81" s="594"/>
      <c r="O81" s="594"/>
      <c r="P81" s="594"/>
      <c r="Q81" s="594"/>
      <c r="R81" s="594"/>
      <c r="S81" s="594"/>
      <c r="T81" s="594"/>
      <c r="U81" s="594"/>
      <c r="V81" s="594"/>
      <c r="W81" s="594"/>
      <c r="X81" s="594"/>
      <c r="Y81" s="594"/>
      <c r="Z81" s="594"/>
      <c r="AA81" s="594"/>
      <c r="AB81" s="595"/>
      <c r="AC81" s="593" t="s">
        <v>273</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274</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275</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276</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277</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278</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279</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280</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281</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282</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283</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285</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284</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286</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287</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288</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289</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290</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291</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292</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295</v>
      </c>
      <c r="K3" s="361"/>
      <c r="L3" s="361"/>
      <c r="M3" s="361"/>
      <c r="N3" s="361"/>
      <c r="O3" s="361"/>
      <c r="P3" s="247" t="s">
        <v>27</v>
      </c>
      <c r="Q3" s="247"/>
      <c r="R3" s="247"/>
      <c r="S3" s="247"/>
      <c r="T3" s="247"/>
      <c r="U3" s="247"/>
      <c r="V3" s="247"/>
      <c r="W3" s="247"/>
      <c r="X3" s="247"/>
      <c r="Y3" s="362" t="s">
        <v>348</v>
      </c>
      <c r="Z3" s="363"/>
      <c r="AA3" s="363"/>
      <c r="AB3" s="363"/>
      <c r="AC3" s="152" t="s">
        <v>333</v>
      </c>
      <c r="AD3" s="152"/>
      <c r="AE3" s="152"/>
      <c r="AF3" s="152"/>
      <c r="AG3" s="152"/>
      <c r="AH3" s="362" t="s">
        <v>256</v>
      </c>
      <c r="AI3" s="360"/>
      <c r="AJ3" s="360"/>
      <c r="AK3" s="360"/>
      <c r="AL3" s="360" t="s">
        <v>21</v>
      </c>
      <c r="AM3" s="360"/>
      <c r="AN3" s="360"/>
      <c r="AO3" s="364"/>
      <c r="AP3" s="365" t="s">
        <v>296</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295</v>
      </c>
      <c r="K36" s="361"/>
      <c r="L36" s="361"/>
      <c r="M36" s="361"/>
      <c r="N36" s="361"/>
      <c r="O36" s="361"/>
      <c r="P36" s="247" t="s">
        <v>27</v>
      </c>
      <c r="Q36" s="247"/>
      <c r="R36" s="247"/>
      <c r="S36" s="247"/>
      <c r="T36" s="247"/>
      <c r="U36" s="247"/>
      <c r="V36" s="247"/>
      <c r="W36" s="247"/>
      <c r="X36" s="247"/>
      <c r="Y36" s="362" t="s">
        <v>348</v>
      </c>
      <c r="Z36" s="363"/>
      <c r="AA36" s="363"/>
      <c r="AB36" s="363"/>
      <c r="AC36" s="152" t="s">
        <v>333</v>
      </c>
      <c r="AD36" s="152"/>
      <c r="AE36" s="152"/>
      <c r="AF36" s="152"/>
      <c r="AG36" s="152"/>
      <c r="AH36" s="362" t="s">
        <v>256</v>
      </c>
      <c r="AI36" s="360"/>
      <c r="AJ36" s="360"/>
      <c r="AK36" s="360"/>
      <c r="AL36" s="360" t="s">
        <v>21</v>
      </c>
      <c r="AM36" s="360"/>
      <c r="AN36" s="360"/>
      <c r="AO36" s="364"/>
      <c r="AP36" s="365" t="s">
        <v>296</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295</v>
      </c>
      <c r="K69" s="361"/>
      <c r="L69" s="361"/>
      <c r="M69" s="361"/>
      <c r="N69" s="361"/>
      <c r="O69" s="361"/>
      <c r="P69" s="247" t="s">
        <v>27</v>
      </c>
      <c r="Q69" s="247"/>
      <c r="R69" s="247"/>
      <c r="S69" s="247"/>
      <c r="T69" s="247"/>
      <c r="U69" s="247"/>
      <c r="V69" s="247"/>
      <c r="W69" s="247"/>
      <c r="X69" s="247"/>
      <c r="Y69" s="362" t="s">
        <v>348</v>
      </c>
      <c r="Z69" s="363"/>
      <c r="AA69" s="363"/>
      <c r="AB69" s="363"/>
      <c r="AC69" s="152" t="s">
        <v>333</v>
      </c>
      <c r="AD69" s="152"/>
      <c r="AE69" s="152"/>
      <c r="AF69" s="152"/>
      <c r="AG69" s="152"/>
      <c r="AH69" s="362" t="s">
        <v>256</v>
      </c>
      <c r="AI69" s="360"/>
      <c r="AJ69" s="360"/>
      <c r="AK69" s="360"/>
      <c r="AL69" s="360" t="s">
        <v>21</v>
      </c>
      <c r="AM69" s="360"/>
      <c r="AN69" s="360"/>
      <c r="AO69" s="364"/>
      <c r="AP69" s="365" t="s">
        <v>296</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295</v>
      </c>
      <c r="K102" s="361"/>
      <c r="L102" s="361"/>
      <c r="M102" s="361"/>
      <c r="N102" s="361"/>
      <c r="O102" s="361"/>
      <c r="P102" s="247" t="s">
        <v>27</v>
      </c>
      <c r="Q102" s="247"/>
      <c r="R102" s="247"/>
      <c r="S102" s="247"/>
      <c r="T102" s="247"/>
      <c r="U102" s="247"/>
      <c r="V102" s="247"/>
      <c r="W102" s="247"/>
      <c r="X102" s="247"/>
      <c r="Y102" s="362" t="s">
        <v>348</v>
      </c>
      <c r="Z102" s="363"/>
      <c r="AA102" s="363"/>
      <c r="AB102" s="363"/>
      <c r="AC102" s="152" t="s">
        <v>333</v>
      </c>
      <c r="AD102" s="152"/>
      <c r="AE102" s="152"/>
      <c r="AF102" s="152"/>
      <c r="AG102" s="152"/>
      <c r="AH102" s="362" t="s">
        <v>256</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295</v>
      </c>
      <c r="K135" s="361"/>
      <c r="L135" s="361"/>
      <c r="M135" s="361"/>
      <c r="N135" s="361"/>
      <c r="O135" s="361"/>
      <c r="P135" s="247" t="s">
        <v>27</v>
      </c>
      <c r="Q135" s="247"/>
      <c r="R135" s="247"/>
      <c r="S135" s="247"/>
      <c r="T135" s="247"/>
      <c r="U135" s="247"/>
      <c r="V135" s="247"/>
      <c r="W135" s="247"/>
      <c r="X135" s="247"/>
      <c r="Y135" s="362" t="s">
        <v>348</v>
      </c>
      <c r="Z135" s="363"/>
      <c r="AA135" s="363"/>
      <c r="AB135" s="363"/>
      <c r="AC135" s="152" t="s">
        <v>333</v>
      </c>
      <c r="AD135" s="152"/>
      <c r="AE135" s="152"/>
      <c r="AF135" s="152"/>
      <c r="AG135" s="152"/>
      <c r="AH135" s="362" t="s">
        <v>256</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295</v>
      </c>
      <c r="K168" s="361"/>
      <c r="L168" s="361"/>
      <c r="M168" s="361"/>
      <c r="N168" s="361"/>
      <c r="O168" s="361"/>
      <c r="P168" s="247" t="s">
        <v>27</v>
      </c>
      <c r="Q168" s="247"/>
      <c r="R168" s="247"/>
      <c r="S168" s="247"/>
      <c r="T168" s="247"/>
      <c r="U168" s="247"/>
      <c r="V168" s="247"/>
      <c r="W168" s="247"/>
      <c r="X168" s="247"/>
      <c r="Y168" s="362" t="s">
        <v>348</v>
      </c>
      <c r="Z168" s="363"/>
      <c r="AA168" s="363"/>
      <c r="AB168" s="363"/>
      <c r="AC168" s="152" t="s">
        <v>333</v>
      </c>
      <c r="AD168" s="152"/>
      <c r="AE168" s="152"/>
      <c r="AF168" s="152"/>
      <c r="AG168" s="152"/>
      <c r="AH168" s="362" t="s">
        <v>256</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295</v>
      </c>
      <c r="K201" s="361"/>
      <c r="L201" s="361"/>
      <c r="M201" s="361"/>
      <c r="N201" s="361"/>
      <c r="O201" s="361"/>
      <c r="P201" s="247" t="s">
        <v>27</v>
      </c>
      <c r="Q201" s="247"/>
      <c r="R201" s="247"/>
      <c r="S201" s="247"/>
      <c r="T201" s="247"/>
      <c r="U201" s="247"/>
      <c r="V201" s="247"/>
      <c r="W201" s="247"/>
      <c r="X201" s="247"/>
      <c r="Y201" s="362" t="s">
        <v>348</v>
      </c>
      <c r="Z201" s="363"/>
      <c r="AA201" s="363"/>
      <c r="AB201" s="363"/>
      <c r="AC201" s="152" t="s">
        <v>333</v>
      </c>
      <c r="AD201" s="152"/>
      <c r="AE201" s="152"/>
      <c r="AF201" s="152"/>
      <c r="AG201" s="152"/>
      <c r="AH201" s="362" t="s">
        <v>256</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295</v>
      </c>
      <c r="K234" s="361"/>
      <c r="L234" s="361"/>
      <c r="M234" s="361"/>
      <c r="N234" s="361"/>
      <c r="O234" s="361"/>
      <c r="P234" s="247" t="s">
        <v>27</v>
      </c>
      <c r="Q234" s="247"/>
      <c r="R234" s="247"/>
      <c r="S234" s="247"/>
      <c r="T234" s="247"/>
      <c r="U234" s="247"/>
      <c r="V234" s="247"/>
      <c r="W234" s="247"/>
      <c r="X234" s="247"/>
      <c r="Y234" s="362" t="s">
        <v>348</v>
      </c>
      <c r="Z234" s="363"/>
      <c r="AA234" s="363"/>
      <c r="AB234" s="363"/>
      <c r="AC234" s="152" t="s">
        <v>333</v>
      </c>
      <c r="AD234" s="152"/>
      <c r="AE234" s="152"/>
      <c r="AF234" s="152"/>
      <c r="AG234" s="152"/>
      <c r="AH234" s="362" t="s">
        <v>256</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295</v>
      </c>
      <c r="K267" s="361"/>
      <c r="L267" s="361"/>
      <c r="M267" s="361"/>
      <c r="N267" s="361"/>
      <c r="O267" s="361"/>
      <c r="P267" s="247" t="s">
        <v>27</v>
      </c>
      <c r="Q267" s="247"/>
      <c r="R267" s="247"/>
      <c r="S267" s="247"/>
      <c r="T267" s="247"/>
      <c r="U267" s="247"/>
      <c r="V267" s="247"/>
      <c r="W267" s="247"/>
      <c r="X267" s="247"/>
      <c r="Y267" s="362" t="s">
        <v>348</v>
      </c>
      <c r="Z267" s="363"/>
      <c r="AA267" s="363"/>
      <c r="AB267" s="363"/>
      <c r="AC267" s="152" t="s">
        <v>333</v>
      </c>
      <c r="AD267" s="152"/>
      <c r="AE267" s="152"/>
      <c r="AF267" s="152"/>
      <c r="AG267" s="152"/>
      <c r="AH267" s="362" t="s">
        <v>256</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295</v>
      </c>
      <c r="K300" s="361"/>
      <c r="L300" s="361"/>
      <c r="M300" s="361"/>
      <c r="N300" s="361"/>
      <c r="O300" s="361"/>
      <c r="P300" s="247" t="s">
        <v>27</v>
      </c>
      <c r="Q300" s="247"/>
      <c r="R300" s="247"/>
      <c r="S300" s="247"/>
      <c r="T300" s="247"/>
      <c r="U300" s="247"/>
      <c r="V300" s="247"/>
      <c r="W300" s="247"/>
      <c r="X300" s="247"/>
      <c r="Y300" s="362" t="s">
        <v>348</v>
      </c>
      <c r="Z300" s="363"/>
      <c r="AA300" s="363"/>
      <c r="AB300" s="363"/>
      <c r="AC300" s="152" t="s">
        <v>333</v>
      </c>
      <c r="AD300" s="152"/>
      <c r="AE300" s="152"/>
      <c r="AF300" s="152"/>
      <c r="AG300" s="152"/>
      <c r="AH300" s="362" t="s">
        <v>256</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295</v>
      </c>
      <c r="K333" s="361"/>
      <c r="L333" s="361"/>
      <c r="M333" s="361"/>
      <c r="N333" s="361"/>
      <c r="O333" s="361"/>
      <c r="P333" s="247" t="s">
        <v>27</v>
      </c>
      <c r="Q333" s="247"/>
      <c r="R333" s="247"/>
      <c r="S333" s="247"/>
      <c r="T333" s="247"/>
      <c r="U333" s="247"/>
      <c r="V333" s="247"/>
      <c r="W333" s="247"/>
      <c r="X333" s="247"/>
      <c r="Y333" s="362" t="s">
        <v>348</v>
      </c>
      <c r="Z333" s="363"/>
      <c r="AA333" s="363"/>
      <c r="AB333" s="363"/>
      <c r="AC333" s="152" t="s">
        <v>333</v>
      </c>
      <c r="AD333" s="152"/>
      <c r="AE333" s="152"/>
      <c r="AF333" s="152"/>
      <c r="AG333" s="152"/>
      <c r="AH333" s="362" t="s">
        <v>256</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295</v>
      </c>
      <c r="K366" s="361"/>
      <c r="L366" s="361"/>
      <c r="M366" s="361"/>
      <c r="N366" s="361"/>
      <c r="O366" s="361"/>
      <c r="P366" s="247" t="s">
        <v>27</v>
      </c>
      <c r="Q366" s="247"/>
      <c r="R366" s="247"/>
      <c r="S366" s="247"/>
      <c r="T366" s="247"/>
      <c r="U366" s="247"/>
      <c r="V366" s="247"/>
      <c r="W366" s="247"/>
      <c r="X366" s="247"/>
      <c r="Y366" s="362" t="s">
        <v>348</v>
      </c>
      <c r="Z366" s="363"/>
      <c r="AA366" s="363"/>
      <c r="AB366" s="363"/>
      <c r="AC366" s="152" t="s">
        <v>333</v>
      </c>
      <c r="AD366" s="152"/>
      <c r="AE366" s="152"/>
      <c r="AF366" s="152"/>
      <c r="AG366" s="152"/>
      <c r="AH366" s="362" t="s">
        <v>256</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295</v>
      </c>
      <c r="K399" s="361"/>
      <c r="L399" s="361"/>
      <c r="M399" s="361"/>
      <c r="N399" s="361"/>
      <c r="O399" s="361"/>
      <c r="P399" s="247" t="s">
        <v>27</v>
      </c>
      <c r="Q399" s="247"/>
      <c r="R399" s="247"/>
      <c r="S399" s="247"/>
      <c r="T399" s="247"/>
      <c r="U399" s="247"/>
      <c r="V399" s="247"/>
      <c r="W399" s="247"/>
      <c r="X399" s="247"/>
      <c r="Y399" s="362" t="s">
        <v>348</v>
      </c>
      <c r="Z399" s="363"/>
      <c r="AA399" s="363"/>
      <c r="AB399" s="363"/>
      <c r="AC399" s="152" t="s">
        <v>333</v>
      </c>
      <c r="AD399" s="152"/>
      <c r="AE399" s="152"/>
      <c r="AF399" s="152"/>
      <c r="AG399" s="152"/>
      <c r="AH399" s="362" t="s">
        <v>256</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295</v>
      </c>
      <c r="K432" s="361"/>
      <c r="L432" s="361"/>
      <c r="M432" s="361"/>
      <c r="N432" s="361"/>
      <c r="O432" s="361"/>
      <c r="P432" s="247" t="s">
        <v>27</v>
      </c>
      <c r="Q432" s="247"/>
      <c r="R432" s="247"/>
      <c r="S432" s="247"/>
      <c r="T432" s="247"/>
      <c r="U432" s="247"/>
      <c r="V432" s="247"/>
      <c r="W432" s="247"/>
      <c r="X432" s="247"/>
      <c r="Y432" s="362" t="s">
        <v>348</v>
      </c>
      <c r="Z432" s="363"/>
      <c r="AA432" s="363"/>
      <c r="AB432" s="363"/>
      <c r="AC432" s="152" t="s">
        <v>333</v>
      </c>
      <c r="AD432" s="152"/>
      <c r="AE432" s="152"/>
      <c r="AF432" s="152"/>
      <c r="AG432" s="152"/>
      <c r="AH432" s="362" t="s">
        <v>256</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295</v>
      </c>
      <c r="K465" s="361"/>
      <c r="L465" s="361"/>
      <c r="M465" s="361"/>
      <c r="N465" s="361"/>
      <c r="O465" s="361"/>
      <c r="P465" s="247" t="s">
        <v>27</v>
      </c>
      <c r="Q465" s="247"/>
      <c r="R465" s="247"/>
      <c r="S465" s="247"/>
      <c r="T465" s="247"/>
      <c r="U465" s="247"/>
      <c r="V465" s="247"/>
      <c r="W465" s="247"/>
      <c r="X465" s="247"/>
      <c r="Y465" s="362" t="s">
        <v>348</v>
      </c>
      <c r="Z465" s="363"/>
      <c r="AA465" s="363"/>
      <c r="AB465" s="363"/>
      <c r="AC465" s="152" t="s">
        <v>333</v>
      </c>
      <c r="AD465" s="152"/>
      <c r="AE465" s="152"/>
      <c r="AF465" s="152"/>
      <c r="AG465" s="152"/>
      <c r="AH465" s="362" t="s">
        <v>256</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295</v>
      </c>
      <c r="K498" s="361"/>
      <c r="L498" s="361"/>
      <c r="M498" s="361"/>
      <c r="N498" s="361"/>
      <c r="O498" s="361"/>
      <c r="P498" s="247" t="s">
        <v>27</v>
      </c>
      <c r="Q498" s="247"/>
      <c r="R498" s="247"/>
      <c r="S498" s="247"/>
      <c r="T498" s="247"/>
      <c r="U498" s="247"/>
      <c r="V498" s="247"/>
      <c r="W498" s="247"/>
      <c r="X498" s="247"/>
      <c r="Y498" s="362" t="s">
        <v>348</v>
      </c>
      <c r="Z498" s="363"/>
      <c r="AA498" s="363"/>
      <c r="AB498" s="363"/>
      <c r="AC498" s="152" t="s">
        <v>333</v>
      </c>
      <c r="AD498" s="152"/>
      <c r="AE498" s="152"/>
      <c r="AF498" s="152"/>
      <c r="AG498" s="152"/>
      <c r="AH498" s="362" t="s">
        <v>256</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295</v>
      </c>
      <c r="K531" s="361"/>
      <c r="L531" s="361"/>
      <c r="M531" s="361"/>
      <c r="N531" s="361"/>
      <c r="O531" s="361"/>
      <c r="P531" s="247" t="s">
        <v>27</v>
      </c>
      <c r="Q531" s="247"/>
      <c r="R531" s="247"/>
      <c r="S531" s="247"/>
      <c r="T531" s="247"/>
      <c r="U531" s="247"/>
      <c r="V531" s="247"/>
      <c r="W531" s="247"/>
      <c r="X531" s="247"/>
      <c r="Y531" s="362" t="s">
        <v>348</v>
      </c>
      <c r="Z531" s="363"/>
      <c r="AA531" s="363"/>
      <c r="AB531" s="363"/>
      <c r="AC531" s="152" t="s">
        <v>333</v>
      </c>
      <c r="AD531" s="152"/>
      <c r="AE531" s="152"/>
      <c r="AF531" s="152"/>
      <c r="AG531" s="152"/>
      <c r="AH531" s="362" t="s">
        <v>256</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295</v>
      </c>
      <c r="K564" s="361"/>
      <c r="L564" s="361"/>
      <c r="M564" s="361"/>
      <c r="N564" s="361"/>
      <c r="O564" s="361"/>
      <c r="P564" s="247" t="s">
        <v>27</v>
      </c>
      <c r="Q564" s="247"/>
      <c r="R564" s="247"/>
      <c r="S564" s="247"/>
      <c r="T564" s="247"/>
      <c r="U564" s="247"/>
      <c r="V564" s="247"/>
      <c r="W564" s="247"/>
      <c r="X564" s="247"/>
      <c r="Y564" s="362" t="s">
        <v>348</v>
      </c>
      <c r="Z564" s="363"/>
      <c r="AA564" s="363"/>
      <c r="AB564" s="363"/>
      <c r="AC564" s="152" t="s">
        <v>333</v>
      </c>
      <c r="AD564" s="152"/>
      <c r="AE564" s="152"/>
      <c r="AF564" s="152"/>
      <c r="AG564" s="152"/>
      <c r="AH564" s="362" t="s">
        <v>256</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295</v>
      </c>
      <c r="K597" s="361"/>
      <c r="L597" s="361"/>
      <c r="M597" s="361"/>
      <c r="N597" s="361"/>
      <c r="O597" s="361"/>
      <c r="P597" s="247" t="s">
        <v>27</v>
      </c>
      <c r="Q597" s="247"/>
      <c r="R597" s="247"/>
      <c r="S597" s="247"/>
      <c r="T597" s="247"/>
      <c r="U597" s="247"/>
      <c r="V597" s="247"/>
      <c r="W597" s="247"/>
      <c r="X597" s="247"/>
      <c r="Y597" s="362" t="s">
        <v>348</v>
      </c>
      <c r="Z597" s="363"/>
      <c r="AA597" s="363"/>
      <c r="AB597" s="363"/>
      <c r="AC597" s="152" t="s">
        <v>333</v>
      </c>
      <c r="AD597" s="152"/>
      <c r="AE597" s="152"/>
      <c r="AF597" s="152"/>
      <c r="AG597" s="152"/>
      <c r="AH597" s="362" t="s">
        <v>256</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295</v>
      </c>
      <c r="K630" s="361"/>
      <c r="L630" s="361"/>
      <c r="M630" s="361"/>
      <c r="N630" s="361"/>
      <c r="O630" s="361"/>
      <c r="P630" s="247" t="s">
        <v>27</v>
      </c>
      <c r="Q630" s="247"/>
      <c r="R630" s="247"/>
      <c r="S630" s="247"/>
      <c r="T630" s="247"/>
      <c r="U630" s="247"/>
      <c r="V630" s="247"/>
      <c r="W630" s="247"/>
      <c r="X630" s="247"/>
      <c r="Y630" s="362" t="s">
        <v>348</v>
      </c>
      <c r="Z630" s="363"/>
      <c r="AA630" s="363"/>
      <c r="AB630" s="363"/>
      <c r="AC630" s="152" t="s">
        <v>333</v>
      </c>
      <c r="AD630" s="152"/>
      <c r="AE630" s="152"/>
      <c r="AF630" s="152"/>
      <c r="AG630" s="152"/>
      <c r="AH630" s="362" t="s">
        <v>256</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295</v>
      </c>
      <c r="K663" s="361"/>
      <c r="L663" s="361"/>
      <c r="M663" s="361"/>
      <c r="N663" s="361"/>
      <c r="O663" s="361"/>
      <c r="P663" s="247" t="s">
        <v>27</v>
      </c>
      <c r="Q663" s="247"/>
      <c r="R663" s="247"/>
      <c r="S663" s="247"/>
      <c r="T663" s="247"/>
      <c r="U663" s="247"/>
      <c r="V663" s="247"/>
      <c r="W663" s="247"/>
      <c r="X663" s="247"/>
      <c r="Y663" s="362" t="s">
        <v>348</v>
      </c>
      <c r="Z663" s="363"/>
      <c r="AA663" s="363"/>
      <c r="AB663" s="363"/>
      <c r="AC663" s="152" t="s">
        <v>333</v>
      </c>
      <c r="AD663" s="152"/>
      <c r="AE663" s="152"/>
      <c r="AF663" s="152"/>
      <c r="AG663" s="152"/>
      <c r="AH663" s="362" t="s">
        <v>256</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295</v>
      </c>
      <c r="K696" s="361"/>
      <c r="L696" s="361"/>
      <c r="M696" s="361"/>
      <c r="N696" s="361"/>
      <c r="O696" s="361"/>
      <c r="P696" s="247" t="s">
        <v>27</v>
      </c>
      <c r="Q696" s="247"/>
      <c r="R696" s="247"/>
      <c r="S696" s="247"/>
      <c r="T696" s="247"/>
      <c r="U696" s="247"/>
      <c r="V696" s="247"/>
      <c r="W696" s="247"/>
      <c r="X696" s="247"/>
      <c r="Y696" s="362" t="s">
        <v>348</v>
      </c>
      <c r="Z696" s="363"/>
      <c r="AA696" s="363"/>
      <c r="AB696" s="363"/>
      <c r="AC696" s="152" t="s">
        <v>333</v>
      </c>
      <c r="AD696" s="152"/>
      <c r="AE696" s="152"/>
      <c r="AF696" s="152"/>
      <c r="AG696" s="152"/>
      <c r="AH696" s="362" t="s">
        <v>256</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295</v>
      </c>
      <c r="K729" s="361"/>
      <c r="L729" s="361"/>
      <c r="M729" s="361"/>
      <c r="N729" s="361"/>
      <c r="O729" s="361"/>
      <c r="P729" s="247" t="s">
        <v>27</v>
      </c>
      <c r="Q729" s="247"/>
      <c r="R729" s="247"/>
      <c r="S729" s="247"/>
      <c r="T729" s="247"/>
      <c r="U729" s="247"/>
      <c r="V729" s="247"/>
      <c r="W729" s="247"/>
      <c r="X729" s="247"/>
      <c r="Y729" s="362" t="s">
        <v>348</v>
      </c>
      <c r="Z729" s="363"/>
      <c r="AA729" s="363"/>
      <c r="AB729" s="363"/>
      <c r="AC729" s="152" t="s">
        <v>333</v>
      </c>
      <c r="AD729" s="152"/>
      <c r="AE729" s="152"/>
      <c r="AF729" s="152"/>
      <c r="AG729" s="152"/>
      <c r="AH729" s="362" t="s">
        <v>256</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295</v>
      </c>
      <c r="K762" s="361"/>
      <c r="L762" s="361"/>
      <c r="M762" s="361"/>
      <c r="N762" s="361"/>
      <c r="O762" s="361"/>
      <c r="P762" s="247" t="s">
        <v>27</v>
      </c>
      <c r="Q762" s="247"/>
      <c r="R762" s="247"/>
      <c r="S762" s="247"/>
      <c r="T762" s="247"/>
      <c r="U762" s="247"/>
      <c r="V762" s="247"/>
      <c r="W762" s="247"/>
      <c r="X762" s="247"/>
      <c r="Y762" s="362" t="s">
        <v>348</v>
      </c>
      <c r="Z762" s="363"/>
      <c r="AA762" s="363"/>
      <c r="AB762" s="363"/>
      <c r="AC762" s="152" t="s">
        <v>333</v>
      </c>
      <c r="AD762" s="152"/>
      <c r="AE762" s="152"/>
      <c r="AF762" s="152"/>
      <c r="AG762" s="152"/>
      <c r="AH762" s="362" t="s">
        <v>256</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295</v>
      </c>
      <c r="K795" s="361"/>
      <c r="L795" s="361"/>
      <c r="M795" s="361"/>
      <c r="N795" s="361"/>
      <c r="O795" s="361"/>
      <c r="P795" s="247" t="s">
        <v>27</v>
      </c>
      <c r="Q795" s="247"/>
      <c r="R795" s="247"/>
      <c r="S795" s="247"/>
      <c r="T795" s="247"/>
      <c r="U795" s="247"/>
      <c r="V795" s="247"/>
      <c r="W795" s="247"/>
      <c r="X795" s="247"/>
      <c r="Y795" s="362" t="s">
        <v>348</v>
      </c>
      <c r="Z795" s="363"/>
      <c r="AA795" s="363"/>
      <c r="AB795" s="363"/>
      <c r="AC795" s="152" t="s">
        <v>333</v>
      </c>
      <c r="AD795" s="152"/>
      <c r="AE795" s="152"/>
      <c r="AF795" s="152"/>
      <c r="AG795" s="152"/>
      <c r="AH795" s="362" t="s">
        <v>256</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295</v>
      </c>
      <c r="K828" s="361"/>
      <c r="L828" s="361"/>
      <c r="M828" s="361"/>
      <c r="N828" s="361"/>
      <c r="O828" s="361"/>
      <c r="P828" s="247" t="s">
        <v>27</v>
      </c>
      <c r="Q828" s="247"/>
      <c r="R828" s="247"/>
      <c r="S828" s="247"/>
      <c r="T828" s="247"/>
      <c r="U828" s="247"/>
      <c r="V828" s="247"/>
      <c r="W828" s="247"/>
      <c r="X828" s="247"/>
      <c r="Y828" s="362" t="s">
        <v>348</v>
      </c>
      <c r="Z828" s="363"/>
      <c r="AA828" s="363"/>
      <c r="AB828" s="363"/>
      <c r="AC828" s="152" t="s">
        <v>333</v>
      </c>
      <c r="AD828" s="152"/>
      <c r="AE828" s="152"/>
      <c r="AF828" s="152"/>
      <c r="AG828" s="152"/>
      <c r="AH828" s="362" t="s">
        <v>256</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295</v>
      </c>
      <c r="K861" s="361"/>
      <c r="L861" s="361"/>
      <c r="M861" s="361"/>
      <c r="N861" s="361"/>
      <c r="O861" s="361"/>
      <c r="P861" s="247" t="s">
        <v>27</v>
      </c>
      <c r="Q861" s="247"/>
      <c r="R861" s="247"/>
      <c r="S861" s="247"/>
      <c r="T861" s="247"/>
      <c r="U861" s="247"/>
      <c r="V861" s="247"/>
      <c r="W861" s="247"/>
      <c r="X861" s="247"/>
      <c r="Y861" s="362" t="s">
        <v>348</v>
      </c>
      <c r="Z861" s="363"/>
      <c r="AA861" s="363"/>
      <c r="AB861" s="363"/>
      <c r="AC861" s="152" t="s">
        <v>333</v>
      </c>
      <c r="AD861" s="152"/>
      <c r="AE861" s="152"/>
      <c r="AF861" s="152"/>
      <c r="AG861" s="152"/>
      <c r="AH861" s="362" t="s">
        <v>256</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295</v>
      </c>
      <c r="K894" s="361"/>
      <c r="L894" s="361"/>
      <c r="M894" s="361"/>
      <c r="N894" s="361"/>
      <c r="O894" s="361"/>
      <c r="P894" s="247" t="s">
        <v>27</v>
      </c>
      <c r="Q894" s="247"/>
      <c r="R894" s="247"/>
      <c r="S894" s="247"/>
      <c r="T894" s="247"/>
      <c r="U894" s="247"/>
      <c r="V894" s="247"/>
      <c r="W894" s="247"/>
      <c r="X894" s="247"/>
      <c r="Y894" s="362" t="s">
        <v>348</v>
      </c>
      <c r="Z894" s="363"/>
      <c r="AA894" s="363"/>
      <c r="AB894" s="363"/>
      <c r="AC894" s="152" t="s">
        <v>333</v>
      </c>
      <c r="AD894" s="152"/>
      <c r="AE894" s="152"/>
      <c r="AF894" s="152"/>
      <c r="AG894" s="152"/>
      <c r="AH894" s="362" t="s">
        <v>256</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295</v>
      </c>
      <c r="K927" s="361"/>
      <c r="L927" s="361"/>
      <c r="M927" s="361"/>
      <c r="N927" s="361"/>
      <c r="O927" s="361"/>
      <c r="P927" s="247" t="s">
        <v>27</v>
      </c>
      <c r="Q927" s="247"/>
      <c r="R927" s="247"/>
      <c r="S927" s="247"/>
      <c r="T927" s="247"/>
      <c r="U927" s="247"/>
      <c r="V927" s="247"/>
      <c r="W927" s="247"/>
      <c r="X927" s="247"/>
      <c r="Y927" s="362" t="s">
        <v>348</v>
      </c>
      <c r="Z927" s="363"/>
      <c r="AA927" s="363"/>
      <c r="AB927" s="363"/>
      <c r="AC927" s="152" t="s">
        <v>333</v>
      </c>
      <c r="AD927" s="152"/>
      <c r="AE927" s="152"/>
      <c r="AF927" s="152"/>
      <c r="AG927" s="152"/>
      <c r="AH927" s="362" t="s">
        <v>256</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295</v>
      </c>
      <c r="K960" s="361"/>
      <c r="L960" s="361"/>
      <c r="M960" s="361"/>
      <c r="N960" s="361"/>
      <c r="O960" s="361"/>
      <c r="P960" s="247" t="s">
        <v>27</v>
      </c>
      <c r="Q960" s="247"/>
      <c r="R960" s="247"/>
      <c r="S960" s="247"/>
      <c r="T960" s="247"/>
      <c r="U960" s="247"/>
      <c r="V960" s="247"/>
      <c r="W960" s="247"/>
      <c r="X960" s="247"/>
      <c r="Y960" s="362" t="s">
        <v>348</v>
      </c>
      <c r="Z960" s="363"/>
      <c r="AA960" s="363"/>
      <c r="AB960" s="363"/>
      <c r="AC960" s="152" t="s">
        <v>333</v>
      </c>
      <c r="AD960" s="152"/>
      <c r="AE960" s="152"/>
      <c r="AF960" s="152"/>
      <c r="AG960" s="152"/>
      <c r="AH960" s="362" t="s">
        <v>256</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295</v>
      </c>
      <c r="K993" s="361"/>
      <c r="L993" s="361"/>
      <c r="M993" s="361"/>
      <c r="N993" s="361"/>
      <c r="O993" s="361"/>
      <c r="P993" s="247" t="s">
        <v>27</v>
      </c>
      <c r="Q993" s="247"/>
      <c r="R993" s="247"/>
      <c r="S993" s="247"/>
      <c r="T993" s="247"/>
      <c r="U993" s="247"/>
      <c r="V993" s="247"/>
      <c r="W993" s="247"/>
      <c r="X993" s="247"/>
      <c r="Y993" s="362" t="s">
        <v>348</v>
      </c>
      <c r="Z993" s="363"/>
      <c r="AA993" s="363"/>
      <c r="AB993" s="363"/>
      <c r="AC993" s="152" t="s">
        <v>333</v>
      </c>
      <c r="AD993" s="152"/>
      <c r="AE993" s="152"/>
      <c r="AF993" s="152"/>
      <c r="AG993" s="152"/>
      <c r="AH993" s="362" t="s">
        <v>256</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295</v>
      </c>
      <c r="K1026" s="361"/>
      <c r="L1026" s="361"/>
      <c r="M1026" s="361"/>
      <c r="N1026" s="361"/>
      <c r="O1026" s="361"/>
      <c r="P1026" s="247" t="s">
        <v>27</v>
      </c>
      <c r="Q1026" s="247"/>
      <c r="R1026" s="247"/>
      <c r="S1026" s="247"/>
      <c r="T1026" s="247"/>
      <c r="U1026" s="247"/>
      <c r="V1026" s="247"/>
      <c r="W1026" s="247"/>
      <c r="X1026" s="247"/>
      <c r="Y1026" s="362" t="s">
        <v>348</v>
      </c>
      <c r="Z1026" s="363"/>
      <c r="AA1026" s="363"/>
      <c r="AB1026" s="363"/>
      <c r="AC1026" s="152" t="s">
        <v>333</v>
      </c>
      <c r="AD1026" s="152"/>
      <c r="AE1026" s="152"/>
      <c r="AF1026" s="152"/>
      <c r="AG1026" s="152"/>
      <c r="AH1026" s="362" t="s">
        <v>256</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295</v>
      </c>
      <c r="K1059" s="361"/>
      <c r="L1059" s="361"/>
      <c r="M1059" s="361"/>
      <c r="N1059" s="361"/>
      <c r="O1059" s="361"/>
      <c r="P1059" s="247" t="s">
        <v>27</v>
      </c>
      <c r="Q1059" s="247"/>
      <c r="R1059" s="247"/>
      <c r="S1059" s="247"/>
      <c r="T1059" s="247"/>
      <c r="U1059" s="247"/>
      <c r="V1059" s="247"/>
      <c r="W1059" s="247"/>
      <c r="X1059" s="247"/>
      <c r="Y1059" s="362" t="s">
        <v>348</v>
      </c>
      <c r="Z1059" s="363"/>
      <c r="AA1059" s="363"/>
      <c r="AB1059" s="363"/>
      <c r="AC1059" s="152" t="s">
        <v>333</v>
      </c>
      <c r="AD1059" s="152"/>
      <c r="AE1059" s="152"/>
      <c r="AF1059" s="152"/>
      <c r="AG1059" s="152"/>
      <c r="AH1059" s="362" t="s">
        <v>256</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295</v>
      </c>
      <c r="K1092" s="361"/>
      <c r="L1092" s="361"/>
      <c r="M1092" s="361"/>
      <c r="N1092" s="361"/>
      <c r="O1092" s="361"/>
      <c r="P1092" s="247" t="s">
        <v>27</v>
      </c>
      <c r="Q1092" s="247"/>
      <c r="R1092" s="247"/>
      <c r="S1092" s="247"/>
      <c r="T1092" s="247"/>
      <c r="U1092" s="247"/>
      <c r="V1092" s="247"/>
      <c r="W1092" s="247"/>
      <c r="X1092" s="247"/>
      <c r="Y1092" s="362" t="s">
        <v>348</v>
      </c>
      <c r="Z1092" s="363"/>
      <c r="AA1092" s="363"/>
      <c r="AB1092" s="363"/>
      <c r="AC1092" s="152" t="s">
        <v>333</v>
      </c>
      <c r="AD1092" s="152"/>
      <c r="AE1092" s="152"/>
      <c r="AF1092" s="152"/>
      <c r="AG1092" s="152"/>
      <c r="AH1092" s="362" t="s">
        <v>256</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295</v>
      </c>
      <c r="K1125" s="361"/>
      <c r="L1125" s="361"/>
      <c r="M1125" s="361"/>
      <c r="N1125" s="361"/>
      <c r="O1125" s="361"/>
      <c r="P1125" s="247" t="s">
        <v>27</v>
      </c>
      <c r="Q1125" s="247"/>
      <c r="R1125" s="247"/>
      <c r="S1125" s="247"/>
      <c r="T1125" s="247"/>
      <c r="U1125" s="247"/>
      <c r="V1125" s="247"/>
      <c r="W1125" s="247"/>
      <c r="X1125" s="247"/>
      <c r="Y1125" s="362" t="s">
        <v>348</v>
      </c>
      <c r="Z1125" s="363"/>
      <c r="AA1125" s="363"/>
      <c r="AB1125" s="363"/>
      <c r="AC1125" s="152" t="s">
        <v>333</v>
      </c>
      <c r="AD1125" s="152"/>
      <c r="AE1125" s="152"/>
      <c r="AF1125" s="152"/>
      <c r="AG1125" s="152"/>
      <c r="AH1125" s="362" t="s">
        <v>256</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295</v>
      </c>
      <c r="K1158" s="361"/>
      <c r="L1158" s="361"/>
      <c r="M1158" s="361"/>
      <c r="N1158" s="361"/>
      <c r="O1158" s="361"/>
      <c r="P1158" s="247" t="s">
        <v>27</v>
      </c>
      <c r="Q1158" s="247"/>
      <c r="R1158" s="247"/>
      <c r="S1158" s="247"/>
      <c r="T1158" s="247"/>
      <c r="U1158" s="247"/>
      <c r="V1158" s="247"/>
      <c r="W1158" s="247"/>
      <c r="X1158" s="247"/>
      <c r="Y1158" s="362" t="s">
        <v>348</v>
      </c>
      <c r="Z1158" s="363"/>
      <c r="AA1158" s="363"/>
      <c r="AB1158" s="363"/>
      <c r="AC1158" s="152" t="s">
        <v>333</v>
      </c>
      <c r="AD1158" s="152"/>
      <c r="AE1158" s="152"/>
      <c r="AF1158" s="152"/>
      <c r="AG1158" s="152"/>
      <c r="AH1158" s="362" t="s">
        <v>256</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295</v>
      </c>
      <c r="K1191" s="361"/>
      <c r="L1191" s="361"/>
      <c r="M1191" s="361"/>
      <c r="N1191" s="361"/>
      <c r="O1191" s="361"/>
      <c r="P1191" s="247" t="s">
        <v>27</v>
      </c>
      <c r="Q1191" s="247"/>
      <c r="R1191" s="247"/>
      <c r="S1191" s="247"/>
      <c r="T1191" s="247"/>
      <c r="U1191" s="247"/>
      <c r="V1191" s="247"/>
      <c r="W1191" s="247"/>
      <c r="X1191" s="247"/>
      <c r="Y1191" s="362" t="s">
        <v>348</v>
      </c>
      <c r="Z1191" s="363"/>
      <c r="AA1191" s="363"/>
      <c r="AB1191" s="363"/>
      <c r="AC1191" s="152" t="s">
        <v>333</v>
      </c>
      <c r="AD1191" s="152"/>
      <c r="AE1191" s="152"/>
      <c r="AF1191" s="152"/>
      <c r="AG1191" s="152"/>
      <c r="AH1191" s="362" t="s">
        <v>256</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295</v>
      </c>
      <c r="K1224" s="361"/>
      <c r="L1224" s="361"/>
      <c r="M1224" s="361"/>
      <c r="N1224" s="361"/>
      <c r="O1224" s="361"/>
      <c r="P1224" s="247" t="s">
        <v>27</v>
      </c>
      <c r="Q1224" s="247"/>
      <c r="R1224" s="247"/>
      <c r="S1224" s="247"/>
      <c r="T1224" s="247"/>
      <c r="U1224" s="247"/>
      <c r="V1224" s="247"/>
      <c r="W1224" s="247"/>
      <c r="X1224" s="247"/>
      <c r="Y1224" s="362" t="s">
        <v>348</v>
      </c>
      <c r="Z1224" s="363"/>
      <c r="AA1224" s="363"/>
      <c r="AB1224" s="363"/>
      <c r="AC1224" s="152" t="s">
        <v>333</v>
      </c>
      <c r="AD1224" s="152"/>
      <c r="AE1224" s="152"/>
      <c r="AF1224" s="152"/>
      <c r="AG1224" s="152"/>
      <c r="AH1224" s="362" t="s">
        <v>256</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295</v>
      </c>
      <c r="K1257" s="361"/>
      <c r="L1257" s="361"/>
      <c r="M1257" s="361"/>
      <c r="N1257" s="361"/>
      <c r="O1257" s="361"/>
      <c r="P1257" s="247" t="s">
        <v>27</v>
      </c>
      <c r="Q1257" s="247"/>
      <c r="R1257" s="247"/>
      <c r="S1257" s="247"/>
      <c r="T1257" s="247"/>
      <c r="U1257" s="247"/>
      <c r="V1257" s="247"/>
      <c r="W1257" s="247"/>
      <c r="X1257" s="247"/>
      <c r="Y1257" s="362" t="s">
        <v>348</v>
      </c>
      <c r="Z1257" s="363"/>
      <c r="AA1257" s="363"/>
      <c r="AB1257" s="363"/>
      <c r="AC1257" s="152" t="s">
        <v>333</v>
      </c>
      <c r="AD1257" s="152"/>
      <c r="AE1257" s="152"/>
      <c r="AF1257" s="152"/>
      <c r="AG1257" s="152"/>
      <c r="AH1257" s="362" t="s">
        <v>256</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295</v>
      </c>
      <c r="K1290" s="361"/>
      <c r="L1290" s="361"/>
      <c r="M1290" s="361"/>
      <c r="N1290" s="361"/>
      <c r="O1290" s="361"/>
      <c r="P1290" s="247" t="s">
        <v>27</v>
      </c>
      <c r="Q1290" s="247"/>
      <c r="R1290" s="247"/>
      <c r="S1290" s="247"/>
      <c r="T1290" s="247"/>
      <c r="U1290" s="247"/>
      <c r="V1290" s="247"/>
      <c r="W1290" s="247"/>
      <c r="X1290" s="247"/>
      <c r="Y1290" s="362" t="s">
        <v>348</v>
      </c>
      <c r="Z1290" s="363"/>
      <c r="AA1290" s="363"/>
      <c r="AB1290" s="363"/>
      <c r="AC1290" s="152" t="s">
        <v>333</v>
      </c>
      <c r="AD1290" s="152"/>
      <c r="AE1290" s="152"/>
      <c r="AF1290" s="152"/>
      <c r="AG1290" s="152"/>
      <c r="AH1290" s="362" t="s">
        <v>256</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孝(yamaguchi-takashi)</dc:creator>
  <cp:lastModifiedBy>横田 友子(yokota-tomoko.bq9)</cp:lastModifiedBy>
  <cp:lastPrinted>2021-05-24T09:17:29Z</cp:lastPrinted>
  <dcterms:created xsi:type="dcterms:W3CDTF">2012-03-13T00:50:25Z</dcterms:created>
  <dcterms:modified xsi:type="dcterms:W3CDTF">2021-05-27T06:21:42Z</dcterms:modified>
</cp:coreProperties>
</file>