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世帯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<sst xmlns="http://schemas.openxmlformats.org/spreadsheetml/2006/main" count="3227" uniqueCount="815">
  <si>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</si>
  <si>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</si>
  <si>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</si>
  <si>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</si>
  <si>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</si>
  <si>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</si>
  <si>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</si>
  <si>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</si>
  <si>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</si>
  <si>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</si>
  <si>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</si>
  <si>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</si>
  <si>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</si>
  <si>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</si>
  <si>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</si>
  <si>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</si>
  <si>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</si>
  <si>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</si>
  <si>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</si>
  <si>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</si>
  <si>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</si>
  <si>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</si>
  <si>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</si>
  <si>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</si>
  <si>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</si>
  <si>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</si>
  <si>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</si>
  <si>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</si>
  <si>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</si>
  <si>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</si>
  <si>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</si>
  <si>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</si>
  <si>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</si>
  <si>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</si>
  <si>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</si>
  <si>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</si>
  <si>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</si>
  <si>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</si>
  <si>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</si>
  <si>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</si>
  <si>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</si>
  <si>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</si>
  <si>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</si>
  <si>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</si>
  <si>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</si>
  <si>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</si>
  <si>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</si>
  <si>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</si>
  <si>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</si>
  <si>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</si>
  <si>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</si>
  <si>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</si>
  <si>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</si>
  <si>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</si>
  <si>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</si>
  <si>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</si>
  <si>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</si>
  <si>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</si>
  <si>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</si>
  <si>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</si>
  <si>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</si>
  <si>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</si>
  <si>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</si>
  <si>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</si>
  <si>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</si>
  <si>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</si>
  <si>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</si>
  <si>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</si>
  <si>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</si>
  <si>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</si>
  <si>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</si>
  <si>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</si>
  <si>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</si>
  <si>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</si>
  <si>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</si>
  <si>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</si>
  <si>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</si>
  <si>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</si>
  <si>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</si>
  <si>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</si>
  <si>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</si>
  <si>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</si>
  <si>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</si>
  <si>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</si>
  <si>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</si>
  <si>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</si>
  <si>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</si>
  <si>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</si>
  <si>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</si>
  <si>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</si>
  <si>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</si>
  <si>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</si>
  <si>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</si>
  <si>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</si>
  <si>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</si>
  <si>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</si>
  <si>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</si>
  <si>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</si>
  <si>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</si>
  <si>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</si>
  <si>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</si>
  <si>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</si>
  <si>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</si>
  <si>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</si>
  <si>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</si>
  <si>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</si>
  <si>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</si>
  <si>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</si>
  <si>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</si>
  <si>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</si>
  <si>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</si>
  <si>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</si>
  <si>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</si>
  <si>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</si>
  <si>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</si>
  <si>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</si>
  <si>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</si>
  <si>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</si>
  <si>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</si>
  <si>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</si>
  <si>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</si>
  <si>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</si>
  <si>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</si>
  <si>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</si>
  <si>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</si>
  <si>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</si>
  <si>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</si>
  <si>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</si>
  <si>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</si>
  <si>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</si>
  <si>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</si>
  <si>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</si>
  <si>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</si>
  <si>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</si>
  <si>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</si>
  <si>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</si>
  <si>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</si>
  <si>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</si>
  <si>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</si>
  <si>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</si>
  <si>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</si>
  <si>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</si>
  <si>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</si>
  <si>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</si>
  <si>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</si>
  <si>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</si>
  <si>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</si>
  <si>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</si>
  <si>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</si>
  <si>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</si>
  <si>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</si>
  <si>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</si>
  <si>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</si>
  <si>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</si>
  <si>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</si>
  <si>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</si>
  <si>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</si>
  <si>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</si>
  <si>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</si>
  <si>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</si>
  <si>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</si>
  <si>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</si>
  <si>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</si>
  <si>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</si>
  <si>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</si>
  <si>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</si>
  <si>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</si>
  <si>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</si>
  <si>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</si>
  <si>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</si>
  <si>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</si>
  <si>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</si>
  <si>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</si>
  <si>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</si>
  <si>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</si>
  <si>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</si>
  <si>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</si>
  <si>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</si>
  <si>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</si>
  <si>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</si>
  <si>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</si>
  <si>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</si>
  <si>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</si>
  <si>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</si>
  <si>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</si>
  <si>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</si>
  <si>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</si>
  <si>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</si>
  <si>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</si>
  <si>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</si>
  <si>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</si>
  <si>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</si>
  <si>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</si>
  <si>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</si>
  <si>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</si>
  <si>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</si>
  <si>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</si>
  <si>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</si>
  <si>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</si>
  <si>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</si>
  <si>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</si>
  <si>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</si>
  <si>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</si>
  <si>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</si>
  <si>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</si>
  <si>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</si>
  <si>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</si>
  <si>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</si>
  <si>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</si>
  <si>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</si>
  <si>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</si>
  <si>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</si>
  <si>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</si>
  <si>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</si>
  <si>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</si>
  <si>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</si>
  <si>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</si>
  <si>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</si>
  <si>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</si>
  <si>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</si>
  <si>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</si>
  <si>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</si>
  <si>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</si>
  <si>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</si>
  <si>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</si>
  <si>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</si>
  <si>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</si>
  <si>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</si>
  <si>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</si>
  <si>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</si>
  <si>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</si>
  <si>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</si>
  <si>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</si>
  <si>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</si>
  <si>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</si>
  <si>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</si>
  <si>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</si>
  <si>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</si>
  <si>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</si>
  <si>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</si>
  <si>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</si>
  <si>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</si>
  <si>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</si>
  <si>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</si>
  <si>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</si>
  <si>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</si>
  <si>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</si>
  <si>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</si>
  <si>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</si>
  <si>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</si>
  <si>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</si>
  <si>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</si>
  <si>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</si>
  <si>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</si>
  <si>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</si>
  <si>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</si>
  <si>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</si>
  <si>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</si>
  <si>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</si>
  <si>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</si>
  <si>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</si>
  <si>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</si>
  <si>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</si>
  <si>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</si>
  <si>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</si>
  <si>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</si>
  <si>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</si>
  <si>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</si>
  <si>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</si>
  <si>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</si>
  <si>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</si>
  <si>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</si>
  <si>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</si>
  <si>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</si>
  <si>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</si>
  <si>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</si>
  <si>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</si>
  <si>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</si>
  <si>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</si>
  <si>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</si>
  <si>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</si>
  <si>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</si>
  <si>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</si>
  <si>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</si>
  <si>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</si>
  <si>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</si>
  <si>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</si>
  <si>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</si>
  <si>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</si>
  <si>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</si>
  <si>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</si>
  <si>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</si>
  <si>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</si>
  <si>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</si>
  <si>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</si>
  <si>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</si>
  <si>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</si>
  <si>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</si>
  <si>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</si>
  <si>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</si>
  <si>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</si>
  <si>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</si>
  <si>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</si>
  <si>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</si>
  <si>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</si>
  <si>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</si>
  <si>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</si>
  <si>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</si>
  <si>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</si>
  <si>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</si>
  <si>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</si>
  <si>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</si>
  <si>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</si>
  <si>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</si>
  <si>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</si>
  <si>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</si>
  <si>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</si>
  <si>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</si>
  <si>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</si>
  <si>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</si>
  <si>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</si>
  <si>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</si>
  <si>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</si>
  <si>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</si>
  <si>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</si>
  <si>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</si>
  <si>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</si>
  <si>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</si>
  <si>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</si>
  <si>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</si>
  <si>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</si>
  <si>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</si>
  <si>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</si>
  <si>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</si>
  <si>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</si>
  <si>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</si>
  <si>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</si>
  <si>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</si>
  <si>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</si>
  <si>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</si>
  <si>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</si>
  <si>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</si>
  <si>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</si>
  <si>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</si>
  <si>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</si>
  <si>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</si>
  <si>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</si>
  <si>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</si>
  <si>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</si>
  <si>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</si>
  <si>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</si>
  <si>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</si>
  <si>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</si>
  <si>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</si>
  <si>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</si>
  <si>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</si>
  <si>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</si>
  <si>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</si>
  <si>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</si>
  <si>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</si>
  <si>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</si>
  <si>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</si>
  <si>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</si>
  <si>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</si>
  <si>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</si>
  <si>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</si>
  <si>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</si>
  <si>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</si>
  <si>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</si>
  <si>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</si>
  <si>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</si>
  <si>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</si>
  <si>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</si>
  <si>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</si>
  <si>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</si>
  <si>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</si>
  <si>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</si>
  <si>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</si>
  <si>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</si>
  <si>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</si>
  <si>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</si>
  <si>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</si>
  <si>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</si>
  <si>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</si>
  <si>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</si>
  <si>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</si>
  <si>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</si>
  <si>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</si>
  <si>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</si>
  <si>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</si>
  <si>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</si>
  <si>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</si>
  <si>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</si>
  <si>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</si>
  <si>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</si>
  <si>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</si>
  <si>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</si>
  <si>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</si>
  <si>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</si>
  <si>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</si>
  <si>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</si>
  <si>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</si>
  <si>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</si>
  <si>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</si>
  <si>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</si>
  <si>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</si>
  <si>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</si>
  <si>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</si>
  <si>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</si>
  <si>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</si>
  <si>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</si>
  <si>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</si>
  <si>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</si>
  <si>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</si>
  <si>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</si>
  <si>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</si>
  <si>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</si>
  <si>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</si>
  <si>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</si>
  <si>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</si>
  <si>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</si>
  <si>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</si>
  <si>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</si>
  <si>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</si>
  <si>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</si>
  <si>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</si>
  <si>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</si>
  <si>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</si>
  <si>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</si>
  <si>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</si>
  <si>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</si>
  <si>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</si>
  <si>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</si>
  <si>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</si>
  <si>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</si>
  <si>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</si>
  <si>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</si>
  <si>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</si>
  <si>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</si>
  <si>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</si>
  <si>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</si>
  <si>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</si>
  <si>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</si>
  <si>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</si>
  <si>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</si>
  <si>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</si>
  <si>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</si>
  <si>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</si>
  <si>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</si>
  <si>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</si>
  <si>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</si>
  <si>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</si>
  <si>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</si>
  <si>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</si>
  <si>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</si>
  <si>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</si>
  <si>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</si>
  <si>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</si>
  <si>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</si>
  <si>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</si>
  <si>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</si>
  <si>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</si>
  <si>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</si>
  <si>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</si>
  <si>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</si>
  <si>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</si>
  <si>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</si>
  <si>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</si>
  <si>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</si>
  <si>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</si>
  <si>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</si>
  <si>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</si>
  <si>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</si>
  <si>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</si>
  <si>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</si>
  <si>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</si>
  <si>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</si>
  <si>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</si>
  <si>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</si>
  <si>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</si>
  <si>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</si>
  <si>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</si>
  <si>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</si>
  <si>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</si>
  <si>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</si>
  <si>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</si>
  <si>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</si>
  <si>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</si>
  <si>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</si>
  <si>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</si>
  <si>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</si>
  <si>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</si>
  <si>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</si>
  <si>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</si>
  <si>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</si>
  <si>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</si>
  <si>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</si>
  <si>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</si>
  <si>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</si>
  <si>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</si>
  <si>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</si>
  <si>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</si>
  <si>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</si>
  <si>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</si>
  <si>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</si>
  <si>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</si>
  <si>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</si>
  <si>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</si>
  <si>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</si>
  <si>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</si>
  <si>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</si>
  <si>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</si>
  <si>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</si>
  <si>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</si>
  <si>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</si>
  <si>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</si>
  <si>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</si>
  <si>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</si>
  <si>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</si>
  <si>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</si>
  <si>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</si>
  <si>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</si>
  <si>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</si>
  <si>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</si>
  <si>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</si>
  <si>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</si>
  <si>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</si>
  <si>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</si>
  <si>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</si>
  <si>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</si>
  <si>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</si>
  <si>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</si>
  <si>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</si>
  <si>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</si>
  <si>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</si>
  <si>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</si>
  <si>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</si>
  <si>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</si>
  <si>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</si>
  <si>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</si>
  <si>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</si>
  <si>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</si>
  <si>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</si>
  <si>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</si>
  <si>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</si>
  <si>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</si>
  <si>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</si>
  <si>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</si>
  <si>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</si>
  <si>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</si>
  <si>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</si>
  <si>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</si>
  <si>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</si>
  <si>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</si>
  <si>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</si>
  <si>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</si>
  <si>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</si>
  <si>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</si>
  <si>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</si>
  <si>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</si>
  <si>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</si>
  <si>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</si>
  <si>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</si>
  <si>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</si>
  <si>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</si>
  <si>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</si>
  <si>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</si>
  <si>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</si>
  <si>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</si>
  <si>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</si>
  <si>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</si>
  <si>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</si>
  <si>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</si>
  <si>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</si>
  <si>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</si>
  <si>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</si>
  <si>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</si>
  <si>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</si>
  <si>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</si>
  <si>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</si>
  <si>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</si>
  <si>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</si>
  <si>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</si>
  <si>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</si>
  <si>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</si>
  <si>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</si>
  <si>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</si>
  <si>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</si>
  <si>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</si>
  <si>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</si>
  <si>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</si>
  <si>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</si>
  <si>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</si>
  <si>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</si>
  <si>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</si>
  <si>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</si>
  <si>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</si>
  <si>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</si>
  <si>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</si>
  <si>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</si>
  <si>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</si>
  <si>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</si>
  <si>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</si>
  <si>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</si>
  <si>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</si>
  <si>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</si>
  <si>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</si>
  <si>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</si>
  <si>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</si>
  <si>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</si>
  <si>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</si>
  <si>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</si>
  <si>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</si>
  <si>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</si>
  <si>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</si>
  <si>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</si>
  <si>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</si>
  <si>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</si>
  <si>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</si>
  <si>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</si>
  <si>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</si>
  <si>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</si>
  <si>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</si>
  <si>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</si>
  <si>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</si>
  <si>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</si>
  <si>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</si>
  <si>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</si>
  <si>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</si>
  <si>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</si>
  <si>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</si>
  <si>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</si>
  <si>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</si>
  <si>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</si>
  <si>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</si>
  <si>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</si>
  <si>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</si>
  <si>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</si>
  <si>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</si>
  <si>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</si>
  <si>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</si>
  <si>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</si>
  <si>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</si>
  <si>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</si>
  <si>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</si>
  <si>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</si>
  <si>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</si>
  <si>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</si>
  <si>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</si>
  <si>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</si>
  <si>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</si>
  <si>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</si>
  <si>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</si>
  <si>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</si>
  <si>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</si>
  <si>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</si>
  <si>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</si>
  <si>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</si>
  <si>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</si>
  <si>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</si>
  <si>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</si>
  <si>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</si>
  <si>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</si>
  <si>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</si>
  <si>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</si>
  <si>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</si>
  <si>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</si>
  <si>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</si>
  <si>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</si>
  <si>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</si>
  <si>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</si>
  <si>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</si>
  <si>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</si>
  <si>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</si>
  <si>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</si>
  <si>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</si>
  <si>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</si>
  <si>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</si>
  <si>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</si>
  <si>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</si>
  <si>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</si>
  <si>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</si>
  <si>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</si>
  <si>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</si>
  <si>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</si>
  <si>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</si>
  <si>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</si>
  <si>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</si>
  <si>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</si>
  <si>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</si>
  <si>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</si>
  <si>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</si>
  <si>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</si>
  <si>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</si>
  <si>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</si>
  <si>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</si>
  <si>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</si>
  <si>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</si>
  <si>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</si>
  <si>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</si>
  <si>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</si>
  <si>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</si>
  <si>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</si>
  <si>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</si>
  <si>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</si>
  <si>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国民生活基礎調査費</t>
  </si>
  <si>
    <t>政策統括官（統計・情報政策担当）</t>
  </si>
  <si>
    <t>室長　細井　俊明</t>
  </si>
  <si>
    <t>昭和61年度</t>
  </si>
  <si>
    <t>終了予定なし</t>
  </si>
  <si>
    <t>参事官付世帯統計室</t>
  </si>
  <si>
    <t>・統計法（平成19年法律第53号）第9条
・国民生活基礎調査規則（昭和61年厚生省令第39号）</t>
  </si>
  <si>
    <t>・「健康日本21」及び「がん対策推進基本計画」（健康診断・健康検査の受診率、がん検診の受診率）
・「医療計画について」（各都道府県知事あて医政局長通知令和２年医政発0413第１号）</t>
  </si>
  <si>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</si>
  <si>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</si>
  <si>
    <t>-</t>
  </si>
  <si>
    <t>国民生活基礎調査等委託費</t>
  </si>
  <si>
    <t>厚生労働統計調査費</t>
  </si>
  <si>
    <t>職員旅費</t>
  </si>
  <si>
    <t>統計調査の実施状況（統計データを遅滞なく公表しているか。）</t>
  </si>
  <si>
    <t>取りまとめ、公表した調査数</t>
  </si>
  <si>
    <t>調査</t>
  </si>
  <si>
    <t>国民生活基礎調査</t>
  </si>
  <si>
    <t>世帯</t>
  </si>
  <si>
    <t>執行額／調査客体数　　　　　　　　　　　　　　</t>
    <phoneticPr fontId="5"/>
  </si>
  <si>
    <t>円</t>
  </si>
  <si>
    <t>千円/千世帯</t>
    <phoneticPr fontId="5"/>
  </si>
  <si>
    <t>200,933/60</t>
  </si>
  <si>
    <t>594,214/301</t>
  </si>
  <si>
    <t>－</t>
  </si>
  <si>
    <t>11</t>
  </si>
  <si>
    <t>922</t>
  </si>
  <si>
    <t>921</t>
  </si>
  <si>
    <t>927</t>
  </si>
  <si>
    <t>895</t>
  </si>
  <si>
    <t>0901</t>
  </si>
  <si>
    <t>0902</t>
  </si>
  <si>
    <t>○</t>
  </si>
  <si>
    <t>厚労</t>
  </si>
  <si>
    <t>-</t>
    <phoneticPr fontId="5"/>
  </si>
  <si>
    <t>厚生労働行政の企画・立案に資する基礎資料を得るための統計調査を行うために欠かせない事業であり、広く国民からも利用されており、ニーズを的確に反映している。</t>
  </si>
  <si>
    <t>基幹統計であり、厚生労働行政の基礎資料となるので、国が実施すべき事業である。</t>
  </si>
  <si>
    <t>調査結果等は広く国民のニーズがある他、政策立案等に利用されており、優先度の高い事業となっている。</t>
  </si>
  <si>
    <t>一者応札（１件）については、ブートストラップ法による所得データの検証という一般的に馴染みのない業務であり、受注可能な事業者が少なかったことに起因するものであるが、今後は、仕様書の記述を工夫する等、改善を図る。また、随意契約については、会計法令上認められている少額の随意契約である。
日本郵便との契約は、会計法第29条の3第4項に基づく随意契約となっている。</t>
    <phoneticPr fontId="5"/>
  </si>
  <si>
    <t>有</t>
  </si>
  <si>
    <t>無</t>
  </si>
  <si>
    <t>調達において、一般競争入札を実施することにより、競争性を確保及び、コスト削減を実施している。</t>
  </si>
  <si>
    <t>‐</t>
  </si>
  <si>
    <t>令和２年調査の中止（新型コロナウイルス感染症）のため</t>
    <rPh sb="0" eb="2">
      <t>レイワ</t>
    </rPh>
    <rPh sb="3" eb="4">
      <t>ネン</t>
    </rPh>
    <rPh sb="4" eb="6">
      <t>チョウサ</t>
    </rPh>
    <rPh sb="7" eb="9">
      <t>チュウシ</t>
    </rPh>
    <rPh sb="10" eb="12">
      <t>シンガタ</t>
    </rPh>
    <rPh sb="19" eb="22">
      <t>カンセンショウ</t>
    </rPh>
    <phoneticPr fontId="5"/>
  </si>
  <si>
    <t>中止となった令和２年調査を除き、当初見込みを超えた活動が実施できている。</t>
    <rPh sb="16" eb="18">
      <t>トウショ</t>
    </rPh>
    <rPh sb="18" eb="20">
      <t>ミコミ</t>
    </rPh>
    <rPh sb="22" eb="23">
      <t>コ</t>
    </rPh>
    <rPh sb="25" eb="27">
      <t>カツドウ</t>
    </rPh>
    <rPh sb="28" eb="30">
      <t>ジッシ</t>
    </rPh>
    <phoneticPr fontId="5"/>
  </si>
  <si>
    <t>成果物は、厚生労働行政の企画・立案に資する基礎資料となっており、十分に活用されている。</t>
    <phoneticPr fontId="5"/>
  </si>
  <si>
    <t>統計調査の実施に必要な最小限の費途・使途に限定されている。</t>
    <rPh sb="0" eb="2">
      <t>トウケイ</t>
    </rPh>
    <rPh sb="2" eb="4">
      <t>チョウサ</t>
    </rPh>
    <rPh sb="5" eb="7">
      <t>ジッシ</t>
    </rPh>
    <phoneticPr fontId="5"/>
  </si>
  <si>
    <t>大規模調査年により増減があるが、中止となった令和２年調査を除き、妥当な水準である。</t>
    <rPh sb="0" eb="3">
      <t>ダイキボ</t>
    </rPh>
    <rPh sb="3" eb="5">
      <t>チョウサ</t>
    </rPh>
    <rPh sb="5" eb="6">
      <t>ネン</t>
    </rPh>
    <rPh sb="9" eb="11">
      <t>ゾウゲン</t>
    </rPh>
    <rPh sb="32" eb="34">
      <t>ダトウ</t>
    </rPh>
    <rPh sb="35" eb="37">
      <t>スイジュン</t>
    </rPh>
    <phoneticPr fontId="5"/>
  </si>
  <si>
    <t>成果目標である「調査の実施」については、中止となった令和２年調査を除き、当初計画どおり円滑に調査を実施した。「調査結果の公表」については、前年度に実施した調査は遅延なく公表を行っており、また調査環境が年々悪化する中、令和元年調査の回収率は、約７割と前回調査と同水準を維持している。</t>
    <rPh sb="108" eb="110">
      <t>レイワ</t>
    </rPh>
    <rPh sb="110" eb="112">
      <t>ガンネン</t>
    </rPh>
    <rPh sb="122" eb="123">
      <t>ワリ</t>
    </rPh>
    <phoneticPr fontId="5"/>
  </si>
  <si>
    <t>適切に予算を執行し、中止となった令和２年調査を除き、事業の目標が達成できており、このまま継続して事業を実施する。</t>
    <phoneticPr fontId="5"/>
  </si>
  <si>
    <t>A.大和綜合印刷（株）</t>
    <phoneticPr fontId="5"/>
  </si>
  <si>
    <t>印刷製本費</t>
    <rPh sb="0" eb="2">
      <t>インサツ</t>
    </rPh>
    <rPh sb="2" eb="4">
      <t>セイホン</t>
    </rPh>
    <rPh sb="4" eb="5">
      <t>ヒ</t>
    </rPh>
    <phoneticPr fontId="5"/>
  </si>
  <si>
    <t>B.日本郵便(株)</t>
    <rPh sb="2" eb="4">
      <t>ニホン</t>
    </rPh>
    <rPh sb="4" eb="6">
      <t>ユウビン</t>
    </rPh>
    <rPh sb="6" eb="9">
      <t>カブ</t>
    </rPh>
    <phoneticPr fontId="5"/>
  </si>
  <si>
    <t>通信運搬費</t>
    <rPh sb="0" eb="2">
      <t>ツウシン</t>
    </rPh>
    <rPh sb="2" eb="5">
      <t>ウンパンヒ</t>
    </rPh>
    <phoneticPr fontId="5"/>
  </si>
  <si>
    <t>郵便料金</t>
    <rPh sb="0" eb="2">
      <t>ユウビン</t>
    </rPh>
    <rPh sb="2" eb="4">
      <t>リョウキン</t>
    </rPh>
    <phoneticPr fontId="5"/>
  </si>
  <si>
    <t>C.北海道</t>
    <rPh sb="2" eb="5">
      <t>ホッカイドウ</t>
    </rPh>
    <phoneticPr fontId="5"/>
  </si>
  <si>
    <t>D.事務費</t>
    <rPh sb="2" eb="5">
      <t>ジムヒ</t>
    </rPh>
    <phoneticPr fontId="5"/>
  </si>
  <si>
    <t>A.一般競争契約（最低価格）等</t>
    <rPh sb="2" eb="4">
      <t>イッパン</t>
    </rPh>
    <rPh sb="4" eb="6">
      <t>キョウソウ</t>
    </rPh>
    <rPh sb="6" eb="8">
      <t>ケイヤク</t>
    </rPh>
    <rPh sb="9" eb="11">
      <t>サイテイ</t>
    </rPh>
    <rPh sb="11" eb="13">
      <t>カカク</t>
    </rPh>
    <rPh sb="14" eb="15">
      <t>トウ</t>
    </rPh>
    <phoneticPr fontId="5"/>
  </si>
  <si>
    <t>大和綜合印刷（株）</t>
    <phoneticPr fontId="5"/>
  </si>
  <si>
    <t>2019年国民生活基礎調査　報告書印刷</t>
    <phoneticPr fontId="5"/>
  </si>
  <si>
    <t>-</t>
    <phoneticPr fontId="5"/>
  </si>
  <si>
    <t>2021年国民生活基礎調査　調査関係書類　印刷</t>
    <phoneticPr fontId="5"/>
  </si>
  <si>
    <t>実務説明動画配布用チラシ・封筒印刷業務</t>
    <phoneticPr fontId="5"/>
  </si>
  <si>
    <t>（変更契約）2019年国民生活基礎調査　報告書印刷</t>
    <phoneticPr fontId="5"/>
  </si>
  <si>
    <t>（変更契約）2021年国民生活基礎調査　調査関係書類　印刷</t>
    <phoneticPr fontId="5"/>
  </si>
  <si>
    <t>みずほ情報総研（株）</t>
    <phoneticPr fontId="5"/>
  </si>
  <si>
    <t>国民生活基礎調査の改善に関するワーキンググループ資料作成等業務</t>
    <phoneticPr fontId="5"/>
  </si>
  <si>
    <t>(株)イエローツーカンパニー</t>
    <phoneticPr fontId="5"/>
  </si>
  <si>
    <t>日新印刷(株)</t>
    <phoneticPr fontId="5"/>
  </si>
  <si>
    <t>2019年グラフでみる世帯の状況</t>
    <phoneticPr fontId="5"/>
  </si>
  <si>
    <t>(株)ジェイプロ</t>
    <phoneticPr fontId="5"/>
  </si>
  <si>
    <t>2021年国民生活基礎調査　衛生調査票等関係書類梱包発送</t>
    <phoneticPr fontId="5"/>
  </si>
  <si>
    <t>実務説明動画等梱包・発送業務</t>
    <phoneticPr fontId="5"/>
  </si>
  <si>
    <t>(株)LOCUS</t>
    <phoneticPr fontId="5"/>
  </si>
  <si>
    <t>2021年国民生活基礎調査　広報用動画改修</t>
    <phoneticPr fontId="5"/>
  </si>
  <si>
    <t>（独）国立印刷局</t>
    <phoneticPr fontId="5"/>
  </si>
  <si>
    <t>官報掲載料（入札公告）国生・電子調査票開発</t>
    <phoneticPr fontId="5"/>
  </si>
  <si>
    <t>(株)三陽堂</t>
    <phoneticPr fontId="5"/>
  </si>
  <si>
    <t>指導員・調査員証用吊り下げケース購入</t>
    <phoneticPr fontId="5"/>
  </si>
  <si>
    <t>日本郵便（株）</t>
    <phoneticPr fontId="5"/>
  </si>
  <si>
    <t>北海道</t>
    <rPh sb="0" eb="3">
      <t>ホッカイドウ</t>
    </rPh>
    <phoneticPr fontId="5"/>
  </si>
  <si>
    <t>沖縄県</t>
    <rPh sb="0" eb="3">
      <t>オキナワケン</t>
    </rPh>
    <phoneticPr fontId="5"/>
  </si>
  <si>
    <t>鹿児島県</t>
    <rPh sb="0" eb="4">
      <t>カゴシマケン</t>
    </rPh>
    <phoneticPr fontId="5"/>
  </si>
  <si>
    <t>長崎県</t>
    <rPh sb="0" eb="3">
      <t>ナガサキケン</t>
    </rPh>
    <phoneticPr fontId="5"/>
  </si>
  <si>
    <t>島根県</t>
    <rPh sb="0" eb="3">
      <t>シマネケン</t>
    </rPh>
    <phoneticPr fontId="5"/>
  </si>
  <si>
    <t>福岡県</t>
    <rPh sb="0" eb="3">
      <t>フクオカケン</t>
    </rPh>
    <phoneticPr fontId="5"/>
  </si>
  <si>
    <t>熊本県</t>
    <rPh sb="0" eb="3">
      <t>クマモトケン</t>
    </rPh>
    <phoneticPr fontId="5"/>
  </si>
  <si>
    <t>東京都</t>
    <rPh sb="0" eb="3">
      <t>トウキョウト</t>
    </rPh>
    <phoneticPr fontId="5"/>
  </si>
  <si>
    <t>高知県</t>
    <rPh sb="0" eb="3">
      <t>コウチケン</t>
    </rPh>
    <phoneticPr fontId="5"/>
  </si>
  <si>
    <t>宮崎県</t>
    <rPh sb="0" eb="3">
      <t>ミヤザキケン</t>
    </rPh>
    <phoneticPr fontId="5"/>
  </si>
  <si>
    <t>厚生労働統計調査の実施</t>
    <rPh sb="0" eb="2">
      <t>コウセイ</t>
    </rPh>
    <rPh sb="2" eb="4">
      <t>ロウドウ</t>
    </rPh>
    <rPh sb="4" eb="8">
      <t>トウケイチョウサ</t>
    </rPh>
    <rPh sb="9" eb="11">
      <t>ジッシ</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</si>
  <si>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</si>
  <si>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</si>
  <si>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</si>
  <si>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</si>
  <si>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</si>
  <si>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</si>
  <si>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</si>
  <si>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厚生労働統計調査の実施打合せ等旅費</t>
    <rPh sb="0" eb="2">
      <t>コウセイ</t>
    </rPh>
    <rPh sb="2" eb="4">
      <t>ロウドウ</t>
    </rPh>
    <rPh sb="4" eb="8">
      <t>トウケイチョウサ</t>
    </rPh>
    <rPh sb="9" eb="11">
      <t>ジッシ</t>
    </rPh>
    <rPh sb="11" eb="13">
      <t>ウチアワ</t>
    </rPh>
    <rPh sb="14" eb="15">
      <t>トウ</t>
    </rPh>
    <rPh sb="15" eb="17">
      <t>リョヒ</t>
    </rPh>
    <phoneticPr fontId="5"/>
  </si>
  <si>
    <t>-</t>
    <phoneticPr fontId="5"/>
  </si>
  <si>
    <t>庁費</t>
    <rPh sb="0" eb="2">
      <t>チョウヒ</t>
    </rPh>
    <phoneticPr fontId="5"/>
  </si>
  <si>
    <t>旅費</t>
    <rPh sb="0" eb="2">
      <t>リョヒ</t>
    </rPh>
    <phoneticPr fontId="5"/>
  </si>
  <si>
    <t>郵送料、消耗品購入等</t>
    <rPh sb="0" eb="3">
      <t>ユウソウリョウ</t>
    </rPh>
    <rPh sb="4" eb="7">
      <t>ショウモウヒン</t>
    </rPh>
    <rPh sb="7" eb="9">
      <t>コウニュウ</t>
    </rPh>
    <rPh sb="9" eb="10">
      <t>トウ</t>
    </rPh>
    <phoneticPr fontId="5"/>
  </si>
  <si>
    <t>地区別事務打合せ出席旅費等</t>
    <rPh sb="0" eb="7">
      <t>チクベツジムウチアワ</t>
    </rPh>
    <rPh sb="8" eb="10">
      <t>シュッセキ</t>
    </rPh>
    <rPh sb="10" eb="13">
      <t>リョヒトウ</t>
    </rPh>
    <phoneticPr fontId="5"/>
  </si>
  <si>
    <t>国民生活基礎調査
客体数：世帯
令和４年度公表時期：令和４年９月</t>
    <phoneticPr fontId="5"/>
  </si>
  <si>
    <t>補助金等交付</t>
  </si>
  <si>
    <t>-</t>
    <phoneticPr fontId="5"/>
  </si>
  <si>
    <t>調査関係書類、報告書の印刷</t>
    <rPh sb="7" eb="10">
      <t>ホウコクショ</t>
    </rPh>
    <phoneticPr fontId="5"/>
  </si>
  <si>
    <t>厚生労働行政の施策決定にかかる基礎資料である統計データを作成することを目的とした事業であり、中止となった令和２年調査を除き、遅滞なくデータを公表しており、成果実績は、成果目標に見合ったものとなっている。</t>
    <rPh sb="46" eb="48">
      <t>チュウシ</t>
    </rPh>
    <rPh sb="52" eb="54">
      <t>レイワ</t>
    </rPh>
    <rPh sb="55" eb="56">
      <t>ネン</t>
    </rPh>
    <rPh sb="56" eb="58">
      <t>チョウサ</t>
    </rPh>
    <rPh sb="59" eb="60">
      <t>ノゾ</t>
    </rPh>
    <phoneticPr fontId="5"/>
  </si>
  <si>
    <t>2021年国民生活基礎調査　実務説明動画作成</t>
    <rPh sb="20" eb="2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</si>
</sst>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81644</xdr:colOff>
      <xdr:row>748</xdr:row>
      <xdr:rowOff>149686</xdr:rowOff>
    </xdr:from>
    <xdr:to>
      <xdr:col>47</xdr:col>
      <xdr:colOff>48627</xdr:colOff>
      <xdr:row>784</xdr:row>
      <xdr:rowOff>258535</xdr:rowOff>
    </xdr:to>
    <xdr:grpSp>
      <xdr:nvGrpSpPr>
        <xdr:cNvPr id="2" name="グループ化 1"/>
        <xdr:cNvGrpSpPr/>
      </xdr:nvGrpSpPr>
      <xdr:grpSpPr>
        <a:xfrm>
          <a:off x="1681844" y="37802011"/>
          <a:ext cx="7767958" cy="3985524"/>
          <a:chOff x="902655" y="36178990"/>
          <a:chExt cx="7477605" cy="3934958"/>
        </a:xfrm>
      </xdr:grpSpPr>
      <xdr:sp macro="" textlink="">
        <xdr:nvSpPr>
          <xdr:cNvPr id="3" name="テキスト ボックス 2"/>
          <xdr:cNvSpPr txBox="1"/>
        </xdr:nvSpPr>
        <xdr:spPr>
          <a:xfrm>
            <a:off x="902655" y="37830273"/>
            <a:ext cx="2383640"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Ａ．一般競争契約（最低価格）等</a:t>
            </a:r>
            <a:r>
              <a:rPr kumimoji="1" lang="en-US" altLang="ja-JP" sz="1100">
                <a:solidFill>
                  <a:schemeClr val="tx1"/>
                </a:solidFill>
              </a:rPr>
              <a:t>】</a:t>
            </a:r>
          </a:p>
          <a:p>
            <a:pPr algn="ctr"/>
            <a:endParaRPr kumimoji="1" lang="ja-JP" altLang="en-US" sz="1100">
              <a:solidFill>
                <a:schemeClr val="tx1"/>
              </a:solidFill>
            </a:endParaRPr>
          </a:p>
        </xdr:txBody>
      </xdr:sp>
      <xdr:grpSp>
        <xdr:nvGrpSpPr>
          <xdr:cNvPr id="4" name="グループ化 3"/>
          <xdr:cNvGrpSpPr/>
        </xdr:nvGrpSpPr>
        <xdr:grpSpPr>
          <a:xfrm>
            <a:off x="1206757" y="36178990"/>
            <a:ext cx="7173503" cy="3934958"/>
            <a:chOff x="1206757" y="36178990"/>
            <a:chExt cx="7173503" cy="3934958"/>
          </a:xfrm>
        </xdr:grpSpPr>
        <xdr:grpSp>
          <xdr:nvGrpSpPr>
            <xdr:cNvPr id="5" name="グループ化 4"/>
            <xdr:cNvGrpSpPr/>
          </xdr:nvGrpSpPr>
          <xdr:grpSpPr>
            <a:xfrm>
              <a:off x="1206757" y="37814507"/>
              <a:ext cx="7173503" cy="2299441"/>
              <a:chOff x="1302462" y="54847067"/>
              <a:chExt cx="7956606" cy="2225883"/>
            </a:xfrm>
          </xdr:grpSpPr>
          <xdr:sp macro="" textlink="">
            <xdr:nvSpPr>
              <xdr:cNvPr id="16" name="テキスト ボックス 15"/>
              <xdr:cNvSpPr txBox="1"/>
            </xdr:nvSpPr>
            <xdr:spPr>
              <a:xfrm>
                <a:off x="1428404"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民間会社（８社）</a:t>
                </a:r>
                <a:endParaRPr kumimoji="1" lang="en-US" altLang="ja-JP" sz="1200">
                  <a:solidFill>
                    <a:schemeClr val="tx1"/>
                  </a:solidFill>
                </a:endParaRPr>
              </a:p>
              <a:p>
                <a:pPr algn="ctr">
                  <a:lnSpc>
                    <a:spcPts val="1400"/>
                  </a:lnSpc>
                </a:pPr>
                <a:r>
                  <a:rPr kumimoji="1" lang="ja-JP" altLang="en-US" sz="1200">
                    <a:solidFill>
                      <a:schemeClr val="tx1"/>
                    </a:solidFill>
                  </a:rPr>
                  <a:t>２８百万円</a:t>
                </a:r>
                <a:endParaRPr kumimoji="1" lang="en-US" altLang="ja-JP" sz="1200">
                  <a:solidFill>
                    <a:schemeClr val="tx1"/>
                  </a:solidFill>
                </a:endParaRPr>
              </a:p>
            </xdr:txBody>
          </xdr:sp>
          <xdr:sp macro="" textlink="">
            <xdr:nvSpPr>
              <xdr:cNvPr id="17" name="テキスト ボックス 16"/>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民間会社（１社）</a:t>
                </a:r>
                <a:endParaRPr kumimoji="1" lang="en-US" altLang="ja-JP" sz="1200">
                  <a:solidFill>
                    <a:schemeClr val="tx1"/>
                  </a:solidFill>
                </a:endParaRPr>
              </a:p>
              <a:p>
                <a:pPr algn="ctr">
                  <a:lnSpc>
                    <a:spcPts val="1400"/>
                  </a:lnSpc>
                </a:pPr>
                <a:r>
                  <a:rPr kumimoji="1" lang="ja-JP" altLang="en-US" sz="1200">
                    <a:solidFill>
                      <a:schemeClr val="tx1"/>
                    </a:solidFill>
                  </a:rPr>
                  <a:t>２百万円</a:t>
                </a:r>
                <a:endParaRPr kumimoji="1" lang="en-US" altLang="ja-JP" sz="1200">
                  <a:solidFill>
                    <a:schemeClr val="tx1"/>
                  </a:solidFill>
                </a:endParaRPr>
              </a:p>
            </xdr:txBody>
          </xdr:sp>
          <xdr:sp macro="" textlink="">
            <xdr:nvSpPr>
              <xdr:cNvPr id="18" name="テキスト ボックス 17"/>
              <xdr:cNvSpPr txBox="1"/>
            </xdr:nvSpPr>
            <xdr:spPr>
              <a:xfrm>
                <a:off x="3586172" y="54862134"/>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Ｂ．随意契約（その他）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19" name="テキスト ボックス 18"/>
              <xdr:cNvSpPr txBox="1"/>
            </xdr:nvSpPr>
            <xdr:spPr>
              <a:xfrm>
                <a:off x="5927450" y="55113595"/>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a:t>
                </a:r>
                <a:r>
                  <a:rPr kumimoji="1" lang="ja-JP" altLang="en-US" sz="1200">
                    <a:solidFill>
                      <a:sysClr val="windowText" lastClr="000000"/>
                    </a:solidFill>
                  </a:rPr>
                  <a:t>１２７）</a:t>
                </a:r>
                <a:endParaRPr kumimoji="1" lang="en-US" altLang="ja-JP" sz="1200">
                  <a:solidFill>
                    <a:sysClr val="windowText" lastClr="000000"/>
                  </a:solidFill>
                </a:endParaRPr>
              </a:p>
              <a:p>
                <a:pPr algn="ctr">
                  <a:lnSpc>
                    <a:spcPts val="1400"/>
                  </a:lnSpc>
                </a:pPr>
                <a:r>
                  <a:rPr kumimoji="1" lang="ja-JP" altLang="en-US" sz="1200">
                    <a:solidFill>
                      <a:schemeClr val="tx1"/>
                    </a:solidFill>
                  </a:rPr>
                  <a:t>３１百万円</a:t>
                </a:r>
                <a:endParaRPr kumimoji="1" lang="en-US" altLang="ja-JP" sz="1200">
                  <a:solidFill>
                    <a:schemeClr val="tx1"/>
                  </a:solidFill>
                </a:endParaRPr>
              </a:p>
            </xdr:txBody>
          </xdr:sp>
          <xdr:sp macro="" textlink="">
            <xdr:nvSpPr>
              <xdr:cNvPr id="20" name="テキスト ボックス 19"/>
              <xdr:cNvSpPr txBox="1"/>
            </xdr:nvSpPr>
            <xdr:spPr>
              <a:xfrm>
                <a:off x="5960685" y="54847067"/>
                <a:ext cx="1422588" cy="28839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Ｃ．委託費</a:t>
                </a:r>
                <a:r>
                  <a:rPr kumimoji="1" lang="en-US" altLang="ja-JP" sz="1100">
                    <a:solidFill>
                      <a:schemeClr val="tx1"/>
                    </a:solidFill>
                  </a:rPr>
                  <a:t>】</a:t>
                </a:r>
                <a:endParaRPr kumimoji="1" lang="ja-JP" altLang="en-US" sz="1100">
                  <a:solidFill>
                    <a:schemeClr val="tx1"/>
                  </a:solidFill>
                </a:endParaRPr>
              </a:p>
            </xdr:txBody>
          </xdr:sp>
          <xdr:sp macro="" textlink="">
            <xdr:nvSpPr>
              <xdr:cNvPr id="21" name="テキスト ボックス 20"/>
              <xdr:cNvSpPr txBox="1"/>
            </xdr:nvSpPr>
            <xdr:spPr>
              <a:xfrm>
                <a:off x="7969938" y="55095556"/>
                <a:ext cx="1244676" cy="525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職員（７名）</a:t>
                </a:r>
                <a:endParaRPr kumimoji="1" lang="en-US" altLang="ja-JP" sz="1200">
                  <a:solidFill>
                    <a:schemeClr val="tx1"/>
                  </a:solidFill>
                </a:endParaRPr>
              </a:p>
              <a:p>
                <a:pPr algn="ctr">
                  <a:lnSpc>
                    <a:spcPts val="1400"/>
                  </a:lnSpc>
                </a:pPr>
                <a:r>
                  <a:rPr kumimoji="1" lang="ja-JP" altLang="en-US" sz="1200">
                    <a:solidFill>
                      <a:schemeClr val="tx1"/>
                    </a:solidFill>
                  </a:rPr>
                  <a:t>０百万円</a:t>
                </a:r>
                <a:endParaRPr kumimoji="1" lang="en-US" altLang="ja-JP" sz="1200">
                  <a:solidFill>
                    <a:schemeClr val="tx1"/>
                  </a:solidFill>
                </a:endParaRPr>
              </a:p>
            </xdr:txBody>
          </xdr:sp>
          <xdr:sp macro="" textlink="">
            <xdr:nvSpPr>
              <xdr:cNvPr id="22" name="テキスト ボックス 21"/>
              <xdr:cNvSpPr txBox="1"/>
            </xdr:nvSpPr>
            <xdr:spPr>
              <a:xfrm>
                <a:off x="8025222" y="54872506"/>
                <a:ext cx="1233846" cy="288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Ｄ．事務費</a:t>
                </a:r>
                <a:r>
                  <a:rPr kumimoji="1" lang="en-US" altLang="ja-JP" sz="1100">
                    <a:solidFill>
                      <a:schemeClr val="tx1"/>
                    </a:solidFill>
                  </a:rPr>
                  <a:t>】</a:t>
                </a:r>
                <a:endParaRPr kumimoji="1" lang="ja-JP" altLang="en-US" sz="1100">
                  <a:solidFill>
                    <a:schemeClr val="tx1"/>
                  </a:solidFill>
                </a:endParaRPr>
              </a:p>
            </xdr:txBody>
          </xdr:sp>
          <xdr:sp macro="" textlink="">
            <xdr:nvSpPr>
              <xdr:cNvPr id="23" name="大かっこ 22"/>
              <xdr:cNvSpPr/>
            </xdr:nvSpPr>
            <xdr:spPr>
              <a:xfrm>
                <a:off x="5705186" y="55695779"/>
                <a:ext cx="1993920" cy="716411"/>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厚生労働統計調査の実施</a:t>
                </a:r>
                <a:endParaRPr kumimoji="1" lang="en-US" altLang="ja-JP" sz="1100">
                  <a:solidFill>
                    <a:schemeClr val="tx1"/>
                  </a:solidFill>
                  <a:latin typeface="+mn-lt"/>
                  <a:ea typeface="+mn-ea"/>
                  <a:cs typeface="+mn-cs"/>
                </a:endParaRPr>
              </a:p>
            </xdr:txBody>
          </xdr:sp>
          <xdr:sp macro="" textlink="">
            <xdr:nvSpPr>
              <xdr:cNvPr id="24" name="大かっこ 23"/>
              <xdr:cNvSpPr/>
            </xdr:nvSpPr>
            <xdr:spPr>
              <a:xfrm>
                <a:off x="8003277" y="55733346"/>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25" name="大かっこ 24"/>
              <xdr:cNvSpPr/>
            </xdr:nvSpPr>
            <xdr:spPr>
              <a:xfrm>
                <a:off x="3660090" y="55713260"/>
                <a:ext cx="1695551" cy="29814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xdr:txBody>
          </xdr:sp>
          <xdr:sp macro="" textlink="">
            <xdr:nvSpPr>
              <xdr:cNvPr id="26" name="大かっこ 25"/>
              <xdr:cNvSpPr/>
            </xdr:nvSpPr>
            <xdr:spPr>
              <a:xfrm>
                <a:off x="1302462" y="55751863"/>
                <a:ext cx="1929450" cy="13210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国民生活基礎調査の改善に関するワーキンググループ資料作成等業務、調査関係書類の印刷等</a:t>
                </a:r>
                <a:endParaRPr kumimoji="1" lang="en-US" altLang="ja-JP" sz="1100">
                  <a:solidFill>
                    <a:schemeClr val="tx1"/>
                  </a:solidFill>
                  <a:latin typeface="+mn-lt"/>
                  <a:ea typeface="+mn-ea"/>
                  <a:cs typeface="+mn-cs"/>
                </a:endParaRPr>
              </a:p>
            </xdr:txBody>
          </xdr:sp>
        </xdr:grpSp>
        <xdr:grpSp>
          <xdr:nvGrpSpPr>
            <xdr:cNvPr id="6" name="グループ化 5"/>
            <xdr:cNvGrpSpPr/>
          </xdr:nvGrpSpPr>
          <xdr:grpSpPr>
            <a:xfrm>
              <a:off x="2067200" y="36178990"/>
              <a:ext cx="5644273" cy="1550913"/>
              <a:chOff x="2306882" y="39687491"/>
              <a:chExt cx="6330624" cy="1524108"/>
            </a:xfrm>
          </xdr:grpSpPr>
          <xdr:sp macro="" textlink="">
            <xdr:nvSpPr>
              <xdr:cNvPr id="7" name="テキスト ボックス 6"/>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６１百万円</a:t>
                </a:r>
                <a:endParaRPr kumimoji="1" lang="en-US" altLang="ja-JP" sz="1200"/>
              </a:p>
            </xdr:txBody>
          </xdr:sp>
          <xdr:sp macro="" textlink="">
            <xdr:nvSpPr>
              <xdr:cNvPr id="8" name="大かっこ 7"/>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9" name="グループ化 8"/>
              <xdr:cNvGrpSpPr/>
            </xdr:nvGrpSpPr>
            <xdr:grpSpPr>
              <a:xfrm>
                <a:off x="2306882" y="40978702"/>
                <a:ext cx="6330624" cy="232897"/>
                <a:chOff x="2306882" y="40978666"/>
                <a:chExt cx="6330624" cy="329562"/>
              </a:xfrm>
            </xdr:grpSpPr>
            <xdr:grpSp>
              <xdr:nvGrpSpPr>
                <xdr:cNvPr id="10" name="グループ化 9"/>
                <xdr:cNvGrpSpPr/>
              </xdr:nvGrpSpPr>
              <xdr:grpSpPr>
                <a:xfrm>
                  <a:off x="2306882" y="40983161"/>
                  <a:ext cx="6330624" cy="325067"/>
                  <a:chOff x="2563586" y="54529506"/>
                  <a:chExt cx="5919107" cy="319526"/>
                </a:xfrm>
              </xdr:grpSpPr>
              <xdr:cxnSp macro="">
                <xdr:nvCxnSpPr>
                  <xdr:cNvPr id="12" name="直線矢印コネクタ 11"/>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0</xdr:col>
      <xdr:colOff>168088</xdr:colOff>
      <xdr:row>875</xdr:row>
      <xdr:rowOff>22412</xdr:rowOff>
    </xdr:from>
    <xdr:to>
      <xdr:col>11</xdr:col>
      <xdr:colOff>156882</xdr:colOff>
      <xdr:row>876</xdr:row>
      <xdr:rowOff>44824</xdr:rowOff>
    </xdr:to>
    <xdr:sp macro="" textlink="">
      <xdr:nvSpPr>
        <xdr:cNvPr id="27" name="テキスト ボックス 26"/>
        <xdr:cNvSpPr txBox="1"/>
      </xdr:nvSpPr>
      <xdr:spPr>
        <a:xfrm>
          <a:off x="168088" y="280561677"/>
          <a:ext cx="1961029"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B.</a:t>
          </a:r>
          <a:r>
            <a:rPr kumimoji="1" lang="ja-JP" altLang="en-US" sz="1100"/>
            <a:t>随意契約（その他）</a:t>
          </a:r>
        </a:p>
      </xdr:txBody>
    </xdr:sp>
    <xdr:clientData/>
  </xdr:twoCellAnchor>
  <xdr:twoCellAnchor>
    <xdr:from>
      <xdr:col>0</xdr:col>
      <xdr:colOff>156882</xdr:colOff>
      <xdr:row>908</xdr:row>
      <xdr:rowOff>11206</xdr:rowOff>
    </xdr:from>
    <xdr:to>
      <xdr:col>11</xdr:col>
      <xdr:colOff>145676</xdr:colOff>
      <xdr:row>909</xdr:row>
      <xdr:rowOff>33617</xdr:rowOff>
    </xdr:to>
    <xdr:sp macro="" textlink="">
      <xdr:nvSpPr>
        <xdr:cNvPr id="28" name="テキスト ボックス 27"/>
        <xdr:cNvSpPr txBox="1"/>
      </xdr:nvSpPr>
      <xdr:spPr>
        <a:xfrm>
          <a:off x="156882" y="293358794"/>
          <a:ext cx="1961029"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C.</a:t>
          </a:r>
          <a:r>
            <a:rPr kumimoji="1" lang="ja-JP" altLang="en-US" sz="1100">
              <a:latin typeface="+mn-ea"/>
              <a:ea typeface="+mn-ea"/>
            </a:rPr>
            <a:t>委託費</a:t>
          </a:r>
          <a:endParaRPr kumimoji="1" lang="ja-JP" altLang="en-US" sz="1100"/>
        </a:p>
      </xdr:txBody>
    </xdr:sp>
    <xdr:clientData/>
  </xdr:twoCellAnchor>
  <xdr:twoCellAnchor>
    <xdr:from>
      <xdr:col>0</xdr:col>
      <xdr:colOff>176892</xdr:colOff>
      <xdr:row>941</xdr:row>
      <xdr:rowOff>13607</xdr:rowOff>
    </xdr:from>
    <xdr:to>
      <xdr:col>11</xdr:col>
      <xdr:colOff>165686</xdr:colOff>
      <xdr:row>942</xdr:row>
      <xdr:rowOff>36018</xdr:rowOff>
    </xdr:to>
    <xdr:sp macro="" textlink="">
      <xdr:nvSpPr>
        <xdr:cNvPr id="29" name="テキスト ボックス 28"/>
        <xdr:cNvSpPr txBox="1"/>
      </xdr:nvSpPr>
      <xdr:spPr>
        <a:xfrm>
          <a:off x="176892" y="308637214"/>
          <a:ext cx="2233973" cy="33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D.</a:t>
          </a:r>
          <a:r>
            <a:rPr kumimoji="1" lang="ja-JP" altLang="en-US" sz="1100">
              <a:latin typeface="+mn-ea"/>
              <a:ea typeface="+mn-ea"/>
            </a:rPr>
            <a:t>事務費</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400</v>
      </c>
      <c r="AJ2" s="940" t="s">
        <v>738</v>
      </c>
      <c r="AK2" s="940"/>
      <c r="AL2" s="940"/>
      <c r="AM2" s="940"/>
      <c r="AN2" s="98" t="s">
        <v>400</v>
      </c>
      <c r="AO2" s="940">
        <v>20</v>
      </c>
      <c r="AP2" s="940"/>
      <c r="AQ2" s="940"/>
      <c r="AR2" s="99" t="s">
        <v>703</v>
      </c>
      <c r="AS2" s="946">
        <v>1029</v>
      </c>
      <c r="AT2" s="946"/>
      <c r="AU2" s="946"/>
      <c r="AV2" s="98" t="str">
        <f>IF(AW2="","","-")</f>
        <v/>
      </c>
      <c r="AW2" s="906"/>
      <c r="AX2" s="906"/>
    </row>
    <row r="3" spans="1:50" ht="21" customHeight="1" thickBot="1" x14ac:dyDescent="0.2">
      <c r="A3" s="862" t="s">
        <v>696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708</v>
      </c>
      <c r="H5" s="835"/>
      <c r="I5" s="835"/>
      <c r="J5" s="835"/>
      <c r="K5" s="835"/>
      <c r="L5" s="835"/>
      <c r="M5" s="836" t="s">
        <v>66</v>
      </c>
      <c r="N5" s="837"/>
      <c r="O5" s="837"/>
      <c r="P5" s="837"/>
      <c r="Q5" s="837"/>
      <c r="R5" s="838"/>
      <c r="S5" s="839" t="s">
        <v>709</v>
      </c>
      <c r="T5" s="835"/>
      <c r="U5" s="835"/>
      <c r="V5" s="835"/>
      <c r="W5" s="835"/>
      <c r="X5" s="840"/>
      <c r="Y5" s="696" t="s">
        <v>3</v>
      </c>
      <c r="Z5" s="542"/>
      <c r="AA5" s="542"/>
      <c r="AB5" s="542"/>
      <c r="AC5" s="542"/>
      <c r="AD5" s="543"/>
      <c r="AE5" s="697" t="s">
        <v>710</v>
      </c>
      <c r="AF5" s="697"/>
      <c r="AG5" s="697"/>
      <c r="AH5" s="697"/>
      <c r="AI5" s="697"/>
      <c r="AJ5" s="697"/>
      <c r="AK5" s="697"/>
      <c r="AL5" s="697"/>
      <c r="AM5" s="697"/>
      <c r="AN5" s="697"/>
      <c r="AO5" s="697"/>
      <c r="AP5" s="698"/>
      <c r="AQ5" s="699" t="s">
        <v>707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7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18" t="s">
        <v>383</v>
      </c>
      <c r="Z7" s="439"/>
      <c r="AA7" s="439"/>
      <c r="AB7" s="439"/>
      <c r="AC7" s="439"/>
      <c r="AD7" s="919"/>
      <c r="AE7" s="907" t="s">
        <v>712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254</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255</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1.5" customHeight="1" x14ac:dyDescent="0.15">
      <c r="A10" s="658" t="s">
        <v>30</v>
      </c>
      <c r="B10" s="659"/>
      <c r="C10" s="659"/>
      <c r="D10" s="659"/>
      <c r="E10" s="659"/>
      <c r="F10" s="659"/>
      <c r="G10" s="752" t="s">
        <v>714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384</v>
      </c>
      <c r="Q12" s="441"/>
      <c r="R12" s="441"/>
      <c r="S12" s="441"/>
      <c r="T12" s="441"/>
      <c r="U12" s="441"/>
      <c r="V12" s="442"/>
      <c r="W12" s="446" t="s">
        <v>406</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208</v>
      </c>
      <c r="Q13" s="656"/>
      <c r="R13" s="656"/>
      <c r="S13" s="656"/>
      <c r="T13" s="656"/>
      <c r="U13" s="656"/>
      <c r="V13" s="657"/>
      <c r="W13" s="655">
        <v>621</v>
      </c>
      <c r="X13" s="656"/>
      <c r="Y13" s="656"/>
      <c r="Z13" s="656"/>
      <c r="AA13" s="656"/>
      <c r="AB13" s="656"/>
      <c r="AC13" s="657"/>
      <c r="AD13" s="655">
        <v>213</v>
      </c>
      <c r="AE13" s="656"/>
      <c r="AF13" s="656"/>
      <c r="AG13" s="656"/>
      <c r="AH13" s="656"/>
      <c r="AI13" s="656"/>
      <c r="AJ13" s="657"/>
      <c r="AK13" s="655">
        <v>293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v>46</v>
      </c>
      <c r="AE14" s="656"/>
      <c r="AF14" s="656"/>
      <c r="AG14" s="656"/>
      <c r="AH14" s="656"/>
      <c r="AI14" s="656"/>
      <c r="AJ14" s="657"/>
      <c r="AK14" s="655" t="s">
        <v>739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v>46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v>-46</v>
      </c>
      <c r="AE16" s="656"/>
      <c r="AF16" s="656"/>
      <c r="AG16" s="656"/>
      <c r="AH16" s="656"/>
      <c r="AI16" s="656"/>
      <c r="AJ16" s="657"/>
      <c r="AK16" s="655" t="s">
        <v>739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739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193</v>
      </c>
      <c r="Q18" s="874"/>
      <c r="R18" s="874"/>
      <c r="S18" s="874"/>
      <c r="T18" s="874"/>
      <c r="U18" s="874"/>
      <c r="V18" s="875"/>
      <c r="W18" s="873">
        <f>SUM(W13:AC17)</f>
        <v>621</v>
      </c>
      <c r="X18" s="874"/>
      <c r="Y18" s="874"/>
      <c r="Z18" s="874"/>
      <c r="AA18" s="874"/>
      <c r="AB18" s="874"/>
      <c r="AC18" s="875"/>
      <c r="AD18" s="873">
        <f>SUM(AD13:AJ17)</f>
        <v>213</v>
      </c>
      <c r="AE18" s="874"/>
      <c r="AF18" s="874"/>
      <c r="AG18" s="874"/>
      <c r="AH18" s="874"/>
      <c r="AI18" s="874"/>
      <c r="AJ18" s="875"/>
      <c r="AK18" s="873">
        <f>SUM(AK13:AQ17)</f>
        <v>339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201</v>
      </c>
      <c r="Q19" s="656"/>
      <c r="R19" s="656"/>
      <c r="S19" s="656"/>
      <c r="T19" s="656"/>
      <c r="U19" s="656"/>
      <c r="V19" s="657"/>
      <c r="W19" s="655">
        <v>594</v>
      </c>
      <c r="X19" s="656"/>
      <c r="Y19" s="656"/>
      <c r="Z19" s="656"/>
      <c r="AA19" s="656"/>
      <c r="AB19" s="656"/>
      <c r="AC19" s="657"/>
      <c r="AD19" s="655">
        <v>61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1.0414507772020725</v>
      </c>
      <c r="Q20" s="316"/>
      <c r="R20" s="316"/>
      <c r="S20" s="316"/>
      <c r="T20" s="316"/>
      <c r="U20" s="316"/>
      <c r="V20" s="316"/>
      <c r="W20" s="316">
        <f t="shared" ref="W20" si="0">IF(W18=0, "-", SUM(W19)/W18)</f>
        <v>0.95652173913043481</v>
      </c>
      <c r="X20" s="316"/>
      <c r="Y20" s="316"/>
      <c r="Z20" s="316"/>
      <c r="AA20" s="316"/>
      <c r="AB20" s="316"/>
      <c r="AC20" s="316"/>
      <c r="AD20" s="316">
        <f t="shared" ref="AD20" si="1">IF(AD18=0, "-", SUM(AD19)/AD18)</f>
        <v>0.28638497652582162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349</v>
      </c>
      <c r="H21" s="315"/>
      <c r="I21" s="315"/>
      <c r="J21" s="315"/>
      <c r="K21" s="315"/>
      <c r="L21" s="315"/>
      <c r="M21" s="315"/>
      <c r="N21" s="315"/>
      <c r="O21" s="315"/>
      <c r="P21" s="316">
        <f>IF(P19=0, "-", SUM(P19)/SUM(P13,P14))</f>
        <v>0.96634615384615385</v>
      </c>
      <c r="Q21" s="316"/>
      <c r="R21" s="316"/>
      <c r="S21" s="316"/>
      <c r="T21" s="316"/>
      <c r="U21" s="316"/>
      <c r="V21" s="316"/>
      <c r="W21" s="316">
        <f t="shared" ref="W21" si="2">IF(W19=0, "-", SUM(W19)/SUM(W13,W14))</f>
        <v>0.95652173913043481</v>
      </c>
      <c r="X21" s="316"/>
      <c r="Y21" s="316"/>
      <c r="Z21" s="316"/>
      <c r="AA21" s="316"/>
      <c r="AB21" s="316"/>
      <c r="AC21" s="316"/>
      <c r="AD21" s="316">
        <f t="shared" ref="AD21" si="3">IF(AD19=0, "-", SUM(AD19)/SUM(AD13,AD14))</f>
        <v>0.23552123552123552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701</v>
      </c>
      <c r="B22" s="969"/>
      <c r="C22" s="969"/>
      <c r="D22" s="969"/>
      <c r="E22" s="969"/>
      <c r="F22" s="970"/>
      <c r="G22" s="964" t="s">
        <v>328</v>
      </c>
      <c r="H22" s="222"/>
      <c r="I22" s="222"/>
      <c r="J22" s="222"/>
      <c r="K22" s="222"/>
      <c r="L22" s="222"/>
      <c r="M22" s="222"/>
      <c r="N22" s="222"/>
      <c r="O22" s="223"/>
      <c r="P22" s="929" t="s">
        <v>699</v>
      </c>
      <c r="Q22" s="222"/>
      <c r="R22" s="222"/>
      <c r="S22" s="222"/>
      <c r="T22" s="222"/>
      <c r="U22" s="222"/>
      <c r="V22" s="223"/>
      <c r="W22" s="929" t="s">
        <v>700</v>
      </c>
      <c r="X22" s="222"/>
      <c r="Y22" s="222"/>
      <c r="Z22" s="222"/>
      <c r="AA22" s="222"/>
      <c r="AB22" s="222"/>
      <c r="AC22" s="223"/>
      <c r="AD22" s="929" t="s">
        <v>327</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716</v>
      </c>
      <c r="H23" s="966"/>
      <c r="I23" s="966"/>
      <c r="J23" s="966"/>
      <c r="K23" s="966"/>
      <c r="L23" s="966"/>
      <c r="M23" s="966"/>
      <c r="N23" s="966"/>
      <c r="O23" s="967"/>
      <c r="P23" s="915">
        <v>192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717</v>
      </c>
      <c r="H24" s="932"/>
      <c r="I24" s="932"/>
      <c r="J24" s="932"/>
      <c r="K24" s="932"/>
      <c r="L24" s="932"/>
      <c r="M24" s="932"/>
      <c r="N24" s="932"/>
      <c r="O24" s="933"/>
      <c r="P24" s="655">
        <v>100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718</v>
      </c>
      <c r="H25" s="932"/>
      <c r="I25" s="932"/>
      <c r="J25" s="932"/>
      <c r="K25" s="932"/>
      <c r="L25" s="932"/>
      <c r="M25" s="932"/>
      <c r="N25" s="932"/>
      <c r="O25" s="933"/>
      <c r="P25" s="655">
        <v>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332</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329</v>
      </c>
      <c r="H29" s="938"/>
      <c r="I29" s="938"/>
      <c r="J29" s="938"/>
      <c r="K29" s="938"/>
      <c r="L29" s="938"/>
      <c r="M29" s="938"/>
      <c r="N29" s="938"/>
      <c r="O29" s="939"/>
      <c r="P29" s="655">
        <f>AK13</f>
        <v>293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344</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384</v>
      </c>
      <c r="AF30" s="854"/>
      <c r="AG30" s="854"/>
      <c r="AH30" s="855"/>
      <c r="AI30" s="910" t="s">
        <v>406</v>
      </c>
      <c r="AJ30" s="910"/>
      <c r="AK30" s="910"/>
      <c r="AL30" s="853"/>
      <c r="AM30" s="910" t="s">
        <v>503</v>
      </c>
      <c r="AN30" s="910"/>
      <c r="AO30" s="910"/>
      <c r="AP30" s="853"/>
      <c r="AQ30" s="765" t="s">
        <v>230</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231</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1</v>
      </c>
      <c r="AF32" s="219"/>
      <c r="AG32" s="219"/>
      <c r="AH32" s="219"/>
      <c r="AI32" s="218">
        <v>1</v>
      </c>
      <c r="AJ32" s="219"/>
      <c r="AK32" s="219"/>
      <c r="AL32" s="219"/>
      <c r="AM32" s="218" t="s">
        <v>739</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v>
      </c>
      <c r="AF33" s="219"/>
      <c r="AG33" s="219"/>
      <c r="AH33" s="219"/>
      <c r="AI33" s="218">
        <v>1</v>
      </c>
      <c r="AJ33" s="219"/>
      <c r="AK33" s="219"/>
      <c r="AL33" s="219"/>
      <c r="AM33" s="218" t="s">
        <v>739</v>
      </c>
      <c r="AN33" s="219"/>
      <c r="AO33" s="219"/>
      <c r="AP33" s="219"/>
      <c r="AQ33" s="336" t="s">
        <v>715</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t="s">
        <v>739</v>
      </c>
      <c r="AN34" s="219"/>
      <c r="AO34" s="219"/>
      <c r="AP34" s="219"/>
      <c r="AQ34" s="336" t="s">
        <v>715</v>
      </c>
      <c r="AR34" s="208"/>
      <c r="AS34" s="208"/>
      <c r="AT34" s="337"/>
      <c r="AU34" s="219" t="s">
        <v>715</v>
      </c>
      <c r="AV34" s="219"/>
      <c r="AW34" s="219"/>
      <c r="AX34" s="221"/>
    </row>
    <row r="35" spans="1:51" ht="23.25" customHeight="1" x14ac:dyDescent="0.15">
      <c r="A35" s="228" t="s">
        <v>374</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384</v>
      </c>
      <c r="AF37" s="247"/>
      <c r="AG37" s="247"/>
      <c r="AH37" s="247"/>
      <c r="AI37" s="247" t="s">
        <v>406</v>
      </c>
      <c r="AJ37" s="247"/>
      <c r="AK37" s="247"/>
      <c r="AL37" s="247"/>
      <c r="AM37" s="247" t="s">
        <v>503</v>
      </c>
      <c r="AN37" s="247"/>
      <c r="AO37" s="247"/>
      <c r="AP37" s="247"/>
      <c r="AQ37" s="154" t="s">
        <v>230</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231</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384</v>
      </c>
      <c r="AF44" s="247"/>
      <c r="AG44" s="247"/>
      <c r="AH44" s="247"/>
      <c r="AI44" s="247" t="s">
        <v>406</v>
      </c>
      <c r="AJ44" s="247"/>
      <c r="AK44" s="247"/>
      <c r="AL44" s="247"/>
      <c r="AM44" s="247" t="s">
        <v>503</v>
      </c>
      <c r="AN44" s="247"/>
      <c r="AO44" s="247"/>
      <c r="AP44" s="247"/>
      <c r="AQ44" s="154" t="s">
        <v>230</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231</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384</v>
      </c>
      <c r="AF51" s="247"/>
      <c r="AG51" s="247"/>
      <c r="AH51" s="247"/>
      <c r="AI51" s="247" t="s">
        <v>406</v>
      </c>
      <c r="AJ51" s="247"/>
      <c r="AK51" s="247"/>
      <c r="AL51" s="247"/>
      <c r="AM51" s="247" t="s">
        <v>503</v>
      </c>
      <c r="AN51" s="247"/>
      <c r="AO51" s="247"/>
      <c r="AP51" s="247"/>
      <c r="AQ51" s="154" t="s">
        <v>230</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231</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384</v>
      </c>
      <c r="AF58" s="247"/>
      <c r="AG58" s="247"/>
      <c r="AH58" s="247"/>
      <c r="AI58" s="247" t="s">
        <v>406</v>
      </c>
      <c r="AJ58" s="247"/>
      <c r="AK58" s="247"/>
      <c r="AL58" s="247"/>
      <c r="AM58" s="247" t="s">
        <v>503</v>
      </c>
      <c r="AN58" s="247"/>
      <c r="AO58" s="247"/>
      <c r="AP58" s="247"/>
      <c r="AQ58" s="154" t="s">
        <v>230</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231</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384</v>
      </c>
      <c r="AF65" s="247"/>
      <c r="AG65" s="247"/>
      <c r="AH65" s="247"/>
      <c r="AI65" s="247" t="s">
        <v>406</v>
      </c>
      <c r="AJ65" s="247"/>
      <c r="AK65" s="247"/>
      <c r="AL65" s="247"/>
      <c r="AM65" s="247" t="s">
        <v>503</v>
      </c>
      <c r="AN65" s="247"/>
      <c r="AO65" s="247"/>
      <c r="AP65" s="247"/>
      <c r="AQ65" s="158" t="s">
        <v>230</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343</v>
      </c>
      <c r="AX66" s="251"/>
      <c r="AY66">
        <f>$AY$65</f>
        <v>0</v>
      </c>
    </row>
    <row r="67" spans="1:51" ht="23.25" hidden="1" customHeight="1" x14ac:dyDescent="0.15">
      <c r="A67" s="474"/>
      <c r="B67" s="475"/>
      <c r="C67" s="475"/>
      <c r="D67" s="475"/>
      <c r="E67" s="475"/>
      <c r="F67" s="476"/>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233</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384</v>
      </c>
      <c r="AF73" s="247"/>
      <c r="AG73" s="247"/>
      <c r="AH73" s="247"/>
      <c r="AI73" s="247" t="s">
        <v>406</v>
      </c>
      <c r="AJ73" s="247"/>
      <c r="AK73" s="247"/>
      <c r="AL73" s="247"/>
      <c r="AM73" s="247" t="s">
        <v>503</v>
      </c>
      <c r="AN73" s="247"/>
      <c r="AO73" s="247"/>
      <c r="AP73" s="247"/>
      <c r="AQ73" s="158" t="s">
        <v>230</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08"/>
      <c r="B75" s="509"/>
      <c r="C75" s="509"/>
      <c r="D75" s="509"/>
      <c r="E75" s="509"/>
      <c r="F75" s="510"/>
      <c r="G75" s="607"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377</v>
      </c>
      <c r="B78" s="330"/>
      <c r="C78" s="330"/>
      <c r="D78" s="330"/>
      <c r="E78" s="327" t="s">
        <v>323</v>
      </c>
      <c r="F78" s="328"/>
      <c r="G78" s="54" t="s">
        <v>233</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t="s">
        <v>337</v>
      </c>
      <c r="AS79" s="273"/>
      <c r="AT79" s="274"/>
      <c r="AU79" s="274"/>
      <c r="AV79" s="274"/>
      <c r="AW79" s="274"/>
      <c r="AX79" s="963"/>
      <c r="AY79">
        <f>COUNTIF($AR$79,"☑")</f>
        <v>0</v>
      </c>
    </row>
    <row r="80" spans="1:51" ht="18.75" hidden="1" customHeight="1" x14ac:dyDescent="0.15">
      <c r="A80" s="859"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384</v>
      </c>
      <c r="AF85" s="247"/>
      <c r="AG85" s="247"/>
      <c r="AH85" s="247"/>
      <c r="AI85" s="247" t="s">
        <v>406</v>
      </c>
      <c r="AJ85" s="247"/>
      <c r="AK85" s="247"/>
      <c r="AL85" s="247"/>
      <c r="AM85" s="247" t="s">
        <v>503</v>
      </c>
      <c r="AN85" s="247"/>
      <c r="AO85" s="247"/>
      <c r="AP85" s="247"/>
      <c r="AQ85" s="158" t="s">
        <v>230</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231</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384</v>
      </c>
      <c r="AF90" s="247"/>
      <c r="AG90" s="247"/>
      <c r="AH90" s="247"/>
      <c r="AI90" s="247" t="s">
        <v>406</v>
      </c>
      <c r="AJ90" s="247"/>
      <c r="AK90" s="247"/>
      <c r="AL90" s="247"/>
      <c r="AM90" s="247" t="s">
        <v>503</v>
      </c>
      <c r="AN90" s="247"/>
      <c r="AO90" s="247"/>
      <c r="AP90" s="247"/>
      <c r="AQ90" s="158" t="s">
        <v>230</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231</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384</v>
      </c>
      <c r="AF95" s="247"/>
      <c r="AG95" s="247"/>
      <c r="AH95" s="247"/>
      <c r="AI95" s="247" t="s">
        <v>406</v>
      </c>
      <c r="AJ95" s="247"/>
      <c r="AK95" s="247"/>
      <c r="AL95" s="247"/>
      <c r="AM95" s="247" t="s">
        <v>503</v>
      </c>
      <c r="AN95" s="247"/>
      <c r="AO95" s="247"/>
      <c r="AP95" s="247"/>
      <c r="AQ95" s="158" t="s">
        <v>230</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231</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384</v>
      </c>
      <c r="AF100" s="539"/>
      <c r="AG100" s="539"/>
      <c r="AH100" s="540"/>
      <c r="AI100" s="538" t="s">
        <v>406</v>
      </c>
      <c r="AJ100" s="539"/>
      <c r="AK100" s="539"/>
      <c r="AL100" s="540"/>
      <c r="AM100" s="538" t="s">
        <v>503</v>
      </c>
      <c r="AN100" s="539"/>
      <c r="AO100" s="539"/>
      <c r="AP100" s="540"/>
      <c r="AQ100" s="317" t="s">
        <v>411</v>
      </c>
      <c r="AR100" s="318"/>
      <c r="AS100" s="318"/>
      <c r="AT100" s="319"/>
      <c r="AU100" s="317" t="s">
        <v>535</v>
      </c>
      <c r="AV100" s="318"/>
      <c r="AW100" s="318"/>
      <c r="AX100" s="320"/>
    </row>
    <row r="101" spans="1:60" ht="23.25" customHeight="1" x14ac:dyDescent="0.15">
      <c r="A101" s="418"/>
      <c r="B101" s="419"/>
      <c r="C101" s="419"/>
      <c r="D101" s="419"/>
      <c r="E101" s="419"/>
      <c r="F101" s="420"/>
      <c r="G101" s="108" t="s">
        <v>809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59875</v>
      </c>
      <c r="AF101" s="282"/>
      <c r="AG101" s="282"/>
      <c r="AH101" s="282"/>
      <c r="AI101" s="282">
        <v>301334</v>
      </c>
      <c r="AJ101" s="282"/>
      <c r="AK101" s="282"/>
      <c r="AL101" s="282"/>
      <c r="AM101" s="282" t="s">
        <v>739</v>
      </c>
      <c r="AN101" s="282"/>
      <c r="AO101" s="282"/>
      <c r="AP101" s="282"/>
      <c r="AQ101" s="282" t="s">
        <v>765</v>
      </c>
      <c r="AR101" s="282"/>
      <c r="AS101" s="282"/>
      <c r="AT101" s="282"/>
      <c r="AU101" s="218" t="s">
        <v>765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55000</v>
      </c>
      <c r="AF102" s="282"/>
      <c r="AG102" s="282"/>
      <c r="AH102" s="282"/>
      <c r="AI102" s="282">
        <v>270000</v>
      </c>
      <c r="AJ102" s="282"/>
      <c r="AK102" s="282"/>
      <c r="AL102" s="282"/>
      <c r="AM102" s="282" t="s">
        <v>739</v>
      </c>
      <c r="AN102" s="282"/>
      <c r="AO102" s="282"/>
      <c r="AP102" s="282"/>
      <c r="AQ102" s="282">
        <v>55000</v>
      </c>
      <c r="AR102" s="282"/>
      <c r="AS102" s="282"/>
      <c r="AT102" s="282"/>
      <c r="AU102" s="225">
        <v>270000</v>
      </c>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384</v>
      </c>
      <c r="AF115" s="247"/>
      <c r="AG115" s="247"/>
      <c r="AH115" s="247"/>
      <c r="AI115" s="247" t="s">
        <v>406</v>
      </c>
      <c r="AJ115" s="247"/>
      <c r="AK115" s="247"/>
      <c r="AL115" s="247"/>
      <c r="AM115" s="247" t="s">
        <v>503</v>
      </c>
      <c r="AN115" s="247"/>
      <c r="AO115" s="247"/>
      <c r="AP115" s="247"/>
      <c r="AQ115" s="589" t="s">
        <v>536</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3349</v>
      </c>
      <c r="AF116" s="282"/>
      <c r="AG116" s="282"/>
      <c r="AH116" s="282"/>
      <c r="AI116" s="282">
        <v>1974</v>
      </c>
      <c r="AJ116" s="282"/>
      <c r="AK116" s="282"/>
      <c r="AL116" s="282"/>
      <c r="AM116" s="282" t="s">
        <v>739</v>
      </c>
      <c r="AN116" s="282"/>
      <c r="AO116" s="282"/>
      <c r="AP116" s="282"/>
      <c r="AQ116" s="218" t="s">
        <v>739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739</v>
      </c>
      <c r="AN117" s="550"/>
      <c r="AO117" s="550"/>
      <c r="AP117" s="550"/>
      <c r="AQ117" s="550" t="s">
        <v>739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384</v>
      </c>
      <c r="AF118" s="247"/>
      <c r="AG118" s="247"/>
      <c r="AH118" s="247"/>
      <c r="AI118" s="247" t="s">
        <v>406</v>
      </c>
      <c r="AJ118" s="247"/>
      <c r="AK118" s="247"/>
      <c r="AL118" s="247"/>
      <c r="AM118" s="247" t="s">
        <v>503</v>
      </c>
      <c r="AN118" s="247"/>
      <c r="AO118" s="247"/>
      <c r="AP118" s="247"/>
      <c r="AQ118" s="589" t="s">
        <v>536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384</v>
      </c>
      <c r="AF121" s="247"/>
      <c r="AG121" s="247"/>
      <c r="AH121" s="247"/>
      <c r="AI121" s="247" t="s">
        <v>406</v>
      </c>
      <c r="AJ121" s="247"/>
      <c r="AK121" s="247"/>
      <c r="AL121" s="247"/>
      <c r="AM121" s="247" t="s">
        <v>503</v>
      </c>
      <c r="AN121" s="247"/>
      <c r="AO121" s="247"/>
      <c r="AP121" s="247"/>
      <c r="AQ121" s="589" t="s">
        <v>536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384</v>
      </c>
      <c r="AF124" s="247"/>
      <c r="AG124" s="247"/>
      <c r="AH124" s="247"/>
      <c r="AI124" s="247" t="s">
        <v>406</v>
      </c>
      <c r="AJ124" s="247"/>
      <c r="AK124" s="247"/>
      <c r="AL124" s="247"/>
      <c r="AM124" s="247" t="s">
        <v>503</v>
      </c>
      <c r="AN124" s="247"/>
      <c r="AO124" s="247"/>
      <c r="AP124" s="247"/>
      <c r="AQ124" s="589" t="s">
        <v>536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355</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384</v>
      </c>
      <c r="AF127" s="247"/>
      <c r="AG127" s="247"/>
      <c r="AH127" s="247"/>
      <c r="AI127" s="247" t="s">
        <v>406</v>
      </c>
      <c r="AJ127" s="247"/>
      <c r="AK127" s="247"/>
      <c r="AL127" s="247"/>
      <c r="AM127" s="247" t="s">
        <v>503</v>
      </c>
      <c r="AN127" s="247"/>
      <c r="AO127" s="247"/>
      <c r="AP127" s="247"/>
      <c r="AQ127" s="589" t="s">
        <v>536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15.75" customHeight="1" x14ac:dyDescent="0.15">
      <c r="A130" s="189" t="s">
        <v>399</v>
      </c>
      <c r="B130" s="186"/>
      <c r="C130" s="185" t="s">
        <v>234</v>
      </c>
      <c r="D130" s="186"/>
      <c r="E130" s="170" t="s">
        <v>263</v>
      </c>
      <c r="F130" s="171"/>
      <c r="G130" s="172" t="s">
        <v>715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15.75" customHeight="1" x14ac:dyDescent="0.15">
      <c r="A131" s="190"/>
      <c r="B131" s="187"/>
      <c r="C131" s="181"/>
      <c r="D131" s="187"/>
      <c r="E131" s="175" t="s">
        <v>262</v>
      </c>
      <c r="F131" s="176"/>
      <c r="G131" s="113" t="s">
        <v>715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1.2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230</v>
      </c>
      <c r="AR132" s="155"/>
      <c r="AS132" s="155"/>
      <c r="AT132" s="156"/>
      <c r="AU132" s="197" t="s">
        <v>246</v>
      </c>
      <c r="AV132" s="197"/>
      <c r="AW132" s="197"/>
      <c r="AX132" s="198"/>
      <c r="AY132">
        <f>COUNTA($G$134)</f>
        <v>1</v>
      </c>
    </row>
    <row r="133" spans="1:51" ht="11.2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231</v>
      </c>
      <c r="AT133" s="137"/>
      <c r="AU133" s="201" t="s">
        <v>715</v>
      </c>
      <c r="AV133" s="201"/>
      <c r="AW133" s="136" t="s">
        <v>179</v>
      </c>
      <c r="AX133" s="196"/>
      <c r="AY133">
        <f>$AY$132</f>
        <v>1</v>
      </c>
    </row>
    <row r="134" spans="1:51" ht="15.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715</v>
      </c>
      <c r="AC134" s="206"/>
      <c r="AD134" s="206"/>
      <c r="AE134" s="207" t="s">
        <v>715</v>
      </c>
      <c r="AF134" s="208"/>
      <c r="AG134" s="208"/>
      <c r="AH134" s="208"/>
      <c r="AI134" s="207" t="s">
        <v>715</v>
      </c>
      <c r="AJ134" s="208"/>
      <c r="AK134" s="208"/>
      <c r="AL134" s="208"/>
      <c r="AM134" s="207" t="s">
        <v>804</v>
      </c>
      <c r="AN134" s="208"/>
      <c r="AO134" s="208"/>
      <c r="AP134" s="208"/>
      <c r="AQ134" s="207" t="s">
        <v>715</v>
      </c>
      <c r="AR134" s="208"/>
      <c r="AS134" s="208"/>
      <c r="AT134" s="208"/>
      <c r="AU134" s="207" t="s">
        <v>715</v>
      </c>
      <c r="AV134" s="208"/>
      <c r="AW134" s="208"/>
      <c r="AX134" s="209"/>
      <c r="AY134">
        <f t="shared" ref="AY134:AY135" si="13">$AY$132</f>
        <v>1</v>
      </c>
    </row>
    <row r="135" spans="1:51" ht="15.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804</v>
      </c>
      <c r="AN135" s="208"/>
      <c r="AO135" s="208"/>
      <c r="AP135" s="208"/>
      <c r="AQ135" s="207" t="s">
        <v>715</v>
      </c>
      <c r="AR135" s="208"/>
      <c r="AS135" s="208"/>
      <c r="AT135" s="208"/>
      <c r="AU135" s="207" t="s">
        <v>715</v>
      </c>
      <c r="AV135" s="208"/>
      <c r="AW135" s="208"/>
      <c r="AX135" s="209"/>
      <c r="AY135">
        <f t="shared" si="13"/>
        <v>1</v>
      </c>
    </row>
    <row r="136" spans="1:51" ht="17.25" hidden="1"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230</v>
      </c>
      <c r="AR136" s="155"/>
      <c r="AS136" s="155"/>
      <c r="AT136" s="156"/>
      <c r="AU136" s="197" t="s">
        <v>246</v>
      </c>
      <c r="AV136" s="197"/>
      <c r="AW136" s="197"/>
      <c r="AX136" s="198"/>
      <c r="AY136">
        <f>COUNTA($G$138)</f>
        <v>0</v>
      </c>
    </row>
    <row r="137" spans="1:51" ht="17.2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231</v>
      </c>
      <c r="AT137" s="137"/>
      <c r="AU137" s="201"/>
      <c r="AV137" s="201"/>
      <c r="AW137" s="136" t="s">
        <v>179</v>
      </c>
      <c r="AX137" s="196"/>
      <c r="AY137">
        <f>$AY$136</f>
        <v>0</v>
      </c>
    </row>
    <row r="138" spans="1:51" ht="17.2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17.2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7.25" hidden="1"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230</v>
      </c>
      <c r="AR140" s="155"/>
      <c r="AS140" s="155"/>
      <c r="AT140" s="156"/>
      <c r="AU140" s="197" t="s">
        <v>246</v>
      </c>
      <c r="AV140" s="197"/>
      <c r="AW140" s="197"/>
      <c r="AX140" s="198"/>
      <c r="AY140">
        <f>COUNTA($G$142)</f>
        <v>0</v>
      </c>
    </row>
    <row r="141" spans="1:51" ht="17.2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231</v>
      </c>
      <c r="AT141" s="137"/>
      <c r="AU141" s="201"/>
      <c r="AV141" s="201"/>
      <c r="AW141" s="136" t="s">
        <v>179</v>
      </c>
      <c r="AX141" s="196"/>
      <c r="AY141">
        <f>$AY$140</f>
        <v>0</v>
      </c>
    </row>
    <row r="142" spans="1:51" ht="17.2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17.2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7.25" hidden="1"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230</v>
      </c>
      <c r="AR144" s="155"/>
      <c r="AS144" s="155"/>
      <c r="AT144" s="156"/>
      <c r="AU144" s="197" t="s">
        <v>246</v>
      </c>
      <c r="AV144" s="197"/>
      <c r="AW144" s="197"/>
      <c r="AX144" s="198"/>
      <c r="AY144">
        <f>COUNTA($G$146)</f>
        <v>0</v>
      </c>
    </row>
    <row r="145" spans="1:51" ht="17.2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17.2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17.2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7.25" hidden="1"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230</v>
      </c>
      <c r="AR148" s="155"/>
      <c r="AS148" s="155"/>
      <c r="AT148" s="156"/>
      <c r="AU148" s="197" t="s">
        <v>246</v>
      </c>
      <c r="AV148" s="197"/>
      <c r="AW148" s="197"/>
      <c r="AX148" s="198"/>
      <c r="AY148">
        <f>COUNTA($G$150)</f>
        <v>0</v>
      </c>
    </row>
    <row r="149" spans="1:51" ht="17.2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17.2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17.2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2" customHeight="1" x14ac:dyDescent="0.15">
      <c r="A152" s="190"/>
      <c r="B152" s="187"/>
      <c r="C152" s="181"/>
      <c r="D152" s="187"/>
      <c r="E152" s="181"/>
      <c r="F152" s="182"/>
      <c r="G152" s="159" t="s">
        <v>247</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2"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7.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17.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17.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17.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17.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17.2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17.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17.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17.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17.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17.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17.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17.2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17.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17.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17.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17.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17.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17.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17.2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17.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17.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17.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17.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7.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17.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7.2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17.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7.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17.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17.2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17.2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17.2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17.2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7.25" hidden="1"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230</v>
      </c>
      <c r="AR192" s="155"/>
      <c r="AS192" s="155"/>
      <c r="AT192" s="156"/>
      <c r="AU192" s="197" t="s">
        <v>246</v>
      </c>
      <c r="AV192" s="197"/>
      <c r="AW192" s="197"/>
      <c r="AX192" s="198"/>
      <c r="AY192">
        <f>COUNTA($G$194)</f>
        <v>0</v>
      </c>
    </row>
    <row r="193" spans="1:51" ht="17.2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17.2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17.2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7.25" hidden="1"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230</v>
      </c>
      <c r="AR196" s="155"/>
      <c r="AS196" s="155"/>
      <c r="AT196" s="156"/>
      <c r="AU196" s="197" t="s">
        <v>246</v>
      </c>
      <c r="AV196" s="197"/>
      <c r="AW196" s="197"/>
      <c r="AX196" s="198"/>
      <c r="AY196">
        <f>COUNTA($G$198)</f>
        <v>0</v>
      </c>
    </row>
    <row r="197" spans="1:51" ht="17.2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17.2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17.2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7.25" hidden="1"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230</v>
      </c>
      <c r="AR200" s="155"/>
      <c r="AS200" s="155"/>
      <c r="AT200" s="156"/>
      <c r="AU200" s="197" t="s">
        <v>246</v>
      </c>
      <c r="AV200" s="197"/>
      <c r="AW200" s="197"/>
      <c r="AX200" s="198"/>
      <c r="AY200">
        <f>COUNTA($G$202)</f>
        <v>0</v>
      </c>
    </row>
    <row r="201" spans="1:51" ht="17.2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17.2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17.2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7.25" hidden="1"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230</v>
      </c>
      <c r="AR204" s="155"/>
      <c r="AS204" s="155"/>
      <c r="AT204" s="156"/>
      <c r="AU204" s="197" t="s">
        <v>246</v>
      </c>
      <c r="AV204" s="197"/>
      <c r="AW204" s="197"/>
      <c r="AX204" s="198"/>
      <c r="AY204">
        <f>COUNTA($G$206)</f>
        <v>0</v>
      </c>
    </row>
    <row r="205" spans="1:51" ht="17.2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17.2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17.2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7.25" hidden="1"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230</v>
      </c>
      <c r="AR208" s="155"/>
      <c r="AS208" s="155"/>
      <c r="AT208" s="156"/>
      <c r="AU208" s="197" t="s">
        <v>246</v>
      </c>
      <c r="AV208" s="197"/>
      <c r="AW208" s="197"/>
      <c r="AX208" s="198"/>
      <c r="AY208">
        <f>COUNTA($G$210)</f>
        <v>0</v>
      </c>
    </row>
    <row r="209" spans="1:51" ht="17.2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17.2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17.2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17.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17.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17.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17.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17.2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17.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17.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17.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17.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17.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17.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17.2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17.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7.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17.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17.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17.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17.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17.2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17.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17.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17.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17.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17.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17.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17.2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17.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17.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17.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17.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17.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17.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17.2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17.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17.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17.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17.2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7.2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17.2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17.2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7.25" hidden="1"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230</v>
      </c>
      <c r="AR252" s="155"/>
      <c r="AS252" s="155"/>
      <c r="AT252" s="156"/>
      <c r="AU252" s="197" t="s">
        <v>246</v>
      </c>
      <c r="AV252" s="197"/>
      <c r="AW252" s="197"/>
      <c r="AX252" s="198"/>
      <c r="AY252">
        <f>COUNTA($G$254)</f>
        <v>0</v>
      </c>
    </row>
    <row r="253" spans="1:51" ht="17.2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17.2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17.2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7.25" hidden="1"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230</v>
      </c>
      <c r="AR256" s="155"/>
      <c r="AS256" s="155"/>
      <c r="AT256" s="156"/>
      <c r="AU256" s="197" t="s">
        <v>246</v>
      </c>
      <c r="AV256" s="197"/>
      <c r="AW256" s="197"/>
      <c r="AX256" s="198"/>
      <c r="AY256">
        <f>COUNTA($G$258)</f>
        <v>0</v>
      </c>
    </row>
    <row r="257" spans="1:51" ht="17.2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17.2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17.2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7.25" hidden="1"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230</v>
      </c>
      <c r="AR260" s="155"/>
      <c r="AS260" s="155"/>
      <c r="AT260" s="156"/>
      <c r="AU260" s="197" t="s">
        <v>246</v>
      </c>
      <c r="AV260" s="197"/>
      <c r="AW260" s="197"/>
      <c r="AX260" s="198"/>
      <c r="AY260">
        <f>COUNTA($G$262)</f>
        <v>0</v>
      </c>
    </row>
    <row r="261" spans="1:51" ht="17.2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17.2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17.2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7.25" hidden="1"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230</v>
      </c>
      <c r="AR264" s="133"/>
      <c r="AS264" s="133"/>
      <c r="AT264" s="134"/>
      <c r="AU264" s="139" t="s">
        <v>246</v>
      </c>
      <c r="AV264" s="139"/>
      <c r="AW264" s="139"/>
      <c r="AX264" s="140"/>
      <c r="AY264">
        <f>COUNTA($G$266)</f>
        <v>0</v>
      </c>
    </row>
    <row r="265" spans="1:51" ht="17.2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17.2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17.2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7.2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230</v>
      </c>
      <c r="AR268" s="155"/>
      <c r="AS268" s="155"/>
      <c r="AT268" s="156"/>
      <c r="AU268" s="197" t="s">
        <v>246</v>
      </c>
      <c r="AV268" s="197"/>
      <c r="AW268" s="197"/>
      <c r="AX268" s="198"/>
      <c r="AY268">
        <f>COUNTA($G$270)</f>
        <v>0</v>
      </c>
    </row>
    <row r="269" spans="1:51" ht="17.2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17.2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17.2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17.25" hidden="1" customHeight="1" x14ac:dyDescent="0.15">
      <c r="A272" s="190"/>
      <c r="B272" s="187"/>
      <c r="C272" s="181"/>
      <c r="D272" s="187"/>
      <c r="E272" s="181"/>
      <c r="F272" s="182"/>
      <c r="G272" s="159" t="s">
        <v>247</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17.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17.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17.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17.2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17.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17.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17.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17.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17.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17.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17.2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17.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17.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17.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17.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17.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17.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17.2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17.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17.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17.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17.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17.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17.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17.2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17.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17.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17.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17.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17.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17.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17.2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17.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17.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17.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17.2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7.2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17.2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17.2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7.2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230</v>
      </c>
      <c r="AR312" s="155"/>
      <c r="AS312" s="155"/>
      <c r="AT312" s="156"/>
      <c r="AU312" s="197" t="s">
        <v>246</v>
      </c>
      <c r="AV312" s="197"/>
      <c r="AW312" s="197"/>
      <c r="AX312" s="198"/>
      <c r="AY312">
        <f>COUNTA($G$314)</f>
        <v>0</v>
      </c>
    </row>
    <row r="313" spans="1:51" ht="17.2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17.2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17.2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7.2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230</v>
      </c>
      <c r="AR316" s="155"/>
      <c r="AS316" s="155"/>
      <c r="AT316" s="156"/>
      <c r="AU316" s="197" t="s">
        <v>246</v>
      </c>
      <c r="AV316" s="197"/>
      <c r="AW316" s="197"/>
      <c r="AX316" s="198"/>
      <c r="AY316">
        <f>COUNTA($G$318)</f>
        <v>0</v>
      </c>
    </row>
    <row r="317" spans="1:51" ht="17.2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17.2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17.2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7.2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230</v>
      </c>
      <c r="AR320" s="155"/>
      <c r="AS320" s="155"/>
      <c r="AT320" s="156"/>
      <c r="AU320" s="197" t="s">
        <v>246</v>
      </c>
      <c r="AV320" s="197"/>
      <c r="AW320" s="197"/>
      <c r="AX320" s="198"/>
      <c r="AY320">
        <f>COUNTA($G$322)</f>
        <v>0</v>
      </c>
    </row>
    <row r="321" spans="1:51" ht="17.2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17.2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17.2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7.2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230</v>
      </c>
      <c r="AR324" s="155"/>
      <c r="AS324" s="155"/>
      <c r="AT324" s="156"/>
      <c r="AU324" s="197" t="s">
        <v>246</v>
      </c>
      <c r="AV324" s="197"/>
      <c r="AW324" s="197"/>
      <c r="AX324" s="198"/>
      <c r="AY324">
        <f>COUNTA($G$326)</f>
        <v>0</v>
      </c>
    </row>
    <row r="325" spans="1:51" ht="17.2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17.2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17.2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7.2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230</v>
      </c>
      <c r="AR328" s="155"/>
      <c r="AS328" s="155"/>
      <c r="AT328" s="156"/>
      <c r="AU328" s="197" t="s">
        <v>246</v>
      </c>
      <c r="AV328" s="197"/>
      <c r="AW328" s="197"/>
      <c r="AX328" s="198"/>
      <c r="AY328">
        <f>COUNTA($G$330)</f>
        <v>0</v>
      </c>
    </row>
    <row r="329" spans="1:51" ht="17.2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17.2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17.2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17.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17.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17.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17.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17.2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17.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17.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17.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17.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17.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17.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17.2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17.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17.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17.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17.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17.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17.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17.2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17.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17.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17.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17.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17.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17.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17.2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17.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17.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17.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7.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17.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17.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17.2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17.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17.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17.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17.2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7.2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17.2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17.2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7.2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230</v>
      </c>
      <c r="AR372" s="155"/>
      <c r="AS372" s="155"/>
      <c r="AT372" s="156"/>
      <c r="AU372" s="197" t="s">
        <v>246</v>
      </c>
      <c r="AV372" s="197"/>
      <c r="AW372" s="197"/>
      <c r="AX372" s="198"/>
      <c r="AY372">
        <f>COUNTA($G$374)</f>
        <v>0</v>
      </c>
    </row>
    <row r="373" spans="1:51" ht="17.2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17.2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17.2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7.2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230</v>
      </c>
      <c r="AR376" s="155"/>
      <c r="AS376" s="155"/>
      <c r="AT376" s="156"/>
      <c r="AU376" s="197" t="s">
        <v>246</v>
      </c>
      <c r="AV376" s="197"/>
      <c r="AW376" s="197"/>
      <c r="AX376" s="198"/>
      <c r="AY376">
        <f>COUNTA($G$378)</f>
        <v>0</v>
      </c>
    </row>
    <row r="377" spans="1:51" ht="17.2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17.2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17.2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7.2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230</v>
      </c>
      <c r="AR380" s="155"/>
      <c r="AS380" s="155"/>
      <c r="AT380" s="156"/>
      <c r="AU380" s="197" t="s">
        <v>246</v>
      </c>
      <c r="AV380" s="197"/>
      <c r="AW380" s="197"/>
      <c r="AX380" s="198"/>
      <c r="AY380">
        <f>COUNTA($G$382)</f>
        <v>0</v>
      </c>
    </row>
    <row r="381" spans="1:51" ht="17.2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17.2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17.2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7.2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230</v>
      </c>
      <c r="AR384" s="155"/>
      <c r="AS384" s="155"/>
      <c r="AT384" s="156"/>
      <c r="AU384" s="197" t="s">
        <v>246</v>
      </c>
      <c r="AV384" s="197"/>
      <c r="AW384" s="197"/>
      <c r="AX384" s="198"/>
      <c r="AY384">
        <f>COUNTA($G$386)</f>
        <v>0</v>
      </c>
    </row>
    <row r="385" spans="1:51" ht="17.2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17.2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17.2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7.2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230</v>
      </c>
      <c r="AR388" s="155"/>
      <c r="AS388" s="155"/>
      <c r="AT388" s="156"/>
      <c r="AU388" s="197" t="s">
        <v>246</v>
      </c>
      <c r="AV388" s="197"/>
      <c r="AW388" s="197"/>
      <c r="AX388" s="198"/>
      <c r="AY388">
        <f>COUNTA($G$390)</f>
        <v>0</v>
      </c>
    </row>
    <row r="389" spans="1:51" ht="17.2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17.2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17.2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17.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17.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17.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17.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17.2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17.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17.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17.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17.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7.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17.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17.2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17.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17.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17.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17.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17.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17.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17.2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17.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17.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17.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17.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17.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17.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17.2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17.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17.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17.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17.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17.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17.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17.2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17.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17.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17.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17.2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17.2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16.5" customHeight="1" x14ac:dyDescent="0.15">
      <c r="A430" s="190"/>
      <c r="B430" s="187"/>
      <c r="C430" s="179" t="s">
        <v>665</v>
      </c>
      <c r="D430" s="927"/>
      <c r="E430" s="175" t="s">
        <v>393</v>
      </c>
      <c r="F430" s="893"/>
      <c r="G430" s="894" t="s">
        <v>250</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537</v>
      </c>
      <c r="AJ431" s="334"/>
      <c r="AK431" s="334"/>
      <c r="AL431" s="158"/>
      <c r="AM431" s="334" t="s">
        <v>538</v>
      </c>
      <c r="AN431" s="334"/>
      <c r="AO431" s="334"/>
      <c r="AP431" s="158"/>
      <c r="AQ431" s="158" t="s">
        <v>230</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231</v>
      </c>
      <c r="AH432" s="137"/>
      <c r="AI432" s="335"/>
      <c r="AJ432" s="335"/>
      <c r="AK432" s="335"/>
      <c r="AL432" s="157"/>
      <c r="AM432" s="335"/>
      <c r="AN432" s="335"/>
      <c r="AO432" s="335"/>
      <c r="AP432" s="157"/>
      <c r="AQ432" s="250" t="s">
        <v>715</v>
      </c>
      <c r="AR432" s="201"/>
      <c r="AS432" s="136" t="s">
        <v>231</v>
      </c>
      <c r="AT432" s="137"/>
      <c r="AU432" s="201" t="s">
        <v>715</v>
      </c>
      <c r="AV432" s="201"/>
      <c r="AW432" s="136" t="s">
        <v>179</v>
      </c>
      <c r="AX432" s="196"/>
      <c r="AY432">
        <f>$AY$431</f>
        <v>1</v>
      </c>
    </row>
    <row r="433" spans="1:51" ht="15.7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804</v>
      </c>
      <c r="AN433" s="208"/>
      <c r="AO433" s="208"/>
      <c r="AP433" s="337"/>
      <c r="AQ433" s="336" t="s">
        <v>715</v>
      </c>
      <c r="AR433" s="208"/>
      <c r="AS433" s="208"/>
      <c r="AT433" s="337"/>
      <c r="AU433" s="208" t="s">
        <v>715</v>
      </c>
      <c r="AV433" s="208"/>
      <c r="AW433" s="208"/>
      <c r="AX433" s="209"/>
      <c r="AY433">
        <f t="shared" ref="AY433:AY435" si="63">$AY$431</f>
        <v>1</v>
      </c>
    </row>
    <row r="434" spans="1:51" ht="15.7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804</v>
      </c>
      <c r="AN434" s="208"/>
      <c r="AO434" s="208"/>
      <c r="AP434" s="337"/>
      <c r="AQ434" s="336" t="s">
        <v>715</v>
      </c>
      <c r="AR434" s="208"/>
      <c r="AS434" s="208"/>
      <c r="AT434" s="337"/>
      <c r="AU434" s="208" t="s">
        <v>715</v>
      </c>
      <c r="AV434" s="208"/>
      <c r="AW434" s="208"/>
      <c r="AX434" s="209"/>
      <c r="AY434">
        <f t="shared" si="63"/>
        <v>1</v>
      </c>
    </row>
    <row r="435" spans="1:51" ht="15.7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804</v>
      </c>
      <c r="AN435" s="208"/>
      <c r="AO435" s="208"/>
      <c r="AP435" s="337"/>
      <c r="AQ435" s="336" t="s">
        <v>715</v>
      </c>
      <c r="AR435" s="208"/>
      <c r="AS435" s="208"/>
      <c r="AT435" s="337"/>
      <c r="AU435" s="208" t="s">
        <v>715</v>
      </c>
      <c r="AV435" s="208"/>
      <c r="AW435" s="208"/>
      <c r="AX435" s="209"/>
      <c r="AY435">
        <f t="shared" si="63"/>
        <v>1</v>
      </c>
    </row>
    <row r="436" spans="1:51" ht="17.25" hidden="1"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537</v>
      </c>
      <c r="AJ436" s="334"/>
      <c r="AK436" s="334"/>
      <c r="AL436" s="158"/>
      <c r="AM436" s="334" t="s">
        <v>538</v>
      </c>
      <c r="AN436" s="334"/>
      <c r="AO436" s="334"/>
      <c r="AP436" s="158"/>
      <c r="AQ436" s="158" t="s">
        <v>230</v>
      </c>
      <c r="AR436" s="133"/>
      <c r="AS436" s="133"/>
      <c r="AT436" s="134"/>
      <c r="AU436" s="139" t="s">
        <v>134</v>
      </c>
      <c r="AV436" s="139"/>
      <c r="AW436" s="139"/>
      <c r="AX436" s="140"/>
      <c r="AY436">
        <f>COUNTA($G$438)</f>
        <v>0</v>
      </c>
    </row>
    <row r="437" spans="1:51" ht="17.2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17.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7.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7.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7.25" hidden="1"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537</v>
      </c>
      <c r="AJ441" s="334"/>
      <c r="AK441" s="334"/>
      <c r="AL441" s="158"/>
      <c r="AM441" s="334" t="s">
        <v>538</v>
      </c>
      <c r="AN441" s="334"/>
      <c r="AO441" s="334"/>
      <c r="AP441" s="158"/>
      <c r="AQ441" s="158" t="s">
        <v>230</v>
      </c>
      <c r="AR441" s="133"/>
      <c r="AS441" s="133"/>
      <c r="AT441" s="134"/>
      <c r="AU441" s="139" t="s">
        <v>134</v>
      </c>
      <c r="AV441" s="139"/>
      <c r="AW441" s="139"/>
      <c r="AX441" s="140"/>
      <c r="AY441">
        <f>COUNTA($G$443)</f>
        <v>0</v>
      </c>
    </row>
    <row r="442" spans="1:51" ht="17.2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17.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7.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7.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7.25" hidden="1"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537</v>
      </c>
      <c r="AJ446" s="334"/>
      <c r="AK446" s="334"/>
      <c r="AL446" s="158"/>
      <c r="AM446" s="334" t="s">
        <v>538</v>
      </c>
      <c r="AN446" s="334"/>
      <c r="AO446" s="334"/>
      <c r="AP446" s="158"/>
      <c r="AQ446" s="158" t="s">
        <v>230</v>
      </c>
      <c r="AR446" s="133"/>
      <c r="AS446" s="133"/>
      <c r="AT446" s="134"/>
      <c r="AU446" s="139" t="s">
        <v>134</v>
      </c>
      <c r="AV446" s="139"/>
      <c r="AW446" s="139"/>
      <c r="AX446" s="140"/>
      <c r="AY446">
        <f>COUNTA($G$448)</f>
        <v>0</v>
      </c>
    </row>
    <row r="447" spans="1:51" ht="17.2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17.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7.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7.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7.25" hidden="1"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537</v>
      </c>
      <c r="AJ451" s="334"/>
      <c r="AK451" s="334"/>
      <c r="AL451" s="158"/>
      <c r="AM451" s="334" t="s">
        <v>538</v>
      </c>
      <c r="AN451" s="334"/>
      <c r="AO451" s="334"/>
      <c r="AP451" s="158"/>
      <c r="AQ451" s="158" t="s">
        <v>230</v>
      </c>
      <c r="AR451" s="133"/>
      <c r="AS451" s="133"/>
      <c r="AT451" s="134"/>
      <c r="AU451" s="139" t="s">
        <v>134</v>
      </c>
      <c r="AV451" s="139"/>
      <c r="AW451" s="139"/>
      <c r="AX451" s="140"/>
      <c r="AY451">
        <f>COUNTA($G$453)</f>
        <v>0</v>
      </c>
    </row>
    <row r="452" spans="1:51" ht="17.2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17.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7.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7.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537</v>
      </c>
      <c r="AJ456" s="334"/>
      <c r="AK456" s="334"/>
      <c r="AL456" s="158"/>
      <c r="AM456" s="334" t="s">
        <v>538</v>
      </c>
      <c r="AN456" s="334"/>
      <c r="AO456" s="334"/>
      <c r="AP456" s="158"/>
      <c r="AQ456" s="158" t="s">
        <v>230</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231</v>
      </c>
      <c r="AH457" s="137"/>
      <c r="AI457" s="335"/>
      <c r="AJ457" s="335"/>
      <c r="AK457" s="335"/>
      <c r="AL457" s="157"/>
      <c r="AM457" s="335"/>
      <c r="AN457" s="335"/>
      <c r="AO457" s="335"/>
      <c r="AP457" s="157"/>
      <c r="AQ457" s="250" t="s">
        <v>715</v>
      </c>
      <c r="AR457" s="201"/>
      <c r="AS457" s="136" t="s">
        <v>231</v>
      </c>
      <c r="AT457" s="137"/>
      <c r="AU457" s="201" t="s">
        <v>715</v>
      </c>
      <c r="AV457" s="201"/>
      <c r="AW457" s="136" t="s">
        <v>179</v>
      </c>
      <c r="AX457" s="196"/>
      <c r="AY457">
        <f>$AY$456</f>
        <v>1</v>
      </c>
    </row>
    <row r="458" spans="1:51" ht="16.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804</v>
      </c>
      <c r="AN458" s="208"/>
      <c r="AO458" s="208"/>
      <c r="AP458" s="337"/>
      <c r="AQ458" s="336" t="s">
        <v>715</v>
      </c>
      <c r="AR458" s="208"/>
      <c r="AS458" s="208"/>
      <c r="AT458" s="337"/>
      <c r="AU458" s="208" t="s">
        <v>715</v>
      </c>
      <c r="AV458" s="208"/>
      <c r="AW458" s="208"/>
      <c r="AX458" s="209"/>
      <c r="AY458">
        <f t="shared" ref="AY458:AY460" si="68">$AY$456</f>
        <v>1</v>
      </c>
    </row>
    <row r="459" spans="1:51" ht="16.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804</v>
      </c>
      <c r="AN459" s="208"/>
      <c r="AO459" s="208"/>
      <c r="AP459" s="337"/>
      <c r="AQ459" s="336" t="s">
        <v>715</v>
      </c>
      <c r="AR459" s="208"/>
      <c r="AS459" s="208"/>
      <c r="AT459" s="337"/>
      <c r="AU459" s="208" t="s">
        <v>715</v>
      </c>
      <c r="AV459" s="208"/>
      <c r="AW459" s="208"/>
      <c r="AX459" s="209"/>
      <c r="AY459">
        <f t="shared" si="68"/>
        <v>1</v>
      </c>
    </row>
    <row r="460" spans="1:51" ht="16.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804</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537</v>
      </c>
      <c r="AJ461" s="334"/>
      <c r="AK461" s="334"/>
      <c r="AL461" s="158"/>
      <c r="AM461" s="334" t="s">
        <v>538</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537</v>
      </c>
      <c r="AJ466" s="334"/>
      <c r="AK466" s="334"/>
      <c r="AL466" s="158"/>
      <c r="AM466" s="334" t="s">
        <v>538</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537</v>
      </c>
      <c r="AJ471" s="334"/>
      <c r="AK471" s="334"/>
      <c r="AL471" s="158"/>
      <c r="AM471" s="334" t="s">
        <v>538</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537</v>
      </c>
      <c r="AJ476" s="334"/>
      <c r="AK476" s="334"/>
      <c r="AL476" s="158"/>
      <c r="AM476" s="334" t="s">
        <v>538</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894" t="s">
        <v>250</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537</v>
      </c>
      <c r="AJ485" s="334"/>
      <c r="AK485" s="334"/>
      <c r="AL485" s="158"/>
      <c r="AM485" s="334" t="s">
        <v>538</v>
      </c>
      <c r="AN485" s="334"/>
      <c r="AO485" s="334"/>
      <c r="AP485" s="158"/>
      <c r="AQ485" s="158" t="s">
        <v>230</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537</v>
      </c>
      <c r="AJ490" s="334"/>
      <c r="AK490" s="334"/>
      <c r="AL490" s="158"/>
      <c r="AM490" s="334" t="s">
        <v>538</v>
      </c>
      <c r="AN490" s="334"/>
      <c r="AO490" s="334"/>
      <c r="AP490" s="158"/>
      <c r="AQ490" s="158" t="s">
        <v>230</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537</v>
      </c>
      <c r="AJ495" s="334"/>
      <c r="AK495" s="334"/>
      <c r="AL495" s="158"/>
      <c r="AM495" s="334" t="s">
        <v>538</v>
      </c>
      <c r="AN495" s="334"/>
      <c r="AO495" s="334"/>
      <c r="AP495" s="158"/>
      <c r="AQ495" s="158" t="s">
        <v>230</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537</v>
      </c>
      <c r="AJ500" s="334"/>
      <c r="AK500" s="334"/>
      <c r="AL500" s="158"/>
      <c r="AM500" s="334" t="s">
        <v>538</v>
      </c>
      <c r="AN500" s="334"/>
      <c r="AO500" s="334"/>
      <c r="AP500" s="158"/>
      <c r="AQ500" s="158" t="s">
        <v>230</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537</v>
      </c>
      <c r="AJ505" s="334"/>
      <c r="AK505" s="334"/>
      <c r="AL505" s="158"/>
      <c r="AM505" s="334" t="s">
        <v>538</v>
      </c>
      <c r="AN505" s="334"/>
      <c r="AO505" s="334"/>
      <c r="AP505" s="158"/>
      <c r="AQ505" s="158" t="s">
        <v>230</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537</v>
      </c>
      <c r="AJ510" s="334"/>
      <c r="AK510" s="334"/>
      <c r="AL510" s="158"/>
      <c r="AM510" s="334" t="s">
        <v>538</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537</v>
      </c>
      <c r="AJ515" s="334"/>
      <c r="AK515" s="334"/>
      <c r="AL515" s="158"/>
      <c r="AM515" s="334" t="s">
        <v>538</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537</v>
      </c>
      <c r="AJ520" s="334"/>
      <c r="AK520" s="334"/>
      <c r="AL520" s="158"/>
      <c r="AM520" s="334" t="s">
        <v>538</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537</v>
      </c>
      <c r="AJ525" s="334"/>
      <c r="AK525" s="334"/>
      <c r="AL525" s="158"/>
      <c r="AM525" s="334" t="s">
        <v>538</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537</v>
      </c>
      <c r="AJ530" s="334"/>
      <c r="AK530" s="334"/>
      <c r="AL530" s="158"/>
      <c r="AM530" s="334" t="s">
        <v>538</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4" t="s">
        <v>250</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537</v>
      </c>
      <c r="AJ539" s="334"/>
      <c r="AK539" s="334"/>
      <c r="AL539" s="158"/>
      <c r="AM539" s="334" t="s">
        <v>538</v>
      </c>
      <c r="AN539" s="334"/>
      <c r="AO539" s="334"/>
      <c r="AP539" s="158"/>
      <c r="AQ539" s="158" t="s">
        <v>230</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537</v>
      </c>
      <c r="AJ544" s="334"/>
      <c r="AK544" s="334"/>
      <c r="AL544" s="158"/>
      <c r="AM544" s="334" t="s">
        <v>538</v>
      </c>
      <c r="AN544" s="334"/>
      <c r="AO544" s="334"/>
      <c r="AP544" s="158"/>
      <c r="AQ544" s="158" t="s">
        <v>230</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537</v>
      </c>
      <c r="AJ549" s="334"/>
      <c r="AK549" s="334"/>
      <c r="AL549" s="158"/>
      <c r="AM549" s="334" t="s">
        <v>538</v>
      </c>
      <c r="AN549" s="334"/>
      <c r="AO549" s="334"/>
      <c r="AP549" s="158"/>
      <c r="AQ549" s="158" t="s">
        <v>230</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537</v>
      </c>
      <c r="AJ554" s="334"/>
      <c r="AK554" s="334"/>
      <c r="AL554" s="158"/>
      <c r="AM554" s="334" t="s">
        <v>538</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537</v>
      </c>
      <c r="AJ559" s="334"/>
      <c r="AK559" s="334"/>
      <c r="AL559" s="158"/>
      <c r="AM559" s="334" t="s">
        <v>538</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537</v>
      </c>
      <c r="AJ564" s="334"/>
      <c r="AK564" s="334"/>
      <c r="AL564" s="158"/>
      <c r="AM564" s="334" t="s">
        <v>538</v>
      </c>
      <c r="AN564" s="334"/>
      <c r="AO564" s="334"/>
      <c r="AP564" s="158"/>
      <c r="AQ564" s="158" t="s">
        <v>230</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537</v>
      </c>
      <c r="AJ569" s="334"/>
      <c r="AK569" s="334"/>
      <c r="AL569" s="158"/>
      <c r="AM569" s="334" t="s">
        <v>538</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537</v>
      </c>
      <c r="AJ574" s="334"/>
      <c r="AK574" s="334"/>
      <c r="AL574" s="158"/>
      <c r="AM574" s="334" t="s">
        <v>538</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537</v>
      </c>
      <c r="AJ579" s="334"/>
      <c r="AK579" s="334"/>
      <c r="AL579" s="158"/>
      <c r="AM579" s="334" t="s">
        <v>538</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537</v>
      </c>
      <c r="AJ584" s="334"/>
      <c r="AK584" s="334"/>
      <c r="AL584" s="158"/>
      <c r="AM584" s="334" t="s">
        <v>538</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4" t="s">
        <v>250</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537</v>
      </c>
      <c r="AJ593" s="334"/>
      <c r="AK593" s="334"/>
      <c r="AL593" s="158"/>
      <c r="AM593" s="334" t="s">
        <v>538</v>
      </c>
      <c r="AN593" s="334"/>
      <c r="AO593" s="334"/>
      <c r="AP593" s="158"/>
      <c r="AQ593" s="158" t="s">
        <v>230</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537</v>
      </c>
      <c r="AJ598" s="334"/>
      <c r="AK598" s="334"/>
      <c r="AL598" s="158"/>
      <c r="AM598" s="334" t="s">
        <v>538</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537</v>
      </c>
      <c r="AJ603" s="334"/>
      <c r="AK603" s="334"/>
      <c r="AL603" s="158"/>
      <c r="AM603" s="334" t="s">
        <v>538</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537</v>
      </c>
      <c r="AJ608" s="334"/>
      <c r="AK608" s="334"/>
      <c r="AL608" s="158"/>
      <c r="AM608" s="334" t="s">
        <v>538</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537</v>
      </c>
      <c r="AJ613" s="334"/>
      <c r="AK613" s="334"/>
      <c r="AL613" s="158"/>
      <c r="AM613" s="334" t="s">
        <v>538</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537</v>
      </c>
      <c r="AJ618" s="334"/>
      <c r="AK618" s="334"/>
      <c r="AL618" s="158"/>
      <c r="AM618" s="334" t="s">
        <v>538</v>
      </c>
      <c r="AN618" s="334"/>
      <c r="AO618" s="334"/>
      <c r="AP618" s="158"/>
      <c r="AQ618" s="158" t="s">
        <v>230</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537</v>
      </c>
      <c r="AJ623" s="334"/>
      <c r="AK623" s="334"/>
      <c r="AL623" s="158"/>
      <c r="AM623" s="334" t="s">
        <v>538</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537</v>
      </c>
      <c r="AJ628" s="334"/>
      <c r="AK628" s="334"/>
      <c r="AL628" s="158"/>
      <c r="AM628" s="334" t="s">
        <v>538</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537</v>
      </c>
      <c r="AJ633" s="334"/>
      <c r="AK633" s="334"/>
      <c r="AL633" s="158"/>
      <c r="AM633" s="334" t="s">
        <v>538</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537</v>
      </c>
      <c r="AJ638" s="334"/>
      <c r="AK638" s="334"/>
      <c r="AL638" s="158"/>
      <c r="AM638" s="334" t="s">
        <v>538</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4" t="s">
        <v>250</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537</v>
      </c>
      <c r="AJ647" s="334"/>
      <c r="AK647" s="334"/>
      <c r="AL647" s="158"/>
      <c r="AM647" s="334" t="s">
        <v>538</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537</v>
      </c>
      <c r="AJ652" s="334"/>
      <c r="AK652" s="334"/>
      <c r="AL652" s="158"/>
      <c r="AM652" s="334" t="s">
        <v>538</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537</v>
      </c>
      <c r="AJ657" s="334"/>
      <c r="AK657" s="334"/>
      <c r="AL657" s="158"/>
      <c r="AM657" s="334" t="s">
        <v>538</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537</v>
      </c>
      <c r="AJ662" s="334"/>
      <c r="AK662" s="334"/>
      <c r="AL662" s="158"/>
      <c r="AM662" s="334" t="s">
        <v>538</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537</v>
      </c>
      <c r="AJ667" s="334"/>
      <c r="AK667" s="334"/>
      <c r="AL667" s="158"/>
      <c r="AM667" s="334" t="s">
        <v>538</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537</v>
      </c>
      <c r="AJ672" s="334"/>
      <c r="AK672" s="334"/>
      <c r="AL672" s="158"/>
      <c r="AM672" s="334" t="s">
        <v>538</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537</v>
      </c>
      <c r="AJ677" s="334"/>
      <c r="AK677" s="334"/>
      <c r="AL677" s="158"/>
      <c r="AM677" s="334" t="s">
        <v>538</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537</v>
      </c>
      <c r="AJ682" s="334"/>
      <c r="AK682" s="334"/>
      <c r="AL682" s="158"/>
      <c r="AM682" s="334" t="s">
        <v>538</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537</v>
      </c>
      <c r="AJ687" s="334"/>
      <c r="AK687" s="334"/>
      <c r="AL687" s="158"/>
      <c r="AM687" s="334" t="s">
        <v>538</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537</v>
      </c>
      <c r="AJ692" s="334"/>
      <c r="AK692" s="334"/>
      <c r="AL692" s="158"/>
      <c r="AM692" s="334" t="s">
        <v>538</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idden="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5.75" customHeight="1" x14ac:dyDescent="0.15">
      <c r="A698" s="190"/>
      <c r="B698" s="187"/>
      <c r="C698" s="181"/>
      <c r="D698" s="187"/>
      <c r="E698" s="128" t="s">
        <v>811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5.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4.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3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34.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42.75" customHeight="1" x14ac:dyDescent="0.15">
      <c r="A706" s="640"/>
      <c r="B706" s="641"/>
      <c r="C706" s="792"/>
      <c r="D706" s="793"/>
      <c r="E706" s="728" t="s">
        <v>375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2" customHeight="1" x14ac:dyDescent="0.15">
      <c r="A707" s="640"/>
      <c r="B707" s="641"/>
      <c r="C707" s="794"/>
      <c r="D707" s="795"/>
      <c r="E707" s="731" t="s">
        <v>314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729</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729</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t="s">
        <v>748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729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61.5" customHeight="1" x14ac:dyDescent="0.15">
      <c r="A715" s="638" t="s">
        <v>40</v>
      </c>
      <c r="B715" s="782"/>
      <c r="C715" s="783" t="s">
        <v>321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813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729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241</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804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9.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2"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8.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3.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1.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666</v>
      </c>
      <c r="B737" s="211"/>
      <c r="C737" s="211"/>
      <c r="D737" s="212"/>
      <c r="E737" s="950" t="s">
        <v>730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391</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390</v>
      </c>
      <c r="B739" s="361"/>
      <c r="C739" s="361"/>
      <c r="D739" s="361"/>
      <c r="E739" s="950" t="s">
        <v>730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389</v>
      </c>
      <c r="B740" s="361"/>
      <c r="C740" s="361"/>
      <c r="D740" s="361"/>
      <c r="E740" s="950" t="s">
        <v>731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388</v>
      </c>
      <c r="B741" s="361"/>
      <c r="C741" s="361"/>
      <c r="D741" s="361"/>
      <c r="E741" s="950" t="s">
        <v>732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387</v>
      </c>
      <c r="B742" s="361"/>
      <c r="C742" s="361"/>
      <c r="D742" s="361"/>
      <c r="E742" s="950" t="s">
        <v>733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386</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385</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384</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539</v>
      </c>
      <c r="B746" s="361"/>
      <c r="C746" s="361"/>
      <c r="D746" s="361"/>
      <c r="E746" s="956" t="s">
        <v>704</v>
      </c>
      <c r="F746" s="954"/>
      <c r="G746" s="954"/>
      <c r="H746" s="100" t="str">
        <f>IF(E746="","","-")</f>
        <v>-</v>
      </c>
      <c r="I746" s="954"/>
      <c r="J746" s="954"/>
      <c r="K746" s="100" t="str">
        <f>IF(I746="","","-")</f>
        <v/>
      </c>
      <c r="L746" s="955">
        <v>916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503</v>
      </c>
      <c r="B747" s="361"/>
      <c r="C747" s="361"/>
      <c r="D747" s="361"/>
      <c r="E747" s="956" t="s">
        <v>704</v>
      </c>
      <c r="F747" s="954"/>
      <c r="G747" s="954"/>
      <c r="H747" s="100" t="str">
        <f>IF(E747="","","-")</f>
        <v>-</v>
      </c>
      <c r="I747" s="954"/>
      <c r="J747" s="954"/>
      <c r="K747" s="100" t="str">
        <f>IF(I747="","","-")</f>
        <v/>
      </c>
      <c r="L747" s="955">
        <v>939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378</v>
      </c>
      <c r="B748" s="613"/>
      <c r="C748" s="613"/>
      <c r="D748" s="613"/>
      <c r="E748" s="613"/>
      <c r="F748" s="614"/>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380</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812</v>
      </c>
      <c r="M789" s="663"/>
      <c r="N789" s="663"/>
      <c r="O789" s="663"/>
      <c r="P789" s="663"/>
      <c r="Q789" s="663"/>
      <c r="R789" s="663"/>
      <c r="S789" s="663"/>
      <c r="T789" s="663"/>
      <c r="U789" s="663"/>
      <c r="V789" s="663"/>
      <c r="W789" s="663"/>
      <c r="X789" s="664"/>
      <c r="Y789" s="382">
        <v>10.069136</v>
      </c>
      <c r="Z789" s="383"/>
      <c r="AA789" s="383"/>
      <c r="AB789" s="800"/>
      <c r="AC789" s="668" t="s">
        <v>758</v>
      </c>
      <c r="AD789" s="669"/>
      <c r="AE789" s="669"/>
      <c r="AF789" s="669"/>
      <c r="AG789" s="670"/>
      <c r="AH789" s="662" t="s">
        <v>759</v>
      </c>
      <c r="AI789" s="663"/>
      <c r="AJ789" s="663"/>
      <c r="AK789" s="663"/>
      <c r="AL789" s="663"/>
      <c r="AM789" s="663"/>
      <c r="AN789" s="663"/>
      <c r="AO789" s="663"/>
      <c r="AP789" s="663"/>
      <c r="AQ789" s="663"/>
      <c r="AR789" s="663"/>
      <c r="AS789" s="663"/>
      <c r="AT789" s="664"/>
      <c r="AU789" s="382">
        <v>1.719895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10.069136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1.719895</v>
      </c>
      <c r="AV799" s="827"/>
      <c r="AW799" s="827"/>
      <c r="AX799" s="829"/>
    </row>
    <row r="800" spans="1:51" ht="24.75" customHeight="1" x14ac:dyDescent="0.15">
      <c r="A800" s="629"/>
      <c r="B800" s="630"/>
      <c r="C800" s="630"/>
      <c r="D800" s="630"/>
      <c r="E800" s="630"/>
      <c r="F800" s="631"/>
      <c r="G800" s="593" t="s">
        <v>760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805</v>
      </c>
      <c r="H802" s="669"/>
      <c r="I802" s="669"/>
      <c r="J802" s="669"/>
      <c r="K802" s="670"/>
      <c r="L802" s="662" t="s">
        <v>807</v>
      </c>
      <c r="M802" s="663"/>
      <c r="N802" s="663"/>
      <c r="O802" s="663"/>
      <c r="P802" s="663"/>
      <c r="Q802" s="663"/>
      <c r="R802" s="663"/>
      <c r="S802" s="663"/>
      <c r="T802" s="663"/>
      <c r="U802" s="663"/>
      <c r="V802" s="663"/>
      <c r="W802" s="663"/>
      <c r="X802" s="664"/>
      <c r="Y802" s="382">
        <v>1</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806</v>
      </c>
      <c r="H803" s="605"/>
      <c r="I803" s="605"/>
      <c r="J803" s="605"/>
      <c r="K803" s="606"/>
      <c r="L803" s="596" t="s">
        <v>808</v>
      </c>
      <c r="M803" s="597"/>
      <c r="N803" s="597"/>
      <c r="O803" s="597"/>
      <c r="P803" s="597"/>
      <c r="Q803" s="597"/>
      <c r="R803" s="597"/>
      <c r="S803" s="597"/>
      <c r="T803" s="597"/>
      <c r="U803" s="597"/>
      <c r="V803" s="597"/>
      <c r="W803" s="597"/>
      <c r="X803" s="598"/>
      <c r="Y803" s="599">
        <v>0.2</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17.25" hidden="1" x14ac:dyDescent="0.15">
      <c r="A813" s="629"/>
      <c r="B813" s="630"/>
      <c r="C813" s="630"/>
      <c r="D813" s="630"/>
      <c r="E813" s="630"/>
      <c r="F813" s="631"/>
      <c r="G813" s="593" t="s">
        <v>316</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idden="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idden="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idden="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idden="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idden="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idden="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idden="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idden="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idden="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idden="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idden="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14.25" hidden="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17.25" hidden="1" x14ac:dyDescent="0.15">
      <c r="A826" s="629"/>
      <c r="B826" s="630"/>
      <c r="C826" s="630"/>
      <c r="D826" s="630"/>
      <c r="E826" s="630"/>
      <c r="F826" s="631"/>
      <c r="G826" s="593" t="s">
        <v>264</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idden="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idden="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idden="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idden="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idden="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idden="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idden="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idden="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idden="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242</v>
      </c>
      <c r="Q844" s="247"/>
      <c r="R844" s="247"/>
      <c r="S844" s="247"/>
      <c r="T844" s="247"/>
      <c r="U844" s="247"/>
      <c r="V844" s="247"/>
      <c r="W844" s="247"/>
      <c r="X844" s="247"/>
      <c r="Y844" s="362" t="s">
        <v>293</v>
      </c>
      <c r="Z844" s="363"/>
      <c r="AA844" s="363"/>
      <c r="AB844" s="363"/>
      <c r="AC844" s="152" t="s">
        <v>333</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6010001021699</v>
      </c>
      <c r="K845" s="345"/>
      <c r="L845" s="345"/>
      <c r="M845" s="345"/>
      <c r="N845" s="345"/>
      <c r="O845" s="345"/>
      <c r="P845" s="359" t="s">
        <v>764</v>
      </c>
      <c r="Q845" s="346"/>
      <c r="R845" s="346"/>
      <c r="S845" s="346"/>
      <c r="T845" s="346"/>
      <c r="U845" s="346"/>
      <c r="V845" s="346"/>
      <c r="W845" s="346"/>
      <c r="X845" s="346"/>
      <c r="Y845" s="347">
        <v>1.6</v>
      </c>
      <c r="Z845" s="348"/>
      <c r="AA845" s="348"/>
      <c r="AB845" s="349"/>
      <c r="AC845" s="350" t="s">
        <v>372</v>
      </c>
      <c r="AD845" s="351"/>
      <c r="AE845" s="351"/>
      <c r="AF845" s="351"/>
      <c r="AG845" s="351"/>
      <c r="AH845" s="366" t="s">
        <v>765</v>
      </c>
      <c r="AI845" s="367"/>
      <c r="AJ845" s="367"/>
      <c r="AK845" s="367"/>
      <c r="AL845" s="354">
        <v>100</v>
      </c>
      <c r="AM845" s="355"/>
      <c r="AN845" s="355"/>
      <c r="AO845" s="356"/>
      <c r="AP845" s="357" t="s">
        <v>400</v>
      </c>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6010001021699</v>
      </c>
      <c r="K846" s="345"/>
      <c r="L846" s="345"/>
      <c r="M846" s="345"/>
      <c r="N846" s="345"/>
      <c r="O846" s="345"/>
      <c r="P846" s="359" t="s">
        <v>766</v>
      </c>
      <c r="Q846" s="346"/>
      <c r="R846" s="346"/>
      <c r="S846" s="346"/>
      <c r="T846" s="346"/>
      <c r="U846" s="346"/>
      <c r="V846" s="346"/>
      <c r="W846" s="346"/>
      <c r="X846" s="346"/>
      <c r="Y846" s="347">
        <v>7</v>
      </c>
      <c r="Z846" s="348"/>
      <c r="AA846" s="348"/>
      <c r="AB846" s="349"/>
      <c r="AC846" s="350" t="s">
        <v>366</v>
      </c>
      <c r="AD846" s="351"/>
      <c r="AE846" s="351"/>
      <c r="AF846" s="351"/>
      <c r="AG846" s="351"/>
      <c r="AH846" s="366">
        <v>7</v>
      </c>
      <c r="AI846" s="367"/>
      <c r="AJ846" s="367"/>
      <c r="AK846" s="367"/>
      <c r="AL846" s="354">
        <v>71</v>
      </c>
      <c r="AM846" s="355"/>
      <c r="AN846" s="355"/>
      <c r="AO846" s="356"/>
      <c r="AP846" s="357" t="s">
        <v>400</v>
      </c>
      <c r="AQ846" s="357"/>
      <c r="AR846" s="357"/>
      <c r="AS846" s="357"/>
      <c r="AT846" s="357"/>
      <c r="AU846" s="357"/>
      <c r="AV846" s="357"/>
      <c r="AW846" s="357"/>
      <c r="AX846" s="357"/>
      <c r="AY846">
        <f>COUNTA($C$846)</f>
        <v>1</v>
      </c>
    </row>
    <row r="847" spans="1:51" ht="30" customHeight="1" x14ac:dyDescent="0.15">
      <c r="A847" s="370">
        <v>3</v>
      </c>
      <c r="B847" s="370">
        <v>1</v>
      </c>
      <c r="C847" s="358" t="s">
        <v>763</v>
      </c>
      <c r="D847" s="343"/>
      <c r="E847" s="343"/>
      <c r="F847" s="343"/>
      <c r="G847" s="343"/>
      <c r="H847" s="343"/>
      <c r="I847" s="343"/>
      <c r="J847" s="344">
        <v>6010001021699</v>
      </c>
      <c r="K847" s="345"/>
      <c r="L847" s="345"/>
      <c r="M847" s="345"/>
      <c r="N847" s="345"/>
      <c r="O847" s="345"/>
      <c r="P847" s="359" t="s">
        <v>767</v>
      </c>
      <c r="Q847" s="346"/>
      <c r="R847" s="346"/>
      <c r="S847" s="346"/>
      <c r="T847" s="346"/>
      <c r="U847" s="346"/>
      <c r="V847" s="346"/>
      <c r="W847" s="346"/>
      <c r="X847" s="346"/>
      <c r="Y847" s="347">
        <v>0.2</v>
      </c>
      <c r="Z847" s="348"/>
      <c r="AA847" s="348"/>
      <c r="AB847" s="349"/>
      <c r="AC847" s="350" t="s">
        <v>372</v>
      </c>
      <c r="AD847" s="351"/>
      <c r="AE847" s="351"/>
      <c r="AF847" s="351"/>
      <c r="AG847" s="351"/>
      <c r="AH847" s="352" t="s">
        <v>765</v>
      </c>
      <c r="AI847" s="353"/>
      <c r="AJ847" s="353"/>
      <c r="AK847" s="353"/>
      <c r="AL847" s="354">
        <v>100</v>
      </c>
      <c r="AM847" s="355"/>
      <c r="AN847" s="355"/>
      <c r="AO847" s="356"/>
      <c r="AP847" s="357" t="s">
        <v>765</v>
      </c>
      <c r="AQ847" s="357"/>
      <c r="AR847" s="357"/>
      <c r="AS847" s="357"/>
      <c r="AT847" s="357"/>
      <c r="AU847" s="357"/>
      <c r="AV847" s="357"/>
      <c r="AW847" s="357"/>
      <c r="AX847" s="357"/>
      <c r="AY847">
        <f>COUNTA($C$847)</f>
        <v>1</v>
      </c>
    </row>
    <row r="848" spans="1:51" ht="30" customHeight="1" x14ac:dyDescent="0.15">
      <c r="A848" s="370">
        <v>4</v>
      </c>
      <c r="B848" s="370">
        <v>1</v>
      </c>
      <c r="C848" s="358" t="s">
        <v>763</v>
      </c>
      <c r="D848" s="343"/>
      <c r="E848" s="343"/>
      <c r="F848" s="343"/>
      <c r="G848" s="343"/>
      <c r="H848" s="343"/>
      <c r="I848" s="343"/>
      <c r="J848" s="344">
        <v>6010001021699</v>
      </c>
      <c r="K848" s="345"/>
      <c r="L848" s="345"/>
      <c r="M848" s="345"/>
      <c r="N848" s="345"/>
      <c r="O848" s="345"/>
      <c r="P848" s="359" t="s">
        <v>768</v>
      </c>
      <c r="Q848" s="346"/>
      <c r="R848" s="346"/>
      <c r="S848" s="346"/>
      <c r="T848" s="346"/>
      <c r="U848" s="346"/>
      <c r="V848" s="346"/>
      <c r="W848" s="346"/>
      <c r="X848" s="346"/>
      <c r="Y848" s="347">
        <v>0.2</v>
      </c>
      <c r="Z848" s="348"/>
      <c r="AA848" s="348"/>
      <c r="AB848" s="349"/>
      <c r="AC848" s="350" t="s">
        <v>373</v>
      </c>
      <c r="AD848" s="351"/>
      <c r="AE848" s="351"/>
      <c r="AF848" s="351"/>
      <c r="AG848" s="351"/>
      <c r="AH848" s="352" t="s">
        <v>765</v>
      </c>
      <c r="AI848" s="353"/>
      <c r="AJ848" s="353"/>
      <c r="AK848" s="353"/>
      <c r="AL848" s="354">
        <v>100</v>
      </c>
      <c r="AM848" s="355"/>
      <c r="AN848" s="355"/>
      <c r="AO848" s="356"/>
      <c r="AP848" s="357" t="s">
        <v>765</v>
      </c>
      <c r="AQ848" s="357"/>
      <c r="AR848" s="357"/>
      <c r="AS848" s="357"/>
      <c r="AT848" s="357"/>
      <c r="AU848" s="357"/>
      <c r="AV848" s="357"/>
      <c r="AW848" s="357"/>
      <c r="AX848" s="357"/>
      <c r="AY848">
        <f>COUNTA($C$848)</f>
        <v>1</v>
      </c>
    </row>
    <row r="849" spans="1:51" ht="43.5" customHeight="1" x14ac:dyDescent="0.15">
      <c r="A849" s="370">
        <v>5</v>
      </c>
      <c r="B849" s="370">
        <v>1</v>
      </c>
      <c r="C849" s="358" t="s">
        <v>763</v>
      </c>
      <c r="D849" s="343"/>
      <c r="E849" s="343"/>
      <c r="F849" s="343"/>
      <c r="G849" s="343"/>
      <c r="H849" s="343"/>
      <c r="I849" s="343"/>
      <c r="J849" s="344">
        <v>6010001021699</v>
      </c>
      <c r="K849" s="345"/>
      <c r="L849" s="345"/>
      <c r="M849" s="345"/>
      <c r="N849" s="345"/>
      <c r="O849" s="345"/>
      <c r="P849" s="359" t="s">
        <v>769</v>
      </c>
      <c r="Q849" s="346"/>
      <c r="R849" s="346"/>
      <c r="S849" s="346"/>
      <c r="T849" s="346"/>
      <c r="U849" s="346"/>
      <c r="V849" s="346"/>
      <c r="W849" s="346"/>
      <c r="X849" s="346"/>
      <c r="Y849" s="347">
        <v>1</v>
      </c>
      <c r="Z849" s="348"/>
      <c r="AA849" s="348"/>
      <c r="AB849" s="349"/>
      <c r="AC849" s="350" t="s">
        <v>373</v>
      </c>
      <c r="AD849" s="351"/>
      <c r="AE849" s="351"/>
      <c r="AF849" s="351"/>
      <c r="AG849" s="351"/>
      <c r="AH849" s="352" t="s">
        <v>765</v>
      </c>
      <c r="AI849" s="353"/>
      <c r="AJ849" s="353"/>
      <c r="AK849" s="353"/>
      <c r="AL849" s="354">
        <v>100</v>
      </c>
      <c r="AM849" s="355"/>
      <c r="AN849" s="355"/>
      <c r="AO849" s="356"/>
      <c r="AP849" s="357" t="s">
        <v>765</v>
      </c>
      <c r="AQ849" s="357"/>
      <c r="AR849" s="357"/>
      <c r="AS849" s="357"/>
      <c r="AT849" s="357"/>
      <c r="AU849" s="357"/>
      <c r="AV849" s="357"/>
      <c r="AW849" s="357"/>
      <c r="AX849" s="357"/>
      <c r="AY849">
        <f>COUNTA($C$849)</f>
        <v>1</v>
      </c>
    </row>
    <row r="850" spans="1:51" ht="52.5" customHeight="1" x14ac:dyDescent="0.15">
      <c r="A850" s="370">
        <v>6</v>
      </c>
      <c r="B850" s="370">
        <v>1</v>
      </c>
      <c r="C850" s="358" t="s">
        <v>770</v>
      </c>
      <c r="D850" s="343"/>
      <c r="E850" s="343"/>
      <c r="F850" s="343"/>
      <c r="G850" s="343"/>
      <c r="H850" s="343"/>
      <c r="I850" s="343"/>
      <c r="J850" s="344">
        <v>9010001027685</v>
      </c>
      <c r="K850" s="345"/>
      <c r="L850" s="345"/>
      <c r="M850" s="345"/>
      <c r="N850" s="345"/>
      <c r="O850" s="345"/>
      <c r="P850" s="359" t="s">
        <v>771</v>
      </c>
      <c r="Q850" s="346"/>
      <c r="R850" s="346"/>
      <c r="S850" s="346"/>
      <c r="T850" s="346"/>
      <c r="U850" s="346"/>
      <c r="V850" s="346"/>
      <c r="W850" s="346"/>
      <c r="X850" s="346"/>
      <c r="Y850" s="347">
        <v>9.1</v>
      </c>
      <c r="Z850" s="348"/>
      <c r="AA850" s="348"/>
      <c r="AB850" s="349"/>
      <c r="AC850" s="350" t="s">
        <v>366</v>
      </c>
      <c r="AD850" s="351"/>
      <c r="AE850" s="351"/>
      <c r="AF850" s="351"/>
      <c r="AG850" s="351"/>
      <c r="AH850" s="352">
        <v>1</v>
      </c>
      <c r="AI850" s="353"/>
      <c r="AJ850" s="353"/>
      <c r="AK850" s="353"/>
      <c r="AL850" s="354">
        <v>95</v>
      </c>
      <c r="AM850" s="355"/>
      <c r="AN850" s="355"/>
      <c r="AO850" s="356"/>
      <c r="AP850" s="357" t="s">
        <v>765</v>
      </c>
      <c r="AQ850" s="357"/>
      <c r="AR850" s="357"/>
      <c r="AS850" s="357"/>
      <c r="AT850" s="357"/>
      <c r="AU850" s="357"/>
      <c r="AV850" s="357"/>
      <c r="AW850" s="357"/>
      <c r="AX850" s="357"/>
      <c r="AY850">
        <f>COUNTA($C$850)</f>
        <v>1</v>
      </c>
    </row>
    <row r="851" spans="1:51" ht="30" customHeight="1" x14ac:dyDescent="0.15">
      <c r="A851" s="370">
        <v>7</v>
      </c>
      <c r="B851" s="370">
        <v>1</v>
      </c>
      <c r="C851" s="358" t="s">
        <v>772</v>
      </c>
      <c r="D851" s="343"/>
      <c r="E851" s="343"/>
      <c r="F851" s="343"/>
      <c r="G851" s="343"/>
      <c r="H851" s="343"/>
      <c r="I851" s="343"/>
      <c r="J851" s="344">
        <v>3011001002097</v>
      </c>
      <c r="K851" s="345"/>
      <c r="L851" s="345"/>
      <c r="M851" s="345"/>
      <c r="N851" s="345"/>
      <c r="O851" s="345"/>
      <c r="P851" s="359" t="s">
        <v>814</v>
      </c>
      <c r="Q851" s="346"/>
      <c r="R851" s="346"/>
      <c r="S851" s="346"/>
      <c r="T851" s="346"/>
      <c r="U851" s="346"/>
      <c r="V851" s="346"/>
      <c r="W851" s="346"/>
      <c r="X851" s="346"/>
      <c r="Y851" s="347">
        <v>6.1</v>
      </c>
      <c r="Z851" s="348"/>
      <c r="AA851" s="348"/>
      <c r="AB851" s="349"/>
      <c r="AC851" s="350" t="s">
        <v>366</v>
      </c>
      <c r="AD851" s="351"/>
      <c r="AE851" s="351"/>
      <c r="AF851" s="351"/>
      <c r="AG851" s="351"/>
      <c r="AH851" s="352">
        <v>2</v>
      </c>
      <c r="AI851" s="353"/>
      <c r="AJ851" s="353"/>
      <c r="AK851" s="353"/>
      <c r="AL851" s="354">
        <v>89</v>
      </c>
      <c r="AM851" s="355"/>
      <c r="AN851" s="355"/>
      <c r="AO851" s="356"/>
      <c r="AP851" s="357" t="s">
        <v>765</v>
      </c>
      <c r="AQ851" s="357"/>
      <c r="AR851" s="357"/>
      <c r="AS851" s="357"/>
      <c r="AT851" s="357"/>
      <c r="AU851" s="357"/>
      <c r="AV851" s="357"/>
      <c r="AW851" s="357"/>
      <c r="AX851" s="357"/>
      <c r="AY851">
        <f>COUNTA($C$851)</f>
        <v>1</v>
      </c>
    </row>
    <row r="852" spans="1:51" ht="30" customHeight="1" x14ac:dyDescent="0.15">
      <c r="A852" s="370">
        <v>8</v>
      </c>
      <c r="B852" s="370">
        <v>1</v>
      </c>
      <c r="C852" s="358" t="s">
        <v>773</v>
      </c>
      <c r="D852" s="343"/>
      <c r="E852" s="343"/>
      <c r="F852" s="343"/>
      <c r="G852" s="343"/>
      <c r="H852" s="343"/>
      <c r="I852" s="343"/>
      <c r="J852" s="344">
        <v>7010001006138</v>
      </c>
      <c r="K852" s="345"/>
      <c r="L852" s="345"/>
      <c r="M852" s="345"/>
      <c r="N852" s="345"/>
      <c r="O852" s="345"/>
      <c r="P852" s="359" t="s">
        <v>774</v>
      </c>
      <c r="Q852" s="346"/>
      <c r="R852" s="346"/>
      <c r="S852" s="346"/>
      <c r="T852" s="346"/>
      <c r="U852" s="346"/>
      <c r="V852" s="346"/>
      <c r="W852" s="346"/>
      <c r="X852" s="346"/>
      <c r="Y852" s="347">
        <v>1.4</v>
      </c>
      <c r="Z852" s="348"/>
      <c r="AA852" s="348"/>
      <c r="AB852" s="349"/>
      <c r="AC852" s="350" t="s">
        <v>372</v>
      </c>
      <c r="AD852" s="351"/>
      <c r="AE852" s="351"/>
      <c r="AF852" s="351"/>
      <c r="AG852" s="351"/>
      <c r="AH852" s="352" t="s">
        <v>765</v>
      </c>
      <c r="AI852" s="353"/>
      <c r="AJ852" s="353"/>
      <c r="AK852" s="353"/>
      <c r="AL852" s="354">
        <v>100</v>
      </c>
      <c r="AM852" s="355"/>
      <c r="AN852" s="355"/>
      <c r="AO852" s="356"/>
      <c r="AP852" s="357" t="s">
        <v>765</v>
      </c>
      <c r="AQ852" s="357"/>
      <c r="AR852" s="357"/>
      <c r="AS852" s="357"/>
      <c r="AT852" s="357"/>
      <c r="AU852" s="357"/>
      <c r="AV852" s="357"/>
      <c r="AW852" s="357"/>
      <c r="AX852" s="357"/>
      <c r="AY852">
        <f>COUNTA($C$852)</f>
        <v>1</v>
      </c>
    </row>
    <row r="853" spans="1:51" ht="44.25" customHeight="1" x14ac:dyDescent="0.15">
      <c r="A853" s="370">
        <v>9</v>
      </c>
      <c r="B853" s="370">
        <v>1</v>
      </c>
      <c r="C853" s="358" t="s">
        <v>775</v>
      </c>
      <c r="D853" s="343"/>
      <c r="E853" s="343"/>
      <c r="F853" s="343"/>
      <c r="G853" s="343"/>
      <c r="H853" s="343"/>
      <c r="I853" s="343"/>
      <c r="J853" s="344">
        <v>8010801005164</v>
      </c>
      <c r="K853" s="345"/>
      <c r="L853" s="345"/>
      <c r="M853" s="345"/>
      <c r="N853" s="345"/>
      <c r="O853" s="345"/>
      <c r="P853" s="359" t="s">
        <v>776</v>
      </c>
      <c r="Q853" s="346"/>
      <c r="R853" s="346"/>
      <c r="S853" s="346"/>
      <c r="T853" s="346"/>
      <c r="U853" s="346"/>
      <c r="V853" s="346"/>
      <c r="W853" s="346"/>
      <c r="X853" s="346"/>
      <c r="Y853" s="347">
        <v>0.8</v>
      </c>
      <c r="Z853" s="348"/>
      <c r="AA853" s="348"/>
      <c r="AB853" s="349"/>
      <c r="AC853" s="350" t="s">
        <v>366</v>
      </c>
      <c r="AD853" s="351"/>
      <c r="AE853" s="351"/>
      <c r="AF853" s="351"/>
      <c r="AG853" s="351"/>
      <c r="AH853" s="352">
        <v>9</v>
      </c>
      <c r="AI853" s="353"/>
      <c r="AJ853" s="353"/>
      <c r="AK853" s="353"/>
      <c r="AL853" s="354">
        <v>42</v>
      </c>
      <c r="AM853" s="355"/>
      <c r="AN853" s="355"/>
      <c r="AO853" s="356"/>
      <c r="AP853" s="357" t="s">
        <v>765</v>
      </c>
      <c r="AQ853" s="357"/>
      <c r="AR853" s="357"/>
      <c r="AS853" s="357"/>
      <c r="AT853" s="357"/>
      <c r="AU853" s="357"/>
      <c r="AV853" s="357"/>
      <c r="AW853" s="357"/>
      <c r="AX853" s="357"/>
      <c r="AY853">
        <f>COUNTA($C$853)</f>
        <v>1</v>
      </c>
    </row>
    <row r="854" spans="1:51" ht="30" customHeight="1" x14ac:dyDescent="0.15">
      <c r="A854" s="370">
        <v>10</v>
      </c>
      <c r="B854" s="370">
        <v>1</v>
      </c>
      <c r="C854" s="358" t="s">
        <v>775</v>
      </c>
      <c r="D854" s="343"/>
      <c r="E854" s="343"/>
      <c r="F854" s="343"/>
      <c r="G854" s="343"/>
      <c r="H854" s="343"/>
      <c r="I854" s="343"/>
      <c r="J854" s="344">
        <v>8010801005164</v>
      </c>
      <c r="K854" s="345"/>
      <c r="L854" s="345"/>
      <c r="M854" s="345"/>
      <c r="N854" s="345"/>
      <c r="O854" s="345"/>
      <c r="P854" s="359" t="s">
        <v>777</v>
      </c>
      <c r="Q854" s="346"/>
      <c r="R854" s="346"/>
      <c r="S854" s="346"/>
      <c r="T854" s="346"/>
      <c r="U854" s="346"/>
      <c r="V854" s="346"/>
      <c r="W854" s="346"/>
      <c r="X854" s="346"/>
      <c r="Y854" s="347">
        <v>0.1</v>
      </c>
      <c r="Z854" s="348"/>
      <c r="AA854" s="348"/>
      <c r="AB854" s="349"/>
      <c r="AC854" s="350" t="s">
        <v>372</v>
      </c>
      <c r="AD854" s="351"/>
      <c r="AE854" s="351"/>
      <c r="AF854" s="351"/>
      <c r="AG854" s="351"/>
      <c r="AH854" s="352" t="s">
        <v>765</v>
      </c>
      <c r="AI854" s="353"/>
      <c r="AJ854" s="353"/>
      <c r="AK854" s="353"/>
      <c r="AL854" s="354">
        <v>100</v>
      </c>
      <c r="AM854" s="355"/>
      <c r="AN854" s="355"/>
      <c r="AO854" s="356"/>
      <c r="AP854" s="357" t="s">
        <v>765</v>
      </c>
      <c r="AQ854" s="357"/>
      <c r="AR854" s="357"/>
      <c r="AS854" s="357"/>
      <c r="AT854" s="357"/>
      <c r="AU854" s="357"/>
      <c r="AV854" s="357"/>
      <c r="AW854" s="357"/>
      <c r="AX854" s="357"/>
      <c r="AY854">
        <f>COUNTA($C$854)</f>
        <v>1</v>
      </c>
    </row>
    <row r="855" spans="1:51" ht="30" customHeight="1" x14ac:dyDescent="0.15">
      <c r="A855" s="370">
        <v>11</v>
      </c>
      <c r="B855" s="370">
        <v>1</v>
      </c>
      <c r="C855" s="358" t="s">
        <v>778</v>
      </c>
      <c r="D855" s="343"/>
      <c r="E855" s="343"/>
      <c r="F855" s="343"/>
      <c r="G855" s="343"/>
      <c r="H855" s="343"/>
      <c r="I855" s="343"/>
      <c r="J855" s="344">
        <v>7011001064654</v>
      </c>
      <c r="K855" s="345"/>
      <c r="L855" s="345"/>
      <c r="M855" s="345"/>
      <c r="N855" s="345"/>
      <c r="O855" s="345"/>
      <c r="P855" s="359" t="s">
        <v>779</v>
      </c>
      <c r="Q855" s="346"/>
      <c r="R855" s="346"/>
      <c r="S855" s="346"/>
      <c r="T855" s="346"/>
      <c r="U855" s="346"/>
      <c r="V855" s="346"/>
      <c r="W855" s="346"/>
      <c r="X855" s="346"/>
      <c r="Y855" s="347">
        <v>0.5</v>
      </c>
      <c r="Z855" s="348"/>
      <c r="AA855" s="348"/>
      <c r="AB855" s="349"/>
      <c r="AC855" s="350" t="s">
        <v>372</v>
      </c>
      <c r="AD855" s="351"/>
      <c r="AE855" s="351"/>
      <c r="AF855" s="351"/>
      <c r="AG855" s="351"/>
      <c r="AH855" s="352" t="s">
        <v>765</v>
      </c>
      <c r="AI855" s="353"/>
      <c r="AJ855" s="353"/>
      <c r="AK855" s="353"/>
      <c r="AL855" s="354">
        <v>100</v>
      </c>
      <c r="AM855" s="355"/>
      <c r="AN855" s="355"/>
      <c r="AO855" s="356"/>
      <c r="AP855" s="357" t="s">
        <v>765</v>
      </c>
      <c r="AQ855" s="357"/>
      <c r="AR855" s="357"/>
      <c r="AS855" s="357"/>
      <c r="AT855" s="357"/>
      <c r="AU855" s="357"/>
      <c r="AV855" s="357"/>
      <c r="AW855" s="357"/>
      <c r="AX855" s="357"/>
      <c r="AY855">
        <f>COUNTA($C$855)</f>
        <v>1</v>
      </c>
    </row>
    <row r="856" spans="1:51" ht="30" customHeight="1" x14ac:dyDescent="0.15">
      <c r="A856" s="370">
        <v>12</v>
      </c>
      <c r="B856" s="370">
        <v>1</v>
      </c>
      <c r="C856" s="358" t="s">
        <v>780</v>
      </c>
      <c r="D856" s="343"/>
      <c r="E856" s="343"/>
      <c r="F856" s="343"/>
      <c r="G856" s="343"/>
      <c r="H856" s="343"/>
      <c r="I856" s="343"/>
      <c r="J856" s="344">
        <v>6010405003434</v>
      </c>
      <c r="K856" s="345"/>
      <c r="L856" s="345"/>
      <c r="M856" s="345"/>
      <c r="N856" s="345"/>
      <c r="O856" s="345"/>
      <c r="P856" s="359" t="s">
        <v>781</v>
      </c>
      <c r="Q856" s="346"/>
      <c r="R856" s="346"/>
      <c r="S856" s="346"/>
      <c r="T856" s="346"/>
      <c r="U856" s="346"/>
      <c r="V856" s="346"/>
      <c r="W856" s="346"/>
      <c r="X856" s="346"/>
      <c r="Y856" s="347">
        <v>0.1</v>
      </c>
      <c r="Z856" s="348"/>
      <c r="AA856" s="348"/>
      <c r="AB856" s="349"/>
      <c r="AC856" s="350" t="s">
        <v>372</v>
      </c>
      <c r="AD856" s="351"/>
      <c r="AE856" s="351"/>
      <c r="AF856" s="351"/>
      <c r="AG856" s="351"/>
      <c r="AH856" s="352" t="s">
        <v>765</v>
      </c>
      <c r="AI856" s="353"/>
      <c r="AJ856" s="353"/>
      <c r="AK856" s="353"/>
      <c r="AL856" s="354">
        <v>100</v>
      </c>
      <c r="AM856" s="355"/>
      <c r="AN856" s="355"/>
      <c r="AO856" s="356"/>
      <c r="AP856" s="357" t="s">
        <v>765</v>
      </c>
      <c r="AQ856" s="357"/>
      <c r="AR856" s="357"/>
      <c r="AS856" s="357"/>
      <c r="AT856" s="357"/>
      <c r="AU856" s="357"/>
      <c r="AV856" s="357"/>
      <c r="AW856" s="357"/>
      <c r="AX856" s="357"/>
      <c r="AY856">
        <f>COUNTA($C$856)</f>
        <v>1</v>
      </c>
    </row>
    <row r="857" spans="1:51" ht="30" customHeight="1" x14ac:dyDescent="0.15">
      <c r="A857" s="370">
        <v>13</v>
      </c>
      <c r="B857" s="370">
        <v>1</v>
      </c>
      <c r="C857" s="358" t="s">
        <v>782</v>
      </c>
      <c r="D857" s="343"/>
      <c r="E857" s="343"/>
      <c r="F857" s="343"/>
      <c r="G857" s="343"/>
      <c r="H857" s="343"/>
      <c r="I857" s="343"/>
      <c r="J857" s="344">
        <v>1010901004980</v>
      </c>
      <c r="K857" s="345"/>
      <c r="L857" s="345"/>
      <c r="M857" s="345"/>
      <c r="N857" s="345"/>
      <c r="O857" s="345"/>
      <c r="P857" s="359" t="s">
        <v>783</v>
      </c>
      <c r="Q857" s="346"/>
      <c r="R857" s="346"/>
      <c r="S857" s="346"/>
      <c r="T857" s="346"/>
      <c r="U857" s="346"/>
      <c r="V857" s="346"/>
      <c r="W857" s="346"/>
      <c r="X857" s="346"/>
      <c r="Y857" s="347">
        <v>0.1</v>
      </c>
      <c r="Z857" s="348"/>
      <c r="AA857" s="348"/>
      <c r="AB857" s="349"/>
      <c r="AC857" s="350" t="s">
        <v>372</v>
      </c>
      <c r="AD857" s="351"/>
      <c r="AE857" s="351"/>
      <c r="AF857" s="351"/>
      <c r="AG857" s="351"/>
      <c r="AH857" s="352" t="s">
        <v>765</v>
      </c>
      <c r="AI857" s="353"/>
      <c r="AJ857" s="353"/>
      <c r="AK857" s="353"/>
      <c r="AL857" s="354">
        <v>100</v>
      </c>
      <c r="AM857" s="355"/>
      <c r="AN857" s="355"/>
      <c r="AO857" s="356"/>
      <c r="AP857" s="357" t="s">
        <v>765</v>
      </c>
      <c r="AQ857" s="357"/>
      <c r="AR857" s="357"/>
      <c r="AS857" s="357"/>
      <c r="AT857" s="357"/>
      <c r="AU857" s="357"/>
      <c r="AV857" s="357"/>
      <c r="AW857" s="357"/>
      <c r="AX857" s="357"/>
      <c r="AY857">
        <f>COUNTA($C$857)</f>
        <v>1</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242</v>
      </c>
      <c r="Q877" s="247"/>
      <c r="R877" s="247"/>
      <c r="S877" s="247"/>
      <c r="T877" s="247"/>
      <c r="U877" s="247"/>
      <c r="V877" s="247"/>
      <c r="W877" s="247"/>
      <c r="X877" s="247"/>
      <c r="Y877" s="362" t="s">
        <v>293</v>
      </c>
      <c r="Z877" s="363"/>
      <c r="AA877" s="363"/>
      <c r="AB877" s="363"/>
      <c r="AC877" s="152" t="s">
        <v>333</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784</v>
      </c>
      <c r="D878" s="343"/>
      <c r="E878" s="343"/>
      <c r="F878" s="343"/>
      <c r="G878" s="343"/>
      <c r="H878" s="343"/>
      <c r="I878" s="343"/>
      <c r="J878" s="344">
        <v>1010001112577</v>
      </c>
      <c r="K878" s="345"/>
      <c r="L878" s="345"/>
      <c r="M878" s="345"/>
      <c r="N878" s="345"/>
      <c r="O878" s="345"/>
      <c r="P878" s="359" t="s">
        <v>759</v>
      </c>
      <c r="Q878" s="346"/>
      <c r="R878" s="346"/>
      <c r="S878" s="346"/>
      <c r="T878" s="346"/>
      <c r="U878" s="346"/>
      <c r="V878" s="346"/>
      <c r="W878" s="346"/>
      <c r="X878" s="346"/>
      <c r="Y878" s="347">
        <v>1.7</v>
      </c>
      <c r="Z878" s="348"/>
      <c r="AA878" s="348"/>
      <c r="AB878" s="349"/>
      <c r="AC878" s="350" t="s">
        <v>373</v>
      </c>
      <c r="AD878" s="351"/>
      <c r="AE878" s="351"/>
      <c r="AF878" s="351"/>
      <c r="AG878" s="351"/>
      <c r="AH878" s="366" t="s">
        <v>765</v>
      </c>
      <c r="AI878" s="367"/>
      <c r="AJ878" s="367"/>
      <c r="AK878" s="367"/>
      <c r="AL878" s="354">
        <v>100</v>
      </c>
      <c r="AM878" s="355"/>
      <c r="AN878" s="355"/>
      <c r="AO878" s="356"/>
      <c r="AP878" s="357" t="s">
        <v>765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242</v>
      </c>
      <c r="Q910" s="247"/>
      <c r="R910" s="247"/>
      <c r="S910" s="247"/>
      <c r="T910" s="247"/>
      <c r="U910" s="247"/>
      <c r="V910" s="247"/>
      <c r="W910" s="247"/>
      <c r="X910" s="247"/>
      <c r="Y910" s="362" t="s">
        <v>293</v>
      </c>
      <c r="Z910" s="363"/>
      <c r="AA910" s="363"/>
      <c r="AB910" s="363"/>
      <c r="AC910" s="152" t="s">
        <v>333</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785</v>
      </c>
      <c r="D911" s="343"/>
      <c r="E911" s="343"/>
      <c r="F911" s="343"/>
      <c r="G911" s="343"/>
      <c r="H911" s="343"/>
      <c r="I911" s="343"/>
      <c r="J911" s="344">
        <v>7000020010006</v>
      </c>
      <c r="K911" s="345"/>
      <c r="L911" s="345"/>
      <c r="M911" s="345"/>
      <c r="N911" s="345"/>
      <c r="O911" s="345"/>
      <c r="P911" s="359" t="s">
        <v>795</v>
      </c>
      <c r="Q911" s="346"/>
      <c r="R911" s="346"/>
      <c r="S911" s="346"/>
      <c r="T911" s="346"/>
      <c r="U911" s="346"/>
      <c r="V911" s="346"/>
      <c r="W911" s="346"/>
      <c r="X911" s="346"/>
      <c r="Y911" s="347">
        <v>1.2</v>
      </c>
      <c r="Z911" s="348"/>
      <c r="AA911" s="348"/>
      <c r="AB911" s="349"/>
      <c r="AC911" s="350" t="s">
        <v>810</v>
      </c>
      <c r="AD911" s="351"/>
      <c r="AE911" s="351"/>
      <c r="AF911" s="351"/>
      <c r="AG911" s="351"/>
      <c r="AH911" s="366" t="s">
        <v>804</v>
      </c>
      <c r="AI911" s="367"/>
      <c r="AJ911" s="367"/>
      <c r="AK911" s="367"/>
      <c r="AL911" s="354" t="s">
        <v>804</v>
      </c>
      <c r="AM911" s="355"/>
      <c r="AN911" s="355"/>
      <c r="AO911" s="356"/>
      <c r="AP911" s="357" t="s">
        <v>804</v>
      </c>
      <c r="AQ911" s="357"/>
      <c r="AR911" s="357"/>
      <c r="AS911" s="357"/>
      <c r="AT911" s="357"/>
      <c r="AU911" s="357"/>
      <c r="AV911" s="357"/>
      <c r="AW911" s="357"/>
      <c r="AX911" s="357"/>
      <c r="AY911">
        <f t="shared" si="119"/>
        <v>1</v>
      </c>
    </row>
    <row r="912" spans="1:51" ht="30" customHeight="1" x14ac:dyDescent="0.15">
      <c r="A912" s="370">
        <v>2</v>
      </c>
      <c r="B912" s="370">
        <v>1</v>
      </c>
      <c r="C912" s="358" t="s">
        <v>786</v>
      </c>
      <c r="D912" s="343"/>
      <c r="E912" s="343"/>
      <c r="F912" s="343"/>
      <c r="G912" s="343"/>
      <c r="H912" s="343"/>
      <c r="I912" s="343"/>
      <c r="J912" s="344">
        <v>1000020470007</v>
      </c>
      <c r="K912" s="345"/>
      <c r="L912" s="345"/>
      <c r="M912" s="345"/>
      <c r="N912" s="345"/>
      <c r="O912" s="345"/>
      <c r="P912" s="359" t="s">
        <v>795</v>
      </c>
      <c r="Q912" s="346"/>
      <c r="R912" s="346"/>
      <c r="S912" s="346"/>
      <c r="T912" s="346"/>
      <c r="U912" s="346"/>
      <c r="V912" s="346"/>
      <c r="W912" s="346"/>
      <c r="X912" s="346"/>
      <c r="Y912" s="347">
        <v>0.6</v>
      </c>
      <c r="Z912" s="348"/>
      <c r="AA912" s="348"/>
      <c r="AB912" s="349"/>
      <c r="AC912" s="350" t="s">
        <v>810</v>
      </c>
      <c r="AD912" s="351"/>
      <c r="AE912" s="351"/>
      <c r="AF912" s="351"/>
      <c r="AG912" s="351"/>
      <c r="AH912" s="366" t="s">
        <v>804</v>
      </c>
      <c r="AI912" s="367"/>
      <c r="AJ912" s="367"/>
      <c r="AK912" s="367"/>
      <c r="AL912" s="354" t="s">
        <v>804</v>
      </c>
      <c r="AM912" s="355"/>
      <c r="AN912" s="355"/>
      <c r="AO912" s="356"/>
      <c r="AP912" s="357" t="s">
        <v>804</v>
      </c>
      <c r="AQ912" s="357"/>
      <c r="AR912" s="357"/>
      <c r="AS912" s="357"/>
      <c r="AT912" s="357"/>
      <c r="AU912" s="357"/>
      <c r="AV912" s="357"/>
      <c r="AW912" s="357"/>
      <c r="AX912" s="357"/>
      <c r="AY912">
        <f>COUNTA($C$912)</f>
        <v>1</v>
      </c>
    </row>
    <row r="913" spans="1:51" ht="30" customHeight="1" x14ac:dyDescent="0.15">
      <c r="A913" s="370">
        <v>3</v>
      </c>
      <c r="B913" s="370">
        <v>1</v>
      </c>
      <c r="C913" s="358" t="s">
        <v>787</v>
      </c>
      <c r="D913" s="343"/>
      <c r="E913" s="343"/>
      <c r="F913" s="343"/>
      <c r="G913" s="343"/>
      <c r="H913" s="343"/>
      <c r="I913" s="343"/>
      <c r="J913" s="344">
        <v>8000020460001</v>
      </c>
      <c r="K913" s="345"/>
      <c r="L913" s="345"/>
      <c r="M913" s="345"/>
      <c r="N913" s="345"/>
      <c r="O913" s="345"/>
      <c r="P913" s="359" t="s">
        <v>795</v>
      </c>
      <c r="Q913" s="346"/>
      <c r="R913" s="346"/>
      <c r="S913" s="346"/>
      <c r="T913" s="346"/>
      <c r="U913" s="346"/>
      <c r="V913" s="346"/>
      <c r="W913" s="346"/>
      <c r="X913" s="346"/>
      <c r="Y913" s="347">
        <v>0.6</v>
      </c>
      <c r="Z913" s="348"/>
      <c r="AA913" s="348"/>
      <c r="AB913" s="349"/>
      <c r="AC913" s="350" t="s">
        <v>810</v>
      </c>
      <c r="AD913" s="351"/>
      <c r="AE913" s="351"/>
      <c r="AF913" s="351"/>
      <c r="AG913" s="351"/>
      <c r="AH913" s="352" t="s">
        <v>804</v>
      </c>
      <c r="AI913" s="353"/>
      <c r="AJ913" s="353"/>
      <c r="AK913" s="353"/>
      <c r="AL913" s="354" t="s">
        <v>804</v>
      </c>
      <c r="AM913" s="355"/>
      <c r="AN913" s="355"/>
      <c r="AO913" s="356"/>
      <c r="AP913" s="357" t="s">
        <v>804</v>
      </c>
      <c r="AQ913" s="357"/>
      <c r="AR913" s="357"/>
      <c r="AS913" s="357"/>
      <c r="AT913" s="357"/>
      <c r="AU913" s="357"/>
      <c r="AV913" s="357"/>
      <c r="AW913" s="357"/>
      <c r="AX913" s="357"/>
      <c r="AY913">
        <f>COUNTA($C$913)</f>
        <v>1</v>
      </c>
    </row>
    <row r="914" spans="1:51" ht="30" customHeight="1" x14ac:dyDescent="0.15">
      <c r="A914" s="370">
        <v>4</v>
      </c>
      <c r="B914" s="370">
        <v>1</v>
      </c>
      <c r="C914" s="358" t="s">
        <v>788</v>
      </c>
      <c r="D914" s="343"/>
      <c r="E914" s="343"/>
      <c r="F914" s="343"/>
      <c r="G914" s="343"/>
      <c r="H914" s="343"/>
      <c r="I914" s="343"/>
      <c r="J914" s="344">
        <v>4000020420000</v>
      </c>
      <c r="K914" s="345"/>
      <c r="L914" s="345"/>
      <c r="M914" s="345"/>
      <c r="N914" s="345"/>
      <c r="O914" s="345"/>
      <c r="P914" s="359" t="s">
        <v>795</v>
      </c>
      <c r="Q914" s="346"/>
      <c r="R914" s="346"/>
      <c r="S914" s="346"/>
      <c r="T914" s="346"/>
      <c r="U914" s="346"/>
      <c r="V914" s="346"/>
      <c r="W914" s="346"/>
      <c r="X914" s="346"/>
      <c r="Y914" s="347">
        <v>0.6</v>
      </c>
      <c r="Z914" s="348"/>
      <c r="AA914" s="348"/>
      <c r="AB914" s="349"/>
      <c r="AC914" s="350" t="s">
        <v>810</v>
      </c>
      <c r="AD914" s="351"/>
      <c r="AE914" s="351"/>
      <c r="AF914" s="351"/>
      <c r="AG914" s="351"/>
      <c r="AH914" s="352" t="s">
        <v>804</v>
      </c>
      <c r="AI914" s="353"/>
      <c r="AJ914" s="353"/>
      <c r="AK914" s="353"/>
      <c r="AL914" s="354" t="s">
        <v>804</v>
      </c>
      <c r="AM914" s="355"/>
      <c r="AN914" s="355"/>
      <c r="AO914" s="356"/>
      <c r="AP914" s="357" t="s">
        <v>804</v>
      </c>
      <c r="AQ914" s="357"/>
      <c r="AR914" s="357"/>
      <c r="AS914" s="357"/>
      <c r="AT914" s="357"/>
      <c r="AU914" s="357"/>
      <c r="AV914" s="357"/>
      <c r="AW914" s="357"/>
      <c r="AX914" s="357"/>
      <c r="AY914">
        <f>COUNTA($C$914)</f>
        <v>1</v>
      </c>
    </row>
    <row r="915" spans="1:51" ht="30" customHeight="1" x14ac:dyDescent="0.15">
      <c r="A915" s="370">
        <v>5</v>
      </c>
      <c r="B915" s="370">
        <v>1</v>
      </c>
      <c r="C915" s="358" t="s">
        <v>789</v>
      </c>
      <c r="D915" s="343"/>
      <c r="E915" s="343"/>
      <c r="F915" s="343"/>
      <c r="G915" s="343"/>
      <c r="H915" s="343"/>
      <c r="I915" s="343"/>
      <c r="J915" s="344">
        <v>1000020320005</v>
      </c>
      <c r="K915" s="345"/>
      <c r="L915" s="345"/>
      <c r="M915" s="345"/>
      <c r="N915" s="345"/>
      <c r="O915" s="345"/>
      <c r="P915" s="359" t="s">
        <v>795</v>
      </c>
      <c r="Q915" s="346"/>
      <c r="R915" s="346"/>
      <c r="S915" s="346"/>
      <c r="T915" s="346"/>
      <c r="U915" s="346"/>
      <c r="V915" s="346"/>
      <c r="W915" s="346"/>
      <c r="X915" s="346"/>
      <c r="Y915" s="347">
        <v>0.5</v>
      </c>
      <c r="Z915" s="348"/>
      <c r="AA915" s="348"/>
      <c r="AB915" s="349"/>
      <c r="AC915" s="350" t="s">
        <v>810</v>
      </c>
      <c r="AD915" s="351"/>
      <c r="AE915" s="351"/>
      <c r="AF915" s="351"/>
      <c r="AG915" s="351"/>
      <c r="AH915" s="352" t="s">
        <v>804</v>
      </c>
      <c r="AI915" s="353"/>
      <c r="AJ915" s="353"/>
      <c r="AK915" s="353"/>
      <c r="AL915" s="354" t="s">
        <v>804</v>
      </c>
      <c r="AM915" s="355"/>
      <c r="AN915" s="355"/>
      <c r="AO915" s="356"/>
      <c r="AP915" s="357" t="s">
        <v>804</v>
      </c>
      <c r="AQ915" s="357"/>
      <c r="AR915" s="357"/>
      <c r="AS915" s="357"/>
      <c r="AT915" s="357"/>
      <c r="AU915" s="357"/>
      <c r="AV915" s="357"/>
      <c r="AW915" s="357"/>
      <c r="AX915" s="357"/>
      <c r="AY915">
        <f>COUNTA($C$915)</f>
        <v>1</v>
      </c>
    </row>
    <row r="916" spans="1:51" ht="30" customHeight="1" x14ac:dyDescent="0.15">
      <c r="A916" s="370">
        <v>6</v>
      </c>
      <c r="B916" s="370">
        <v>1</v>
      </c>
      <c r="C916" s="358" t="s">
        <v>790</v>
      </c>
      <c r="D916" s="343"/>
      <c r="E916" s="343"/>
      <c r="F916" s="343"/>
      <c r="G916" s="343"/>
      <c r="H916" s="343"/>
      <c r="I916" s="343"/>
      <c r="J916" s="344">
        <v>6000020400009</v>
      </c>
      <c r="K916" s="345"/>
      <c r="L916" s="345"/>
      <c r="M916" s="345"/>
      <c r="N916" s="345"/>
      <c r="O916" s="345"/>
      <c r="P916" s="359" t="s">
        <v>795</v>
      </c>
      <c r="Q916" s="346"/>
      <c r="R916" s="346"/>
      <c r="S916" s="346"/>
      <c r="T916" s="346"/>
      <c r="U916" s="346"/>
      <c r="V916" s="346"/>
      <c r="W916" s="346"/>
      <c r="X916" s="346"/>
      <c r="Y916" s="347">
        <v>0.5</v>
      </c>
      <c r="Z916" s="348"/>
      <c r="AA916" s="348"/>
      <c r="AB916" s="349"/>
      <c r="AC916" s="350" t="s">
        <v>810</v>
      </c>
      <c r="AD916" s="351"/>
      <c r="AE916" s="351"/>
      <c r="AF916" s="351"/>
      <c r="AG916" s="351"/>
      <c r="AH916" s="352" t="s">
        <v>804</v>
      </c>
      <c r="AI916" s="353"/>
      <c r="AJ916" s="353"/>
      <c r="AK916" s="353"/>
      <c r="AL916" s="354" t="s">
        <v>804</v>
      </c>
      <c r="AM916" s="355"/>
      <c r="AN916" s="355"/>
      <c r="AO916" s="356"/>
      <c r="AP916" s="357" t="s">
        <v>804</v>
      </c>
      <c r="AQ916" s="357"/>
      <c r="AR916" s="357"/>
      <c r="AS916" s="357"/>
      <c r="AT916" s="357"/>
      <c r="AU916" s="357"/>
      <c r="AV916" s="357"/>
      <c r="AW916" s="357"/>
      <c r="AX916" s="357"/>
      <c r="AY916">
        <f>COUNTA($C$916)</f>
        <v>1</v>
      </c>
    </row>
    <row r="917" spans="1:51" ht="30" customHeight="1" x14ac:dyDescent="0.15">
      <c r="A917" s="370">
        <v>7</v>
      </c>
      <c r="B917" s="370">
        <v>1</v>
      </c>
      <c r="C917" s="358" t="s">
        <v>791</v>
      </c>
      <c r="D917" s="343"/>
      <c r="E917" s="343"/>
      <c r="F917" s="343"/>
      <c r="G917" s="343"/>
      <c r="H917" s="343"/>
      <c r="I917" s="343"/>
      <c r="J917" s="344">
        <v>7000020430005</v>
      </c>
      <c r="K917" s="345"/>
      <c r="L917" s="345"/>
      <c r="M917" s="345"/>
      <c r="N917" s="345"/>
      <c r="O917" s="345"/>
      <c r="P917" s="359" t="s">
        <v>795</v>
      </c>
      <c r="Q917" s="346"/>
      <c r="R917" s="346"/>
      <c r="S917" s="346"/>
      <c r="T917" s="346"/>
      <c r="U917" s="346"/>
      <c r="V917" s="346"/>
      <c r="W917" s="346"/>
      <c r="X917" s="346"/>
      <c r="Y917" s="347">
        <v>0.5</v>
      </c>
      <c r="Z917" s="348"/>
      <c r="AA917" s="348"/>
      <c r="AB917" s="349"/>
      <c r="AC917" s="350" t="s">
        <v>810</v>
      </c>
      <c r="AD917" s="351"/>
      <c r="AE917" s="351"/>
      <c r="AF917" s="351"/>
      <c r="AG917" s="351"/>
      <c r="AH917" s="352" t="s">
        <v>804</v>
      </c>
      <c r="AI917" s="353"/>
      <c r="AJ917" s="353"/>
      <c r="AK917" s="353"/>
      <c r="AL917" s="354" t="s">
        <v>804</v>
      </c>
      <c r="AM917" s="355"/>
      <c r="AN917" s="355"/>
      <c r="AO917" s="356"/>
      <c r="AP917" s="357" t="s">
        <v>804</v>
      </c>
      <c r="AQ917" s="357"/>
      <c r="AR917" s="357"/>
      <c r="AS917" s="357"/>
      <c r="AT917" s="357"/>
      <c r="AU917" s="357"/>
      <c r="AV917" s="357"/>
      <c r="AW917" s="357"/>
      <c r="AX917" s="357"/>
      <c r="AY917">
        <f>COUNTA($C$917)</f>
        <v>1</v>
      </c>
    </row>
    <row r="918" spans="1:51" ht="30" customHeight="1" x14ac:dyDescent="0.15">
      <c r="A918" s="370">
        <v>8</v>
      </c>
      <c r="B918" s="370">
        <v>1</v>
      </c>
      <c r="C918" s="358" t="s">
        <v>792</v>
      </c>
      <c r="D918" s="343"/>
      <c r="E918" s="343"/>
      <c r="F918" s="343"/>
      <c r="G918" s="343"/>
      <c r="H918" s="343"/>
      <c r="I918" s="343"/>
      <c r="J918" s="344">
        <v>8000020130001</v>
      </c>
      <c r="K918" s="345"/>
      <c r="L918" s="345"/>
      <c r="M918" s="345"/>
      <c r="N918" s="345"/>
      <c r="O918" s="345"/>
      <c r="P918" s="359" t="s">
        <v>795</v>
      </c>
      <c r="Q918" s="346"/>
      <c r="R918" s="346"/>
      <c r="S918" s="346"/>
      <c r="T918" s="346"/>
      <c r="U918" s="346"/>
      <c r="V918" s="346"/>
      <c r="W918" s="346"/>
      <c r="X918" s="346"/>
      <c r="Y918" s="347">
        <v>0.5</v>
      </c>
      <c r="Z918" s="348"/>
      <c r="AA918" s="348"/>
      <c r="AB918" s="349"/>
      <c r="AC918" s="350" t="s">
        <v>810</v>
      </c>
      <c r="AD918" s="351"/>
      <c r="AE918" s="351"/>
      <c r="AF918" s="351"/>
      <c r="AG918" s="351"/>
      <c r="AH918" s="352" t="s">
        <v>804</v>
      </c>
      <c r="AI918" s="353"/>
      <c r="AJ918" s="353"/>
      <c r="AK918" s="353"/>
      <c r="AL918" s="354" t="s">
        <v>804</v>
      </c>
      <c r="AM918" s="355"/>
      <c r="AN918" s="355"/>
      <c r="AO918" s="356"/>
      <c r="AP918" s="357" t="s">
        <v>804</v>
      </c>
      <c r="AQ918" s="357"/>
      <c r="AR918" s="357"/>
      <c r="AS918" s="357"/>
      <c r="AT918" s="357"/>
      <c r="AU918" s="357"/>
      <c r="AV918" s="357"/>
      <c r="AW918" s="357"/>
      <c r="AX918" s="357"/>
      <c r="AY918">
        <f>COUNTA($C$918)</f>
        <v>1</v>
      </c>
    </row>
    <row r="919" spans="1:51" ht="30" customHeight="1" x14ac:dyDescent="0.15">
      <c r="A919" s="370">
        <v>9</v>
      </c>
      <c r="B919" s="370">
        <v>1</v>
      </c>
      <c r="C919" s="358" t="s">
        <v>793</v>
      </c>
      <c r="D919" s="343"/>
      <c r="E919" s="343"/>
      <c r="F919" s="343"/>
      <c r="G919" s="343"/>
      <c r="H919" s="343"/>
      <c r="I919" s="343"/>
      <c r="J919" s="344">
        <v>5000020390003</v>
      </c>
      <c r="K919" s="345"/>
      <c r="L919" s="345"/>
      <c r="M919" s="345"/>
      <c r="N919" s="345"/>
      <c r="O919" s="345"/>
      <c r="P919" s="359" t="s">
        <v>795</v>
      </c>
      <c r="Q919" s="346"/>
      <c r="R919" s="346"/>
      <c r="S919" s="346"/>
      <c r="T919" s="346"/>
      <c r="U919" s="346"/>
      <c r="V919" s="346"/>
      <c r="W919" s="346"/>
      <c r="X919" s="346"/>
      <c r="Y919" s="347">
        <v>0.5</v>
      </c>
      <c r="Z919" s="348"/>
      <c r="AA919" s="348"/>
      <c r="AB919" s="349"/>
      <c r="AC919" s="350" t="s">
        <v>810</v>
      </c>
      <c r="AD919" s="351"/>
      <c r="AE919" s="351"/>
      <c r="AF919" s="351"/>
      <c r="AG919" s="351"/>
      <c r="AH919" s="352" t="s">
        <v>804</v>
      </c>
      <c r="AI919" s="353"/>
      <c r="AJ919" s="353"/>
      <c r="AK919" s="353"/>
      <c r="AL919" s="354" t="s">
        <v>804</v>
      </c>
      <c r="AM919" s="355"/>
      <c r="AN919" s="355"/>
      <c r="AO919" s="356"/>
      <c r="AP919" s="357" t="s">
        <v>804</v>
      </c>
      <c r="AQ919" s="357"/>
      <c r="AR919" s="357"/>
      <c r="AS919" s="357"/>
      <c r="AT919" s="357"/>
      <c r="AU919" s="357"/>
      <c r="AV919" s="357"/>
      <c r="AW919" s="357"/>
      <c r="AX919" s="357"/>
      <c r="AY919">
        <f>COUNTA($C$919)</f>
        <v>1</v>
      </c>
    </row>
    <row r="920" spans="1:51" ht="30" customHeight="1" x14ac:dyDescent="0.15">
      <c r="A920" s="370">
        <v>10</v>
      </c>
      <c r="B920" s="370">
        <v>1</v>
      </c>
      <c r="C920" s="358" t="s">
        <v>794</v>
      </c>
      <c r="D920" s="343"/>
      <c r="E920" s="343"/>
      <c r="F920" s="343"/>
      <c r="G920" s="343"/>
      <c r="H920" s="343"/>
      <c r="I920" s="343"/>
      <c r="J920" s="344">
        <v>4000020450006</v>
      </c>
      <c r="K920" s="345"/>
      <c r="L920" s="345"/>
      <c r="M920" s="345"/>
      <c r="N920" s="345"/>
      <c r="O920" s="345"/>
      <c r="P920" s="359" t="s">
        <v>795</v>
      </c>
      <c r="Q920" s="346"/>
      <c r="R920" s="346"/>
      <c r="S920" s="346"/>
      <c r="T920" s="346"/>
      <c r="U920" s="346"/>
      <c r="V920" s="346"/>
      <c r="W920" s="346"/>
      <c r="X920" s="346"/>
      <c r="Y920" s="347">
        <v>0.5</v>
      </c>
      <c r="Z920" s="348"/>
      <c r="AA920" s="348"/>
      <c r="AB920" s="349"/>
      <c r="AC920" s="350" t="s">
        <v>810</v>
      </c>
      <c r="AD920" s="351"/>
      <c r="AE920" s="351"/>
      <c r="AF920" s="351"/>
      <c r="AG920" s="351"/>
      <c r="AH920" s="352" t="s">
        <v>804</v>
      </c>
      <c r="AI920" s="353"/>
      <c r="AJ920" s="353"/>
      <c r="AK920" s="353"/>
      <c r="AL920" s="354" t="s">
        <v>804</v>
      </c>
      <c r="AM920" s="355"/>
      <c r="AN920" s="355"/>
      <c r="AO920" s="356"/>
      <c r="AP920" s="357" t="s">
        <v>804</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242</v>
      </c>
      <c r="Q943" s="247"/>
      <c r="R943" s="247"/>
      <c r="S943" s="247"/>
      <c r="T943" s="247"/>
      <c r="U943" s="247"/>
      <c r="V943" s="247"/>
      <c r="W943" s="247"/>
      <c r="X943" s="247"/>
      <c r="Y943" s="362" t="s">
        <v>293</v>
      </c>
      <c r="Z943" s="363"/>
      <c r="AA943" s="363"/>
      <c r="AB943" s="363"/>
      <c r="AC943" s="152" t="s">
        <v>333</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796</v>
      </c>
      <c r="D944" s="343"/>
      <c r="E944" s="343"/>
      <c r="F944" s="343"/>
      <c r="G944" s="343"/>
      <c r="H944" s="343"/>
      <c r="I944" s="343"/>
      <c r="J944" s="344" t="s">
        <v>765</v>
      </c>
      <c r="K944" s="345"/>
      <c r="L944" s="345"/>
      <c r="M944" s="345"/>
      <c r="N944" s="345"/>
      <c r="O944" s="345"/>
      <c r="P944" s="359" t="s">
        <v>803</v>
      </c>
      <c r="Q944" s="346"/>
      <c r="R944" s="346"/>
      <c r="S944" s="346"/>
      <c r="T944" s="346"/>
      <c r="U944" s="346"/>
      <c r="V944" s="346"/>
      <c r="W944" s="346"/>
      <c r="X944" s="346"/>
      <c r="Y944" s="347">
        <v>0</v>
      </c>
      <c r="Z944" s="348"/>
      <c r="AA944" s="348"/>
      <c r="AB944" s="349"/>
      <c r="AC944" s="350" t="s">
        <v>80</v>
      </c>
      <c r="AD944" s="351"/>
      <c r="AE944" s="351"/>
      <c r="AF944" s="351"/>
      <c r="AG944" s="351"/>
      <c r="AH944" s="366" t="s">
        <v>765</v>
      </c>
      <c r="AI944" s="367"/>
      <c r="AJ944" s="367"/>
      <c r="AK944" s="367"/>
      <c r="AL944" s="354" t="s">
        <v>765</v>
      </c>
      <c r="AM944" s="355"/>
      <c r="AN944" s="355"/>
      <c r="AO944" s="356"/>
      <c r="AP944" s="357" t="s">
        <v>765</v>
      </c>
      <c r="AQ944" s="357"/>
      <c r="AR944" s="357"/>
      <c r="AS944" s="357"/>
      <c r="AT944" s="357"/>
      <c r="AU944" s="357"/>
      <c r="AV944" s="357"/>
      <c r="AW944" s="357"/>
      <c r="AX944" s="357"/>
      <c r="AY944">
        <f t="shared" si="120"/>
        <v>1</v>
      </c>
    </row>
    <row r="945" spans="1:51" ht="30" customHeight="1" x14ac:dyDescent="0.15">
      <c r="A945" s="370">
        <v>2</v>
      </c>
      <c r="B945" s="370">
        <v>1</v>
      </c>
      <c r="C945" s="358" t="s">
        <v>797</v>
      </c>
      <c r="D945" s="343"/>
      <c r="E945" s="343"/>
      <c r="F945" s="343"/>
      <c r="G945" s="343"/>
      <c r="H945" s="343"/>
      <c r="I945" s="343"/>
      <c r="J945" s="344" t="s">
        <v>765</v>
      </c>
      <c r="K945" s="345"/>
      <c r="L945" s="345"/>
      <c r="M945" s="345"/>
      <c r="N945" s="345"/>
      <c r="O945" s="345"/>
      <c r="P945" s="359" t="s">
        <v>803</v>
      </c>
      <c r="Q945" s="346"/>
      <c r="R945" s="346"/>
      <c r="S945" s="346"/>
      <c r="T945" s="346"/>
      <c r="U945" s="346"/>
      <c r="V945" s="346"/>
      <c r="W945" s="346"/>
      <c r="X945" s="346"/>
      <c r="Y945" s="347">
        <v>0</v>
      </c>
      <c r="Z945" s="348"/>
      <c r="AA945" s="348"/>
      <c r="AB945" s="349"/>
      <c r="AC945" s="350" t="s">
        <v>80</v>
      </c>
      <c r="AD945" s="351"/>
      <c r="AE945" s="351"/>
      <c r="AF945" s="351"/>
      <c r="AG945" s="351"/>
      <c r="AH945" s="366" t="s">
        <v>765</v>
      </c>
      <c r="AI945" s="367"/>
      <c r="AJ945" s="367"/>
      <c r="AK945" s="367"/>
      <c r="AL945" s="354" t="s">
        <v>765</v>
      </c>
      <c r="AM945" s="355"/>
      <c r="AN945" s="355"/>
      <c r="AO945" s="356"/>
      <c r="AP945" s="357" t="s">
        <v>765</v>
      </c>
      <c r="AQ945" s="357"/>
      <c r="AR945" s="357"/>
      <c r="AS945" s="357"/>
      <c r="AT945" s="357"/>
      <c r="AU945" s="357"/>
      <c r="AV945" s="357"/>
      <c r="AW945" s="357"/>
      <c r="AX945" s="357"/>
      <c r="AY945">
        <f>COUNTA($C$945)</f>
        <v>1</v>
      </c>
    </row>
    <row r="946" spans="1:51" ht="30" customHeight="1" x14ac:dyDescent="0.15">
      <c r="A946" s="370">
        <v>3</v>
      </c>
      <c r="B946" s="370">
        <v>1</v>
      </c>
      <c r="C946" s="358" t="s">
        <v>798</v>
      </c>
      <c r="D946" s="343"/>
      <c r="E946" s="343"/>
      <c r="F946" s="343"/>
      <c r="G946" s="343"/>
      <c r="H946" s="343"/>
      <c r="I946" s="343"/>
      <c r="J946" s="344" t="s">
        <v>765</v>
      </c>
      <c r="K946" s="345"/>
      <c r="L946" s="345"/>
      <c r="M946" s="345"/>
      <c r="N946" s="345"/>
      <c r="O946" s="345"/>
      <c r="P946" s="359" t="s">
        <v>803</v>
      </c>
      <c r="Q946" s="346"/>
      <c r="R946" s="346"/>
      <c r="S946" s="346"/>
      <c r="T946" s="346"/>
      <c r="U946" s="346"/>
      <c r="V946" s="346"/>
      <c r="W946" s="346"/>
      <c r="X946" s="346"/>
      <c r="Y946" s="347">
        <v>0</v>
      </c>
      <c r="Z946" s="348"/>
      <c r="AA946" s="348"/>
      <c r="AB946" s="349"/>
      <c r="AC946" s="350" t="s">
        <v>80</v>
      </c>
      <c r="AD946" s="351"/>
      <c r="AE946" s="351"/>
      <c r="AF946" s="351"/>
      <c r="AG946" s="351"/>
      <c r="AH946" s="352" t="s">
        <v>765</v>
      </c>
      <c r="AI946" s="353"/>
      <c r="AJ946" s="353"/>
      <c r="AK946" s="353"/>
      <c r="AL946" s="354" t="s">
        <v>765</v>
      </c>
      <c r="AM946" s="355"/>
      <c r="AN946" s="355"/>
      <c r="AO946" s="356"/>
      <c r="AP946" s="357" t="s">
        <v>765</v>
      </c>
      <c r="AQ946" s="357"/>
      <c r="AR946" s="357"/>
      <c r="AS946" s="357"/>
      <c r="AT946" s="357"/>
      <c r="AU946" s="357"/>
      <c r="AV946" s="357"/>
      <c r="AW946" s="357"/>
      <c r="AX946" s="357"/>
      <c r="AY946">
        <f>COUNTA($C$946)</f>
        <v>1</v>
      </c>
    </row>
    <row r="947" spans="1:51" ht="30" customHeight="1" x14ac:dyDescent="0.15">
      <c r="A947" s="370">
        <v>4</v>
      </c>
      <c r="B947" s="370">
        <v>1</v>
      </c>
      <c r="C947" s="358" t="s">
        <v>799</v>
      </c>
      <c r="D947" s="343"/>
      <c r="E947" s="343"/>
      <c r="F947" s="343"/>
      <c r="G947" s="343"/>
      <c r="H947" s="343"/>
      <c r="I947" s="343"/>
      <c r="J947" s="344" t="s">
        <v>765</v>
      </c>
      <c r="K947" s="345"/>
      <c r="L947" s="345"/>
      <c r="M947" s="345"/>
      <c r="N947" s="345"/>
      <c r="O947" s="345"/>
      <c r="P947" s="359" t="s">
        <v>803</v>
      </c>
      <c r="Q947" s="346"/>
      <c r="R947" s="346"/>
      <c r="S947" s="346"/>
      <c r="T947" s="346"/>
      <c r="U947" s="346"/>
      <c r="V947" s="346"/>
      <c r="W947" s="346"/>
      <c r="X947" s="346"/>
      <c r="Y947" s="347">
        <v>0</v>
      </c>
      <c r="Z947" s="348"/>
      <c r="AA947" s="348"/>
      <c r="AB947" s="349"/>
      <c r="AC947" s="350" t="s">
        <v>80</v>
      </c>
      <c r="AD947" s="351"/>
      <c r="AE947" s="351"/>
      <c r="AF947" s="351"/>
      <c r="AG947" s="351"/>
      <c r="AH947" s="352" t="s">
        <v>765</v>
      </c>
      <c r="AI947" s="353"/>
      <c r="AJ947" s="353"/>
      <c r="AK947" s="353"/>
      <c r="AL947" s="354" t="s">
        <v>765</v>
      </c>
      <c r="AM947" s="355"/>
      <c r="AN947" s="355"/>
      <c r="AO947" s="356"/>
      <c r="AP947" s="357" t="s">
        <v>765</v>
      </c>
      <c r="AQ947" s="357"/>
      <c r="AR947" s="357"/>
      <c r="AS947" s="357"/>
      <c r="AT947" s="357"/>
      <c r="AU947" s="357"/>
      <c r="AV947" s="357"/>
      <c r="AW947" s="357"/>
      <c r="AX947" s="357"/>
      <c r="AY947">
        <f>COUNTA($C$947)</f>
        <v>1</v>
      </c>
    </row>
    <row r="948" spans="1:51" ht="30" customHeight="1" x14ac:dyDescent="0.15">
      <c r="A948" s="370">
        <v>5</v>
      </c>
      <c r="B948" s="370">
        <v>1</v>
      </c>
      <c r="C948" s="358" t="s">
        <v>800</v>
      </c>
      <c r="D948" s="343"/>
      <c r="E948" s="343"/>
      <c r="F948" s="343"/>
      <c r="G948" s="343"/>
      <c r="H948" s="343"/>
      <c r="I948" s="343"/>
      <c r="J948" s="344" t="s">
        <v>765</v>
      </c>
      <c r="K948" s="345"/>
      <c r="L948" s="345"/>
      <c r="M948" s="345"/>
      <c r="N948" s="345"/>
      <c r="O948" s="345"/>
      <c r="P948" s="359" t="s">
        <v>803</v>
      </c>
      <c r="Q948" s="346"/>
      <c r="R948" s="346"/>
      <c r="S948" s="346"/>
      <c r="T948" s="346"/>
      <c r="U948" s="346"/>
      <c r="V948" s="346"/>
      <c r="W948" s="346"/>
      <c r="X948" s="346"/>
      <c r="Y948" s="347">
        <v>0</v>
      </c>
      <c r="Z948" s="348"/>
      <c r="AA948" s="348"/>
      <c r="AB948" s="349"/>
      <c r="AC948" s="350" t="s">
        <v>80</v>
      </c>
      <c r="AD948" s="351"/>
      <c r="AE948" s="351"/>
      <c r="AF948" s="351"/>
      <c r="AG948" s="351"/>
      <c r="AH948" s="352" t="s">
        <v>765</v>
      </c>
      <c r="AI948" s="353"/>
      <c r="AJ948" s="353"/>
      <c r="AK948" s="353"/>
      <c r="AL948" s="354" t="s">
        <v>765</v>
      </c>
      <c r="AM948" s="355"/>
      <c r="AN948" s="355"/>
      <c r="AO948" s="356"/>
      <c r="AP948" s="357" t="s">
        <v>765</v>
      </c>
      <c r="AQ948" s="357"/>
      <c r="AR948" s="357"/>
      <c r="AS948" s="357"/>
      <c r="AT948" s="357"/>
      <c r="AU948" s="357"/>
      <c r="AV948" s="357"/>
      <c r="AW948" s="357"/>
      <c r="AX948" s="357"/>
      <c r="AY948">
        <f>COUNTA($C$948)</f>
        <v>1</v>
      </c>
    </row>
    <row r="949" spans="1:51" ht="30" customHeight="1" x14ac:dyDescent="0.15">
      <c r="A949" s="370">
        <v>6</v>
      </c>
      <c r="B949" s="370">
        <v>1</v>
      </c>
      <c r="C949" s="358" t="s">
        <v>801</v>
      </c>
      <c r="D949" s="343"/>
      <c r="E949" s="343"/>
      <c r="F949" s="343"/>
      <c r="G949" s="343"/>
      <c r="H949" s="343"/>
      <c r="I949" s="343"/>
      <c r="J949" s="344" t="s">
        <v>765</v>
      </c>
      <c r="K949" s="345"/>
      <c r="L949" s="345"/>
      <c r="M949" s="345"/>
      <c r="N949" s="345"/>
      <c r="O949" s="345"/>
      <c r="P949" s="359" t="s">
        <v>803</v>
      </c>
      <c r="Q949" s="346"/>
      <c r="R949" s="346"/>
      <c r="S949" s="346"/>
      <c r="T949" s="346"/>
      <c r="U949" s="346"/>
      <c r="V949" s="346"/>
      <c r="W949" s="346"/>
      <c r="X949" s="346"/>
      <c r="Y949" s="347">
        <v>0</v>
      </c>
      <c r="Z949" s="348"/>
      <c r="AA949" s="348"/>
      <c r="AB949" s="349"/>
      <c r="AC949" s="350" t="s">
        <v>80</v>
      </c>
      <c r="AD949" s="351"/>
      <c r="AE949" s="351"/>
      <c r="AF949" s="351"/>
      <c r="AG949" s="351"/>
      <c r="AH949" s="352" t="s">
        <v>765</v>
      </c>
      <c r="AI949" s="353"/>
      <c r="AJ949" s="353"/>
      <c r="AK949" s="353"/>
      <c r="AL949" s="354" t="s">
        <v>765</v>
      </c>
      <c r="AM949" s="355"/>
      <c r="AN949" s="355"/>
      <c r="AO949" s="356"/>
      <c r="AP949" s="357" t="s">
        <v>765</v>
      </c>
      <c r="AQ949" s="357"/>
      <c r="AR949" s="357"/>
      <c r="AS949" s="357"/>
      <c r="AT949" s="357"/>
      <c r="AU949" s="357"/>
      <c r="AV949" s="357"/>
      <c r="AW949" s="357"/>
      <c r="AX949" s="357"/>
      <c r="AY949">
        <f>COUNTA($C$949)</f>
        <v>1</v>
      </c>
    </row>
    <row r="950" spans="1:51" ht="30" customHeight="1" x14ac:dyDescent="0.15">
      <c r="A950" s="370">
        <v>7</v>
      </c>
      <c r="B950" s="370">
        <v>1</v>
      </c>
      <c r="C950" s="358" t="s">
        <v>802</v>
      </c>
      <c r="D950" s="343"/>
      <c r="E950" s="343"/>
      <c r="F950" s="343"/>
      <c r="G950" s="343"/>
      <c r="H950" s="343"/>
      <c r="I950" s="343"/>
      <c r="J950" s="344" t="s">
        <v>765</v>
      </c>
      <c r="K950" s="345"/>
      <c r="L950" s="345"/>
      <c r="M950" s="345"/>
      <c r="N950" s="345"/>
      <c r="O950" s="345"/>
      <c r="P950" s="359" t="s">
        <v>803</v>
      </c>
      <c r="Q950" s="346"/>
      <c r="R950" s="346"/>
      <c r="S950" s="346"/>
      <c r="T950" s="346"/>
      <c r="U950" s="346"/>
      <c r="V950" s="346"/>
      <c r="W950" s="346"/>
      <c r="X950" s="346"/>
      <c r="Y950" s="347">
        <v>0</v>
      </c>
      <c r="Z950" s="348"/>
      <c r="AA950" s="348"/>
      <c r="AB950" s="349"/>
      <c r="AC950" s="350" t="s">
        <v>80</v>
      </c>
      <c r="AD950" s="351"/>
      <c r="AE950" s="351"/>
      <c r="AF950" s="351"/>
      <c r="AG950" s="351"/>
      <c r="AH950" s="352" t="s">
        <v>765</v>
      </c>
      <c r="AI950" s="353"/>
      <c r="AJ950" s="353"/>
      <c r="AK950" s="353"/>
      <c r="AL950" s="354" t="s">
        <v>765</v>
      </c>
      <c r="AM950" s="355"/>
      <c r="AN950" s="355"/>
      <c r="AO950" s="356"/>
      <c r="AP950" s="357" t="s">
        <v>765</v>
      </c>
      <c r="AQ950" s="357"/>
      <c r="AR950" s="357"/>
      <c r="AS950" s="357"/>
      <c r="AT950" s="357"/>
      <c r="AU950" s="357"/>
      <c r="AV950" s="357"/>
      <c r="AW950" s="357"/>
      <c r="AX950" s="357"/>
      <c r="AY950">
        <f>COUNTA($C$950)</f>
        <v>1</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295</v>
      </c>
      <c r="K976" s="361"/>
      <c r="L976" s="361"/>
      <c r="M976" s="361"/>
      <c r="N976" s="361"/>
      <c r="O976" s="361"/>
      <c r="P976" s="247" t="s">
        <v>242</v>
      </c>
      <c r="Q976" s="247"/>
      <c r="R976" s="247"/>
      <c r="S976" s="247"/>
      <c r="T976" s="247"/>
      <c r="U976" s="247"/>
      <c r="V976" s="247"/>
      <c r="W976" s="247"/>
      <c r="X976" s="247"/>
      <c r="Y976" s="362" t="s">
        <v>293</v>
      </c>
      <c r="Z976" s="363"/>
      <c r="AA976" s="363"/>
      <c r="AB976" s="363"/>
      <c r="AC976" s="152" t="s">
        <v>333</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242</v>
      </c>
      <c r="Q1009" s="247"/>
      <c r="R1009" s="247"/>
      <c r="S1009" s="247"/>
      <c r="T1009" s="247"/>
      <c r="U1009" s="247"/>
      <c r="V1009" s="247"/>
      <c r="W1009" s="247"/>
      <c r="X1009" s="247"/>
      <c r="Y1009" s="362" t="s">
        <v>293</v>
      </c>
      <c r="Z1009" s="363"/>
      <c r="AA1009" s="363"/>
      <c r="AB1009" s="363"/>
      <c r="AC1009" s="152" t="s">
        <v>333</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242</v>
      </c>
      <c r="Q1042" s="247"/>
      <c r="R1042" s="247"/>
      <c r="S1042" s="247"/>
      <c r="T1042" s="247"/>
      <c r="U1042" s="247"/>
      <c r="V1042" s="247"/>
      <c r="W1042" s="247"/>
      <c r="X1042" s="247"/>
      <c r="Y1042" s="362" t="s">
        <v>293</v>
      </c>
      <c r="Z1042" s="363"/>
      <c r="AA1042" s="363"/>
      <c r="AB1042" s="363"/>
      <c r="AC1042" s="152" t="s">
        <v>333</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242</v>
      </c>
      <c r="Q1075" s="247"/>
      <c r="R1075" s="247"/>
      <c r="S1075" s="247"/>
      <c r="T1075" s="247"/>
      <c r="U1075" s="247"/>
      <c r="V1075" s="247"/>
      <c r="W1075" s="247"/>
      <c r="X1075" s="247"/>
      <c r="Y1075" s="362" t="s">
        <v>293</v>
      </c>
      <c r="Z1075" s="363"/>
      <c r="AA1075" s="363"/>
      <c r="AB1075" s="363"/>
      <c r="AC1075" s="152" t="s">
        <v>333</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261</v>
      </c>
      <c r="D1109" s="374"/>
      <c r="E1109" s="152" t="s">
        <v>260</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243</v>
      </c>
      <c r="AD1109" s="152"/>
      <c r="AE1109" s="152"/>
      <c r="AF1109" s="152"/>
      <c r="AG1109" s="152"/>
      <c r="AH1109" s="362" t="s">
        <v>256</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150" t="s">
        <v>804</v>
      </c>
      <c r="F1110" s="369"/>
      <c r="G1110" s="369"/>
      <c r="H1110" s="369"/>
      <c r="I1110" s="369"/>
      <c r="J1110" s="344" t="s">
        <v>804</v>
      </c>
      <c r="K1110" s="345"/>
      <c r="L1110" s="345"/>
      <c r="M1110" s="345"/>
      <c r="N1110" s="345"/>
      <c r="O1110" s="345"/>
      <c r="P1110" s="359" t="s">
        <v>804</v>
      </c>
      <c r="Q1110" s="346"/>
      <c r="R1110" s="346"/>
      <c r="S1110" s="346"/>
      <c r="T1110" s="346"/>
      <c r="U1110" s="346"/>
      <c r="V1110" s="346"/>
      <c r="W1110" s="346"/>
      <c r="X1110" s="346"/>
      <c r="Y1110" s="347" t="s">
        <v>804</v>
      </c>
      <c r="Z1110" s="348"/>
      <c r="AA1110" s="348"/>
      <c r="AB1110" s="349"/>
      <c r="AC1110" s="350"/>
      <c r="AD1110" s="351"/>
      <c r="AE1110" s="351"/>
      <c r="AF1110" s="351"/>
      <c r="AG1110" s="351"/>
      <c r="AH1110" s="352" t="s">
        <v>804</v>
      </c>
      <c r="AI1110" s="353"/>
      <c r="AJ1110" s="353"/>
      <c r="AK1110" s="353"/>
      <c r="AL1110" s="354" t="s">
        <v>804</v>
      </c>
      <c r="AM1110" s="355"/>
      <c r="AN1110" s="355"/>
      <c r="AO1110" s="356"/>
      <c r="AP1110" s="357" t="s">
        <v>804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92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243</v>
      </c>
      <c r="AI1" s="51" t="s">
        <v>252</v>
      </c>
      <c r="AK1" s="51" t="s">
        <v>257</v>
      </c>
      <c r="AM1" s="82"/>
      <c r="AN1" s="82"/>
      <c r="AP1" s="28" t="s">
        <v>351</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258</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251</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253</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384</v>
      </c>
      <c r="AF2" s="1026"/>
      <c r="AG2" s="1026"/>
      <c r="AH2" s="1026"/>
      <c r="AI2" s="1026" t="s">
        <v>406</v>
      </c>
      <c r="AJ2" s="1026"/>
      <c r="AK2" s="1026"/>
      <c r="AL2" s="556"/>
      <c r="AM2" s="1026" t="s">
        <v>503</v>
      </c>
      <c r="AN2" s="1026"/>
      <c r="AO2" s="1026"/>
      <c r="AP2" s="556"/>
      <c r="AQ2" s="158" t="s">
        <v>230</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231</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384</v>
      </c>
      <c r="AF9" s="1026"/>
      <c r="AG9" s="1026"/>
      <c r="AH9" s="1026"/>
      <c r="AI9" s="1026" t="s">
        <v>406</v>
      </c>
      <c r="AJ9" s="1026"/>
      <c r="AK9" s="1026"/>
      <c r="AL9" s="556"/>
      <c r="AM9" s="1026" t="s">
        <v>503</v>
      </c>
      <c r="AN9" s="1026"/>
      <c r="AO9" s="1026"/>
      <c r="AP9" s="556"/>
      <c r="AQ9" s="158" t="s">
        <v>230</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231</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384</v>
      </c>
      <c r="AF16" s="1026"/>
      <c r="AG16" s="1026"/>
      <c r="AH16" s="1026"/>
      <c r="AI16" s="1026" t="s">
        <v>406</v>
      </c>
      <c r="AJ16" s="1026"/>
      <c r="AK16" s="1026"/>
      <c r="AL16" s="556"/>
      <c r="AM16" s="1026" t="s">
        <v>503</v>
      </c>
      <c r="AN16" s="1026"/>
      <c r="AO16" s="1026"/>
      <c r="AP16" s="556"/>
      <c r="AQ16" s="158" t="s">
        <v>230</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231</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384</v>
      </c>
      <c r="AF23" s="1026"/>
      <c r="AG23" s="1026"/>
      <c r="AH23" s="1026"/>
      <c r="AI23" s="1026" t="s">
        <v>406</v>
      </c>
      <c r="AJ23" s="1026"/>
      <c r="AK23" s="1026"/>
      <c r="AL23" s="556"/>
      <c r="AM23" s="1026" t="s">
        <v>503</v>
      </c>
      <c r="AN23" s="1026"/>
      <c r="AO23" s="1026"/>
      <c r="AP23" s="556"/>
      <c r="AQ23" s="158" t="s">
        <v>230</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231</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384</v>
      </c>
      <c r="AF30" s="1026"/>
      <c r="AG30" s="1026"/>
      <c r="AH30" s="1026"/>
      <c r="AI30" s="1026" t="s">
        <v>406</v>
      </c>
      <c r="AJ30" s="1026"/>
      <c r="AK30" s="1026"/>
      <c r="AL30" s="556"/>
      <c r="AM30" s="1026" t="s">
        <v>503</v>
      </c>
      <c r="AN30" s="1026"/>
      <c r="AO30" s="1026"/>
      <c r="AP30" s="556"/>
      <c r="AQ30" s="158" t="s">
        <v>230</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231</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384</v>
      </c>
      <c r="AF37" s="1026"/>
      <c r="AG37" s="1026"/>
      <c r="AH37" s="1026"/>
      <c r="AI37" s="1026" t="s">
        <v>406</v>
      </c>
      <c r="AJ37" s="1026"/>
      <c r="AK37" s="1026"/>
      <c r="AL37" s="556"/>
      <c r="AM37" s="1026" t="s">
        <v>503</v>
      </c>
      <c r="AN37" s="1026"/>
      <c r="AO37" s="1026"/>
      <c r="AP37" s="556"/>
      <c r="AQ37" s="158" t="s">
        <v>230</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231</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384</v>
      </c>
      <c r="AF44" s="1026"/>
      <c r="AG44" s="1026"/>
      <c r="AH44" s="1026"/>
      <c r="AI44" s="1026" t="s">
        <v>406</v>
      </c>
      <c r="AJ44" s="1026"/>
      <c r="AK44" s="1026"/>
      <c r="AL44" s="556"/>
      <c r="AM44" s="1026" t="s">
        <v>503</v>
      </c>
      <c r="AN44" s="1026"/>
      <c r="AO44" s="1026"/>
      <c r="AP44" s="556"/>
      <c r="AQ44" s="158" t="s">
        <v>230</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231</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384</v>
      </c>
      <c r="AF51" s="1026"/>
      <c r="AG51" s="1026"/>
      <c r="AH51" s="1026"/>
      <c r="AI51" s="1026" t="s">
        <v>406</v>
      </c>
      <c r="AJ51" s="1026"/>
      <c r="AK51" s="1026"/>
      <c r="AL51" s="556"/>
      <c r="AM51" s="1026" t="s">
        <v>503</v>
      </c>
      <c r="AN51" s="1026"/>
      <c r="AO51" s="1026"/>
      <c r="AP51" s="556"/>
      <c r="AQ51" s="158" t="s">
        <v>230</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231</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384</v>
      </c>
      <c r="AF58" s="1026"/>
      <c r="AG58" s="1026"/>
      <c r="AH58" s="1026"/>
      <c r="AI58" s="1026" t="s">
        <v>406</v>
      </c>
      <c r="AJ58" s="1026"/>
      <c r="AK58" s="1026"/>
      <c r="AL58" s="556"/>
      <c r="AM58" s="1026" t="s">
        <v>503</v>
      </c>
      <c r="AN58" s="1026"/>
      <c r="AO58" s="1026"/>
      <c r="AP58" s="556"/>
      <c r="AQ58" s="158" t="s">
        <v>230</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231</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384</v>
      </c>
      <c r="AF65" s="1026"/>
      <c r="AG65" s="1026"/>
      <c r="AH65" s="1026"/>
      <c r="AI65" s="1026" t="s">
        <v>406</v>
      </c>
      <c r="AJ65" s="1026"/>
      <c r="AK65" s="1026"/>
      <c r="AL65" s="556"/>
      <c r="AM65" s="1026" t="s">
        <v>503</v>
      </c>
      <c r="AN65" s="1026"/>
      <c r="AO65" s="1026"/>
      <c r="AP65" s="556"/>
      <c r="AQ65" s="158" t="s">
        <v>230</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231</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360</v>
      </c>
      <c r="H2" s="594"/>
      <c r="I2" s="594"/>
      <c r="J2" s="594"/>
      <c r="K2" s="594"/>
      <c r="L2" s="594"/>
      <c r="M2" s="594"/>
      <c r="N2" s="594"/>
      <c r="O2" s="594"/>
      <c r="P2" s="594"/>
      <c r="Q2" s="594"/>
      <c r="R2" s="594"/>
      <c r="S2" s="594"/>
      <c r="T2" s="594"/>
      <c r="U2" s="594"/>
      <c r="V2" s="594"/>
      <c r="W2" s="594"/>
      <c r="X2" s="594"/>
      <c r="Y2" s="594"/>
      <c r="Z2" s="594"/>
      <c r="AA2" s="594"/>
      <c r="AB2" s="595"/>
      <c r="AC2" s="593"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256</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256</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256</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256</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256</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256</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256</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256</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256</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256</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256</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256</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256</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256</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256</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256</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256</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256</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256</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256</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256</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256</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256</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256</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256</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256</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256</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256</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256</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256</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256</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256</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256</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256</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256</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256</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256</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256</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256</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256</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孝(yamaguchi-takashi)</dc:creator>
  <cp:lastModifiedBy>横田 友子(yokota-tomoko.bq9)</cp:lastModifiedBy>
  <cp:lastPrinted>2021-05-24T09:17:29Z</cp:lastPrinted>
  <dcterms:created xsi:type="dcterms:W3CDTF">2012-03-13T00:50:25Z</dcterms:created>
  <dcterms:modified xsi:type="dcterms:W3CDTF">2021-05-27T06:21:42Z</dcterms:modified>
</cp:coreProperties>
</file>