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２．5月13日〆\４機関回答\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5" i="3" l="1"/>
  <c r="AM134" i="3"/>
  <c r="AU134" i="3" s="1"/>
  <c r="AM116" i="3"/>
  <c r="AU32"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369" i="3"/>
  <c r="AY255" i="3"/>
  <c r="AY645"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<sst xmlns="http://schemas.openxmlformats.org/spreadsheetml/2006/main" count="3076" uniqueCount="773">
  <si>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</si>
  <si>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</si>
  <si>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</si>
  <si>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</si>
  <si>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</si>
  <si>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</si>
  <si>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</si>
  <si>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</si>
  <si>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</si>
  <si>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</si>
  <si>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</si>
  <si>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</si>
  <si>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</si>
  <si>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</si>
  <si>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</si>
  <si>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</si>
  <si>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</si>
  <si>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</si>
  <si>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</si>
  <si>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</si>
  <si>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</si>
  <si>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</si>
  <si>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</si>
  <si>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</si>
  <si>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</si>
  <si>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</si>
  <si>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</si>
  <si>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</si>
  <si>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</si>
  <si>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</si>
  <si>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</si>
  <si>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</si>
  <si>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</si>
  <si>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</si>
  <si>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</si>
  <si>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</si>
  <si>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</si>
  <si>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</si>
  <si>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</si>
  <si>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</si>
  <si>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</si>
  <si>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</si>
  <si>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</si>
  <si>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</si>
  <si>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</si>
  <si>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</si>
  <si>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</si>
  <si>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</si>
  <si>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</si>
  <si>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</si>
  <si>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</si>
  <si>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</si>
  <si>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</si>
  <si>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</si>
  <si>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</si>
  <si>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</si>
  <si>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</si>
  <si>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</si>
  <si>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</si>
  <si>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</si>
  <si>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</si>
  <si>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</si>
  <si>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</si>
  <si>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</si>
  <si>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</si>
  <si>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</si>
  <si>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</si>
  <si>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</si>
  <si>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</si>
  <si>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</si>
  <si>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</si>
  <si>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</si>
  <si>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</si>
  <si>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</si>
  <si>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</si>
  <si>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</si>
  <si>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</si>
  <si>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</si>
  <si>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</si>
  <si>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</si>
  <si>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</si>
  <si>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</si>
  <si>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</si>
  <si>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</si>
  <si>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</si>
  <si>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</si>
  <si>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</si>
  <si>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</si>
  <si>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</si>
  <si>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</si>
  <si>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</si>
  <si>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</si>
  <si>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</si>
  <si>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</si>
  <si>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</si>
  <si>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</si>
  <si>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</si>
  <si>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</si>
  <si>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</si>
  <si>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</si>
  <si>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</si>
  <si>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</si>
  <si>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</si>
  <si>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</si>
  <si>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</si>
  <si>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</si>
  <si>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</si>
  <si>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</si>
  <si>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</si>
  <si>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</si>
  <si>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</si>
  <si>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</si>
  <si>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</si>
  <si>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</si>
  <si>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</si>
  <si>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</si>
  <si>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</si>
  <si>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</si>
  <si>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</si>
  <si>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</si>
  <si>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</si>
  <si>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</si>
  <si>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</si>
  <si>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</si>
  <si>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</si>
  <si>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</si>
  <si>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</si>
  <si>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</si>
  <si>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</si>
  <si>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</si>
  <si>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</si>
  <si>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</si>
  <si>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</si>
  <si>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</si>
  <si>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</si>
  <si>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</si>
  <si>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</si>
  <si>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</si>
  <si>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</si>
  <si>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</si>
  <si>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</si>
  <si>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</si>
  <si>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</si>
  <si>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</si>
  <si>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</si>
  <si>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</si>
  <si>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</si>
  <si>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</si>
  <si>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</si>
  <si>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</si>
  <si>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</si>
  <si>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</si>
  <si>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</si>
  <si>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</si>
  <si>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</si>
  <si>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</si>
  <si>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</si>
  <si>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</si>
  <si>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</si>
  <si>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</si>
  <si>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</si>
  <si>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</si>
  <si>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</si>
  <si>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</si>
  <si>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</si>
  <si>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</si>
  <si>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</si>
  <si>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</si>
  <si>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</si>
  <si>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</si>
  <si>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</si>
  <si>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</si>
  <si>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</si>
  <si>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</si>
  <si>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</si>
  <si>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</si>
  <si>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</si>
  <si>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</si>
  <si>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</si>
  <si>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</si>
  <si>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</si>
  <si>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</si>
  <si>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</si>
  <si>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</si>
  <si>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</si>
  <si>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</si>
  <si>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</si>
  <si>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</si>
  <si>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</si>
  <si>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</si>
  <si>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</si>
  <si>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</si>
  <si>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</si>
  <si>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</si>
  <si>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</si>
  <si>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</si>
  <si>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</si>
  <si>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</si>
  <si>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</si>
  <si>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</si>
  <si>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</si>
  <si>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</si>
  <si>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</si>
  <si>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</si>
  <si>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</si>
  <si>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</si>
  <si>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</si>
  <si>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</si>
  <si>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</si>
  <si>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</si>
  <si>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</si>
  <si>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</si>
  <si>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</si>
  <si>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</si>
  <si>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</si>
  <si>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</si>
  <si>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</si>
  <si>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</si>
  <si>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</si>
  <si>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</si>
  <si>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</si>
  <si>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</si>
  <si>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</si>
  <si>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</si>
  <si>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</si>
  <si>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</si>
  <si>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</si>
  <si>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</si>
  <si>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</si>
  <si>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</si>
  <si>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</si>
  <si>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</si>
  <si>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</si>
  <si>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</si>
  <si>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</si>
  <si>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</si>
  <si>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</si>
  <si>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</si>
  <si>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</si>
  <si>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</si>
  <si>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</si>
  <si>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</si>
  <si>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</si>
  <si>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</si>
  <si>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</si>
  <si>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</si>
  <si>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</si>
  <si>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</si>
  <si>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</si>
  <si>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</si>
  <si>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</si>
  <si>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</si>
  <si>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</si>
  <si>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</si>
  <si>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</si>
  <si>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</si>
  <si>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</si>
  <si>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</si>
  <si>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</si>
  <si>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</si>
  <si>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</si>
  <si>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</si>
  <si>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</si>
  <si>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</si>
  <si>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</si>
  <si>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</si>
  <si>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</si>
  <si>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</si>
  <si>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</si>
  <si>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</si>
  <si>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</si>
  <si>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</si>
  <si>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</si>
  <si>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</si>
  <si>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</si>
  <si>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</si>
  <si>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</si>
  <si>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</si>
  <si>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</si>
  <si>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</si>
  <si>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</si>
  <si>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</si>
  <si>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</si>
  <si>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</si>
  <si>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</si>
  <si>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</si>
  <si>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</si>
  <si>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</si>
  <si>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</si>
  <si>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</si>
  <si>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</si>
  <si>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</si>
  <si>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</si>
  <si>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</si>
  <si>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</si>
  <si>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</si>
  <si>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</si>
  <si>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</si>
  <si>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</si>
  <si>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</si>
  <si>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</si>
  <si>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</si>
  <si>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</si>
  <si>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</si>
  <si>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</si>
  <si>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</si>
  <si>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</si>
  <si>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</si>
  <si>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</si>
  <si>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</si>
  <si>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</si>
  <si>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</si>
  <si>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</si>
  <si>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</si>
  <si>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</si>
  <si>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</si>
  <si>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</si>
  <si>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</si>
  <si>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</si>
  <si>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</si>
  <si>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</si>
  <si>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</si>
  <si>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</si>
  <si>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</si>
  <si>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</si>
  <si>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</si>
  <si>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</si>
  <si>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</si>
  <si>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</si>
  <si>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</si>
  <si>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</si>
  <si>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</si>
  <si>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</si>
  <si>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</si>
  <si>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</si>
  <si>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</si>
  <si>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</si>
  <si>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</si>
  <si>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</si>
  <si>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</si>
  <si>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</si>
  <si>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</si>
  <si>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</si>
  <si>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</si>
  <si>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</si>
  <si>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</si>
  <si>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</si>
  <si>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</si>
  <si>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</si>
  <si>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</si>
  <si>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</si>
  <si>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</si>
  <si>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</si>
  <si>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</si>
  <si>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</si>
  <si>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</si>
  <si>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</si>
  <si>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</si>
  <si>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</si>
  <si>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</si>
  <si>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</si>
  <si>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</si>
  <si>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</si>
  <si>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</si>
  <si>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</si>
  <si>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</si>
  <si>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</si>
  <si>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</si>
  <si>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</si>
  <si>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</si>
  <si>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</si>
  <si>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</si>
  <si>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</si>
  <si>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</si>
  <si>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</si>
  <si>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</si>
  <si>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</si>
  <si>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</si>
  <si>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</si>
  <si>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</si>
  <si>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</si>
  <si>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</si>
  <si>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</si>
  <si>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</si>
  <si>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</si>
  <si>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</si>
  <si>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</si>
  <si>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</si>
  <si>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</si>
  <si>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</si>
  <si>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</si>
  <si>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</si>
  <si>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</si>
  <si>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</si>
  <si>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</si>
  <si>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</si>
  <si>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</si>
  <si>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</si>
  <si>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</si>
  <si>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</si>
  <si>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</si>
  <si>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</si>
  <si>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</si>
  <si>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</si>
  <si>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</si>
  <si>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</si>
  <si>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</si>
  <si>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</si>
  <si>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</si>
  <si>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</si>
  <si>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</si>
  <si>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</si>
  <si>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</si>
  <si>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</si>
  <si>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</si>
  <si>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</si>
  <si>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</si>
  <si>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</si>
  <si>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</si>
  <si>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</si>
  <si>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</si>
  <si>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</si>
  <si>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</si>
  <si>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</si>
  <si>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</si>
  <si>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</si>
  <si>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</si>
  <si>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</si>
  <si>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</si>
  <si>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</si>
  <si>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</si>
  <si>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</si>
  <si>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</si>
  <si>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</si>
  <si>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</si>
  <si>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</si>
  <si>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</si>
  <si>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</si>
  <si>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</si>
  <si>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</si>
  <si>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</si>
  <si>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</si>
  <si>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</si>
  <si>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</si>
  <si>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</si>
  <si>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</si>
  <si>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</si>
  <si>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</si>
  <si>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</si>
  <si>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</si>
  <si>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</si>
  <si>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</si>
  <si>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</si>
  <si>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</si>
  <si>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</si>
  <si>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</si>
  <si>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</si>
  <si>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</si>
  <si>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</si>
  <si>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</si>
  <si>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</si>
  <si>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</si>
  <si>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</si>
  <si>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</si>
  <si>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</si>
  <si>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</si>
  <si>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</si>
  <si>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</si>
  <si>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</si>
  <si>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</si>
  <si>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</si>
  <si>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</si>
  <si>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</si>
  <si>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</si>
  <si>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</si>
  <si>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</si>
  <si>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</si>
  <si>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</si>
  <si>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</si>
  <si>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</si>
  <si>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</si>
  <si>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</si>
  <si>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</si>
  <si>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</si>
  <si>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</si>
  <si>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</si>
  <si>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</si>
  <si>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</si>
  <si>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</si>
  <si>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</si>
  <si>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</si>
  <si>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</si>
  <si>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</si>
  <si>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</si>
  <si>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</si>
  <si>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</si>
  <si>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</si>
  <si>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</si>
  <si>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</si>
  <si>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</si>
  <si>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</si>
  <si>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</si>
  <si>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</si>
  <si>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</si>
  <si>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</si>
  <si>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</si>
  <si>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</si>
  <si>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</si>
  <si>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</si>
  <si>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</si>
  <si>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</si>
  <si>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</si>
  <si>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</si>
  <si>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</si>
  <si>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</si>
  <si>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</si>
  <si>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</si>
  <si>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</si>
  <si>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</si>
  <si>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</si>
  <si>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</si>
  <si>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</si>
  <si>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</si>
  <si>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</si>
  <si>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</si>
  <si>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</si>
  <si>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</si>
  <si>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</si>
  <si>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</si>
  <si>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</si>
  <si>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</si>
  <si>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</si>
  <si>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</si>
  <si>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</si>
  <si>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</si>
  <si>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</si>
  <si>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</si>
  <si>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</si>
  <si>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</si>
  <si>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</si>
  <si>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</si>
  <si>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</si>
  <si>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</si>
  <si>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</si>
  <si>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</si>
  <si>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</si>
  <si>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</si>
  <si>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</si>
  <si>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</si>
  <si>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</si>
  <si>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</si>
  <si>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</si>
  <si>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</si>
  <si>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</si>
  <si>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</si>
  <si>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</si>
  <si>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</si>
  <si>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</si>
  <si>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</si>
  <si>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</si>
  <si>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</si>
  <si>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</si>
  <si>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</si>
  <si>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</si>
  <si>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</si>
  <si>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</si>
  <si>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</si>
  <si>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</si>
  <si>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</si>
  <si>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</si>
  <si>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</si>
  <si>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</si>
  <si>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</si>
  <si>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</si>
  <si>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</si>
  <si>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</si>
  <si>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</si>
  <si>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</si>
  <si>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</si>
  <si>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</si>
  <si>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</si>
  <si>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</si>
  <si>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</si>
  <si>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</si>
  <si>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</si>
  <si>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</si>
  <si>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</si>
  <si>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</si>
  <si>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</si>
  <si>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</si>
  <si>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</si>
  <si>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</si>
  <si>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</si>
  <si>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</si>
  <si>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</si>
  <si>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</si>
  <si>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</si>
  <si>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</si>
  <si>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</si>
  <si>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</si>
  <si>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</si>
  <si>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</si>
  <si>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</si>
  <si>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</si>
  <si>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</si>
  <si>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</si>
  <si>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</si>
  <si>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</si>
  <si>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</si>
  <si>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</si>
  <si>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</si>
  <si>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</si>
  <si>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</si>
  <si>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</si>
  <si>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</si>
  <si>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</si>
  <si>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</si>
  <si>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</si>
  <si>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</si>
  <si>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</si>
  <si>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</si>
  <si>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</si>
  <si>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</si>
  <si>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</si>
  <si>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</si>
  <si>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</si>
  <si>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</si>
  <si>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</si>
  <si>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</si>
  <si>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</si>
  <si>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</si>
  <si>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</si>
  <si>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</si>
  <si>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</si>
  <si>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</si>
  <si>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</si>
  <si>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</si>
  <si>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</si>
  <si>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</si>
  <si>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</si>
  <si>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</si>
  <si>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</si>
  <si>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</si>
  <si>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</si>
  <si>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</si>
  <si>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</si>
  <si>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</si>
  <si>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</si>
  <si>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</si>
  <si>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</si>
  <si>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</si>
  <si>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</si>
  <si>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</si>
  <si>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</si>
  <si>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</si>
  <si>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</si>
  <si>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</si>
  <si>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</si>
  <si>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</si>
  <si>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</si>
  <si>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</si>
  <si>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</si>
  <si>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</si>
  <si>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</si>
  <si>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</si>
  <si>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</si>
  <si>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</si>
  <si>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</si>
  <si>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</si>
  <si>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</si>
  <si>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</si>
  <si>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</si>
  <si>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</si>
  <si>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</si>
  <si>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</si>
  <si>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</si>
  <si>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</si>
  <si>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</si>
  <si>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</si>
  <si>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</si>
  <si>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</si>
  <si>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</si>
  <si>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</si>
  <si>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</si>
  <si>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</si>
  <si>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</si>
  <si>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</si>
  <si>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</si>
  <si>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</si>
  <si>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</si>
  <si>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</si>
  <si>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</si>
  <si>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</si>
  <si>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</si>
  <si>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</si>
  <si>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</si>
  <si>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</si>
  <si>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</si>
  <si>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</si>
  <si>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</si>
  <si>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</si>
  <si>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</si>
  <si>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</si>
  <si>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</si>
  <si>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</si>
  <si>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</si>
  <si>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</si>
  <si>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</si>
  <si>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</si>
  <si>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</si>
  <si>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</si>
  <si>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国立社会保障・人口問題研究所</t>
  </si>
  <si>
    <t>結城　勝彦</t>
  </si>
  <si>
    <t>令和2年度</t>
  </si>
  <si>
    <t>総務課</t>
  </si>
  <si>
    <t>－</t>
  </si>
  <si>
    <t xml:space="preserve">アジア諸国から海外への労働力移動に関して以下の点を明らかにするため調査を実施する。
 アジア諸国の海外労働力送り出し政策の概要
 各国における民間あっせん事業者のマーケット構造
 ミクロレベルの個々人の国際移動に対する意識
</t>
  </si>
  <si>
    <t>-</t>
  </si>
  <si>
    <t>外部委員により構成される当研究所の令和２年度の研究評価委員会において、総合評点３．５点以上を得ること。</t>
  </si>
  <si>
    <t>研究評価委員会の総合評点の平均をもって成果指標とする。（5=特に優れている、4=優れている、3=良好、2=やや劣っている、1=劣っている）</t>
  </si>
  <si>
    <t>点</t>
  </si>
  <si>
    <t>研究報告書の作成・公表</t>
  </si>
  <si>
    <t>件</t>
  </si>
  <si>
    <t>執行額／報告書の作成・公表件数　　　　　　　　　　　　　　</t>
    <phoneticPr fontId="5"/>
  </si>
  <si>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</si>
  <si>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</si>
  <si>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</si>
  <si>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</si>
  <si>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</si>
  <si>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新32</t>
  </si>
  <si>
    <t>○</t>
  </si>
  <si>
    <t>厚労</t>
  </si>
  <si>
    <t>-</t>
    <phoneticPr fontId="5"/>
  </si>
  <si>
    <t>－</t>
    <phoneticPr fontId="5"/>
  </si>
  <si>
    <t>令和２年度国立社会保障・人口問題研究所研究課題評価報告書</t>
    <phoneticPr fontId="5"/>
  </si>
  <si>
    <t>18百万円/1件</t>
    <rPh sb="2" eb="4">
      <t>ヒャクマン</t>
    </rPh>
    <rPh sb="4" eb="5">
      <t>エン</t>
    </rPh>
    <rPh sb="7" eb="8">
      <t>ケン</t>
    </rPh>
    <phoneticPr fontId="5"/>
  </si>
  <si>
    <t>アジア諸国から海外への労働力移動に関して、アジア諸国の海外労働力送り出し政策の概要等を調査し、研究を深めることで知的基盤を構築し、日本における外国人受け入れの政策構築に寄与するもの。</t>
    <phoneticPr fontId="5"/>
  </si>
  <si>
    <t>△</t>
  </si>
  <si>
    <t>競争性を確保するため一般競争入札を行ったが、応札者がなく、複数者からの見積のうち最も安価な者と不落随意契約を締結したものであるが、予定価格の範囲内であり、支出先の選定は妥当であると考える。</t>
    <rPh sb="10" eb="12">
      <t>イッパン</t>
    </rPh>
    <rPh sb="12" eb="14">
      <t>キョウソウ</t>
    </rPh>
    <rPh sb="14" eb="16">
      <t>ニュウサツ</t>
    </rPh>
    <rPh sb="22" eb="24">
      <t>オウサツ</t>
    </rPh>
    <rPh sb="24" eb="25">
      <t>シャ</t>
    </rPh>
    <rPh sb="29" eb="31">
      <t>フクスウ</t>
    </rPh>
    <rPh sb="31" eb="32">
      <t>シャ</t>
    </rPh>
    <rPh sb="35" eb="37">
      <t>ミツ</t>
    </rPh>
    <rPh sb="40" eb="41">
      <t>モット</t>
    </rPh>
    <rPh sb="42" eb="44">
      <t>アンカ</t>
    </rPh>
    <rPh sb="45" eb="46">
      <t>モノ</t>
    </rPh>
    <rPh sb="47" eb="48">
      <t>フ</t>
    </rPh>
    <rPh sb="48" eb="49">
      <t>ラク</t>
    </rPh>
    <rPh sb="49" eb="51">
      <t>ズイイ</t>
    </rPh>
    <rPh sb="51" eb="53">
      <t>ケイヤク</t>
    </rPh>
    <rPh sb="54" eb="56">
      <t>テイケツ</t>
    </rPh>
    <rPh sb="65" eb="67">
      <t>ヨテイ</t>
    </rPh>
    <rPh sb="67" eb="69">
      <t>カカク</t>
    </rPh>
    <rPh sb="70" eb="73">
      <t>ハンイナイ</t>
    </rPh>
    <phoneticPr fontId="5"/>
  </si>
  <si>
    <t>無</t>
  </si>
  <si>
    <t>有</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</si>
  <si>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</si>
  <si>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</si>
  <si>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</si>
  <si>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</si>
  <si>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</si>
  <si>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</si>
  <si>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</si>
  <si>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A.三菱UFJリサーチ＆コンサルティング（株）</t>
    <rPh sb="2" eb="4">
      <t>ミツビシ</t>
    </rPh>
    <rPh sb="20" eb="23">
      <t>カブ</t>
    </rPh>
    <phoneticPr fontId="5"/>
  </si>
  <si>
    <t>委託費</t>
    <rPh sb="0" eb="3">
      <t>イタクヒ</t>
    </rPh>
    <phoneticPr fontId="5"/>
  </si>
  <si>
    <t>調査業務委託</t>
    <rPh sb="0" eb="2">
      <t>チョウサ</t>
    </rPh>
    <rPh sb="2" eb="4">
      <t>ギョウム</t>
    </rPh>
    <rPh sb="4" eb="6">
      <t>イタク</t>
    </rPh>
    <phoneticPr fontId="5"/>
  </si>
  <si>
    <t>B.Gallup,Inc.</t>
    <phoneticPr fontId="5"/>
  </si>
  <si>
    <t>使用料</t>
    <rPh sb="0" eb="3">
      <t>シヨウリョウ</t>
    </rPh>
    <phoneticPr fontId="5"/>
  </si>
  <si>
    <t>謝金</t>
    <rPh sb="0" eb="2">
      <t>シャキン</t>
    </rPh>
    <phoneticPr fontId="5"/>
  </si>
  <si>
    <t>審査会出席謝金</t>
    <rPh sb="0" eb="3">
      <t>シンサカイ</t>
    </rPh>
    <rPh sb="3" eb="5">
      <t>シュッセキ</t>
    </rPh>
    <rPh sb="5" eb="7">
      <t>シャキン</t>
    </rPh>
    <phoneticPr fontId="5"/>
  </si>
  <si>
    <t>三菱UFJリサーチ＆コンサルティング（株）</t>
    <rPh sb="0" eb="2">
      <t>ミツビシ</t>
    </rPh>
    <rPh sb="19" eb="20">
      <t>カブ</t>
    </rPh>
    <phoneticPr fontId="5"/>
  </si>
  <si>
    <t>-</t>
    <phoneticPr fontId="5"/>
  </si>
  <si>
    <t>－</t>
    <phoneticPr fontId="5"/>
  </si>
  <si>
    <t>Gallup,Inc.</t>
    <phoneticPr fontId="5"/>
  </si>
  <si>
    <t>調査結果データ利用料</t>
    <rPh sb="0" eb="2">
      <t>チョウサ</t>
    </rPh>
    <rPh sb="2" eb="4">
      <t>ケッカ</t>
    </rPh>
    <rPh sb="7" eb="10">
      <t>リヨウリョウ</t>
    </rPh>
    <phoneticPr fontId="5"/>
  </si>
  <si>
    <t>調査に係るコンサルティング業務</t>
    <rPh sb="0" eb="2">
      <t>チョウサ</t>
    </rPh>
    <rPh sb="3" eb="4">
      <t>カカ</t>
    </rPh>
    <rPh sb="13" eb="15">
      <t>ギョウム</t>
    </rPh>
    <phoneticPr fontId="5"/>
  </si>
  <si>
    <t>大和綜合印刷</t>
    <rPh sb="0" eb="6">
      <t>ダイワソウゴウインサツ</t>
    </rPh>
    <phoneticPr fontId="5"/>
  </si>
  <si>
    <t>研究報告書印刷</t>
    <rPh sb="0" eb="2">
      <t>ケンキュウ</t>
    </rPh>
    <rPh sb="2" eb="5">
      <t>ホウコクショ</t>
    </rPh>
    <rPh sb="5" eb="7">
      <t>インサツ</t>
    </rPh>
    <phoneticPr fontId="5"/>
  </si>
  <si>
    <t>個人Ａ</t>
    <rPh sb="0" eb="2">
      <t>コジン</t>
    </rPh>
    <phoneticPr fontId="5"/>
  </si>
  <si>
    <t>個人Ｂ</t>
    <rPh sb="0" eb="2">
      <t>コジン</t>
    </rPh>
    <phoneticPr fontId="5"/>
  </si>
  <si>
    <t>麹町税務署</t>
    <rPh sb="0" eb="5">
      <t>コウジマチゼイムショ</t>
    </rPh>
    <phoneticPr fontId="5"/>
  </si>
  <si>
    <t>謝金支払いに伴う所得税</t>
    <rPh sb="0" eb="2">
      <t>シャキン</t>
    </rPh>
    <rPh sb="2" eb="4">
      <t>シハラ</t>
    </rPh>
    <rPh sb="6" eb="7">
      <t>トモナ</t>
    </rPh>
    <rPh sb="8" eb="11">
      <t>ショトクゼイ</t>
    </rPh>
    <phoneticPr fontId="5"/>
  </si>
  <si>
    <t>「経済財政運営と改革の基本方針2020（令和２年７月17日閣議決定）」</t>
  </si>
  <si>
    <t>アジア諸国からの労働力送り出し圧力に関する総合研究（第二次）</t>
    <phoneticPr fontId="5"/>
  </si>
  <si>
    <t>アジア諸国は依然として強い人口増加圧力や国内労働市場が未成熟であることにより、海外への労働力移動が世界でも最も盛んな地域であり、一方、日本においては、少子化等による人手不足を背景に近年急ピッチで外国人受け入れ施策が進められている。こうした状況を踏まえ、これまで実施した送り出し国の状況に関する研究の対象国を広げ、さらに研究を深めることで、日本における外国人受け入れの政策構築に資する知的基盤を構築することを目的とする。</t>
    <phoneticPr fontId="5"/>
  </si>
  <si>
    <t>事業目標達成のため、令和２年度をもって事業を終了する。</t>
    <rPh sb="0" eb="2">
      <t>ジギョウ</t>
    </rPh>
    <rPh sb="2" eb="4">
      <t>モクヒョウ</t>
    </rPh>
    <rPh sb="4" eb="6">
      <t>タッセイ</t>
    </rPh>
    <rPh sb="10" eb="12">
      <t>レイワ</t>
    </rPh>
    <rPh sb="13" eb="15">
      <t>ネンド</t>
    </rPh>
    <rPh sb="19" eb="21">
      <t>ジギョウ</t>
    </rPh>
    <rPh sb="22" eb="24">
      <t>シュウリョウ</t>
    </rPh>
    <phoneticPr fontId="5"/>
  </si>
  <si>
    <t>-</t>
    <phoneticPr fontId="5"/>
  </si>
  <si>
    <t>本事業は、研究評価委員会から「アジア諸国から日本への労働力移動の実態を把握することを目的とする研究であり、非常に重要である。また、これまであまり注目されていなかった、対象国の民間送り出し事業者について興味深い成果が上がったと考えられる。」との評価をいただいている。予算の執行面については、一般競争入札の実施により執行額を抑えることを図ったが、不落随意契約となった。複数者からの見積のうち予定価格の範囲内で最も安価な者との契約する等、執行は適正である。</t>
    <rPh sb="0" eb="1">
      <t>ホン</t>
    </rPh>
    <rPh sb="1" eb="3">
      <t>ジギョウ</t>
    </rPh>
    <rPh sb="5" eb="7">
      <t>ケンキュウ</t>
    </rPh>
    <rPh sb="7" eb="9">
      <t>ヒョウカ</t>
    </rPh>
    <rPh sb="9" eb="12">
      <t>イインカイ</t>
    </rPh>
    <rPh sb="72" eb="74">
      <t>チュウモク</t>
    </rPh>
    <rPh sb="83" eb="86">
      <t>タイショウコク</t>
    </rPh>
    <rPh sb="87" eb="89">
      <t>ミンカン</t>
    </rPh>
    <rPh sb="89" eb="90">
      <t>オク</t>
    </rPh>
    <rPh sb="91" eb="92">
      <t>ダ</t>
    </rPh>
    <rPh sb="93" eb="96">
      <t>ジギョウシャ</t>
    </rPh>
    <rPh sb="100" eb="103">
      <t>キョウミブカ</t>
    </rPh>
    <rPh sb="104" eb="106">
      <t>セイカ</t>
    </rPh>
    <rPh sb="107" eb="108">
      <t>ア</t>
    </rPh>
    <rPh sb="112" eb="113">
      <t>カンガ</t>
    </rPh>
    <rPh sb="121" eb="123">
      <t>ヒョウカ</t>
    </rPh>
    <rPh sb="132" eb="134">
      <t>ヨサン</t>
    </rPh>
    <rPh sb="135" eb="138">
      <t>シッコウメン</t>
    </rPh>
    <rPh sb="144" eb="146">
      <t>イッパン</t>
    </rPh>
    <rPh sb="146" eb="148">
      <t>キョウソウ</t>
    </rPh>
    <rPh sb="148" eb="150">
      <t>ニュウサツ</t>
    </rPh>
    <rPh sb="151" eb="153">
      <t>ジッシ</t>
    </rPh>
    <rPh sb="156" eb="158">
      <t>シッコウ</t>
    </rPh>
    <rPh sb="158" eb="159">
      <t>ガク</t>
    </rPh>
    <rPh sb="160" eb="161">
      <t>オサ</t>
    </rPh>
    <rPh sb="166" eb="167">
      <t>ハカ</t>
    </rPh>
    <rPh sb="171" eb="173">
      <t>フラク</t>
    </rPh>
    <rPh sb="173" eb="175">
      <t>ズイイ</t>
    </rPh>
    <rPh sb="175" eb="177">
      <t>ケイヤク</t>
    </rPh>
    <rPh sb="210" eb="212">
      <t>ケイヤク</t>
    </rPh>
    <rPh sb="214" eb="215">
      <t>トウ</t>
    </rPh>
    <rPh sb="219" eb="221">
      <t>テキセイ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</si>
</sst>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107022</xdr:colOff>
      <xdr:row>765</xdr:row>
      <xdr:rowOff>300243</xdr:rowOff>
    </xdr:to>
    <xdr:cxnSp macro="">
      <xdr:nvCxnSpPr>
        <xdr:cNvPr id="2" name="直線コネクタ 1">
          <a:extLst>
            <a:ext uri="{FF2B5EF4-FFF2-40B4-BE49-F238E27FC236}">
              <a16:creationId xmlns:a16="http://schemas.microsoft.com/office/drawing/2014/main" id="{00000000-0008-0000-0000-000005000000}"/>
            </a:ext>
          </a:extLst>
        </xdr:cNvPr>
        <xdr:cNvCxnSpPr/>
      </xdr:nvCxnSpPr>
      <xdr:spPr>
        <a:xfrm>
          <a:off x="5504046" y="38839557"/>
          <a:ext cx="3651" cy="5209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3" name="直線矢印コネクタ 2">
          <a:extLst>
            <a:ext uri="{FF2B5EF4-FFF2-40B4-BE49-F238E27FC236}">
              <a16:creationId xmlns:a16="http://schemas.microsoft.com/office/drawing/2014/main" id="{00000000-0008-0000-0000-000007000000}"/>
            </a:ext>
          </a:extLst>
        </xdr:cNvPr>
        <xdr:cNvCxnSpPr/>
      </xdr:nvCxnSpPr>
      <xdr:spPr>
        <a:xfrm flipH="1">
          <a:off x="4518275" y="401987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 name="直線矢印コネクタ 3">
          <a:extLst>
            <a:ext uri="{FF2B5EF4-FFF2-40B4-BE49-F238E27FC236}">
              <a16:creationId xmlns:a16="http://schemas.microsoft.com/office/drawing/2014/main" id="{00000000-0008-0000-0000-000009000000}"/>
            </a:ext>
          </a:extLst>
        </xdr:cNvPr>
        <xdr:cNvCxnSpPr/>
      </xdr:nvCxnSpPr>
      <xdr:spPr>
        <a:xfrm flipH="1">
          <a:off x="4496871" y="4218439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765</xdr:row>
      <xdr:rowOff>301692</xdr:rowOff>
    </xdr:from>
    <xdr:to>
      <xdr:col>27</xdr:col>
      <xdr:colOff>96320</xdr:colOff>
      <xdr:row>765</xdr:row>
      <xdr:rowOff>301692</xdr:rowOff>
    </xdr:to>
    <xdr:cxnSp macro="">
      <xdr:nvCxnSpPr>
        <xdr:cNvPr id="5" name="直線矢印コネクタ 4">
          <a:extLst>
            <a:ext uri="{FF2B5EF4-FFF2-40B4-BE49-F238E27FC236}">
              <a16:creationId xmlns:a16="http://schemas.microsoft.com/office/drawing/2014/main" id="{00000000-0008-0000-0000-00000B000000}"/>
            </a:ext>
          </a:extLst>
        </xdr:cNvPr>
        <xdr:cNvCxnSpPr/>
      </xdr:nvCxnSpPr>
      <xdr:spPr>
        <a:xfrm flipH="1">
          <a:off x="4496871" y="4405001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6" name="角丸四角形 5">
          <a:extLst>
            <a:ext uri="{FF2B5EF4-FFF2-40B4-BE49-F238E27FC236}">
              <a16:creationId xmlns:a16="http://schemas.microsoft.com/office/drawing/2014/main" id="{00000000-0008-0000-0000-00000C000000}"/>
            </a:ext>
          </a:extLst>
        </xdr:cNvPr>
        <xdr:cNvSpPr/>
      </xdr:nvSpPr>
      <xdr:spPr>
        <a:xfrm>
          <a:off x="2328990" y="376358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１８百万円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調査委託費、論文データ使用料、研究報告書員策、審査会出席謝金等</a:t>
          </a:r>
        </a:p>
      </xdr:txBody>
    </xdr:sp>
    <xdr:clientData/>
  </xdr:twoCellAnchor>
  <xdr:twoCellAnchor>
    <xdr:from>
      <xdr:col>7</xdr:col>
      <xdr:colOff>12700</xdr:colOff>
      <xdr:row>754</xdr:row>
      <xdr:rowOff>88901</xdr:rowOff>
    </xdr:from>
    <xdr:to>
      <xdr:col>22</xdr:col>
      <xdr:colOff>15043</xdr:colOff>
      <xdr:row>756</xdr:row>
      <xdr:rowOff>337541</xdr:rowOff>
    </xdr:to>
    <xdr:sp macro="" textlink="">
      <xdr:nvSpPr>
        <xdr:cNvPr id="7" name="正方形/長方形 6">
          <a:extLst>
            <a:ext uri="{FF2B5EF4-FFF2-40B4-BE49-F238E27FC236}">
              <a16:creationId xmlns:a16="http://schemas.microsoft.com/office/drawing/2014/main" id="{00000000-0008-0000-0000-00000D000000}"/>
            </a:ext>
          </a:extLst>
        </xdr:cNvPr>
        <xdr:cNvSpPr/>
      </xdr:nvSpPr>
      <xdr:spPr>
        <a:xfrm>
          <a:off x="1435100" y="38455601"/>
          <a:ext cx="3050343" cy="95984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lIns="0" rIns="0" rtlCol="0" anchor="ctr"/>
        <a:lstStyle/>
        <a:p>
          <a:pPr algn="ctr"/>
          <a:r>
            <a:rPr kumimoji="1" lang="ja-JP" altLang="en-US" sz="1100">
              <a:solidFill>
                <a:schemeClr val="tx1"/>
              </a:solidFill>
            </a:rPr>
            <a:t>Ａ　三菱</a:t>
          </a:r>
          <a:r>
            <a:rPr kumimoji="1" lang="en-US" altLang="ja-JP" sz="1100">
              <a:solidFill>
                <a:schemeClr val="tx1"/>
              </a:solidFill>
            </a:rPr>
            <a:t>UFJ</a:t>
          </a:r>
          <a:r>
            <a:rPr kumimoji="1" lang="ja-JP" altLang="en-US" sz="1100">
              <a:solidFill>
                <a:schemeClr val="tx1"/>
              </a:solidFill>
            </a:rPr>
            <a:t>リサーチ＆コンサルティング（株）</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１３百万円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8" name="正方形/長方形 7">
          <a:extLst>
            <a:ext uri="{FF2B5EF4-FFF2-40B4-BE49-F238E27FC236}">
              <a16:creationId xmlns:a16="http://schemas.microsoft.com/office/drawing/2014/main" id="{00000000-0008-0000-0000-00000F000000}"/>
            </a:ext>
          </a:extLst>
        </xdr:cNvPr>
        <xdr:cNvSpPr/>
      </xdr:nvSpPr>
      <xdr:spPr>
        <a:xfrm>
          <a:off x="2238890" y="41684754"/>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　３社）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５百万円</a:t>
          </a:r>
        </a:p>
      </xdr:txBody>
    </xdr:sp>
    <xdr:clientData/>
  </xdr:twoCellAnchor>
  <xdr:twoCellAnchor>
    <xdr:from>
      <xdr:col>7</xdr:col>
      <xdr:colOff>121733</xdr:colOff>
      <xdr:row>753</xdr:row>
      <xdr:rowOff>73625</xdr:rowOff>
    </xdr:from>
    <xdr:to>
      <xdr:col>16</xdr:col>
      <xdr:colOff>95256</xdr:colOff>
      <xdr:row>754</xdr:row>
      <xdr:rowOff>117021</xdr:rowOff>
    </xdr:to>
    <xdr:sp macro="" textlink="">
      <xdr:nvSpPr>
        <xdr:cNvPr id="9" name="正方形/長方形 8">
          <a:extLst>
            <a:ext uri="{FF2B5EF4-FFF2-40B4-BE49-F238E27FC236}">
              <a16:creationId xmlns:a16="http://schemas.microsoft.com/office/drawing/2014/main" id="{00000000-0008-0000-0000-000010000000}"/>
            </a:ext>
          </a:extLst>
        </xdr:cNvPr>
        <xdr:cNvSpPr/>
      </xdr:nvSpPr>
      <xdr:spPr>
        <a:xfrm>
          <a:off x="1544133" y="38249825"/>
          <a:ext cx="1802323" cy="23389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随意契約（不落随契）</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116579</xdr:colOff>
      <xdr:row>759</xdr:row>
      <xdr:rowOff>128724</xdr:rowOff>
    </xdr:from>
    <xdr:to>
      <xdr:col>18</xdr:col>
      <xdr:colOff>54430</xdr:colOff>
      <xdr:row>759</xdr:row>
      <xdr:rowOff>272144</xdr:rowOff>
    </xdr:to>
    <xdr:sp macro="" textlink="">
      <xdr:nvSpPr>
        <xdr:cNvPr id="10" name="正方形/長方形 9">
          <a:extLst>
            <a:ext uri="{FF2B5EF4-FFF2-40B4-BE49-F238E27FC236}">
              <a16:creationId xmlns:a16="http://schemas.microsoft.com/office/drawing/2014/main" id="{00000000-0008-0000-0000-000011000000}"/>
            </a:ext>
          </a:extLst>
        </xdr:cNvPr>
        <xdr:cNvSpPr/>
      </xdr:nvSpPr>
      <xdr:spPr>
        <a:xfrm>
          <a:off x="1953543" y="240743831"/>
          <a:ext cx="1774816" cy="14342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6252</xdr:colOff>
      <xdr:row>766</xdr:row>
      <xdr:rowOff>100025</xdr:rowOff>
    </xdr:from>
    <xdr:to>
      <xdr:col>25</xdr:col>
      <xdr:colOff>70610</xdr:colOff>
      <xdr:row>767</xdr:row>
      <xdr:rowOff>138646</xdr:rowOff>
    </xdr:to>
    <xdr:sp macro="" textlink="">
      <xdr:nvSpPr>
        <xdr:cNvPr id="11" name="正方形/長方形 10">
          <a:extLst>
            <a:ext uri="{FF2B5EF4-FFF2-40B4-BE49-F238E27FC236}">
              <a16:creationId xmlns:a16="http://schemas.microsoft.com/office/drawing/2014/main" id="{00000000-0008-0000-0000-000012000000}"/>
            </a:ext>
          </a:extLst>
        </xdr:cNvPr>
        <xdr:cNvSpPr/>
      </xdr:nvSpPr>
      <xdr:spPr>
        <a:xfrm>
          <a:off x="1435002" y="243817561"/>
          <a:ext cx="3738287" cy="70537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［審査会出席謝金］</a:t>
          </a:r>
        </a:p>
      </xdr:txBody>
    </xdr:sp>
    <xdr:clientData/>
  </xdr:twoCellAnchor>
  <xdr:twoCellAnchor>
    <xdr:from>
      <xdr:col>9</xdr:col>
      <xdr:colOff>60683</xdr:colOff>
      <xdr:row>762</xdr:row>
      <xdr:rowOff>308923</xdr:rowOff>
    </xdr:from>
    <xdr:to>
      <xdr:col>23</xdr:col>
      <xdr:colOff>54427</xdr:colOff>
      <xdr:row>764</xdr:row>
      <xdr:rowOff>258534</xdr:rowOff>
    </xdr:to>
    <xdr:sp macro="" textlink="">
      <xdr:nvSpPr>
        <xdr:cNvPr id="12" name="正方形/長方形 11">
          <a:extLst>
            <a:ext uri="{FF2B5EF4-FFF2-40B4-BE49-F238E27FC236}">
              <a16:creationId xmlns:a16="http://schemas.microsoft.com/office/drawing/2014/main" id="{00000000-0008-0000-0000-000013000000}"/>
            </a:ext>
          </a:extLst>
        </xdr:cNvPr>
        <xdr:cNvSpPr/>
      </xdr:nvSpPr>
      <xdr:spPr>
        <a:xfrm>
          <a:off x="1897647" y="241985387"/>
          <a:ext cx="2851244" cy="657183"/>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［調査結果データ利用料、調査に係るコンサルティング業務、研究報告書印刷］</a:t>
          </a:r>
        </a:p>
      </xdr:txBody>
    </xdr:sp>
    <xdr:clientData/>
  </xdr:twoCellAnchor>
  <xdr:twoCellAnchor>
    <xdr:from>
      <xdr:col>11</xdr:col>
      <xdr:colOff>51486</xdr:colOff>
      <xdr:row>764</xdr:row>
      <xdr:rowOff>630717</xdr:rowOff>
    </xdr:from>
    <xdr:to>
      <xdr:col>22</xdr:col>
      <xdr:colOff>40785</xdr:colOff>
      <xdr:row>766</xdr:row>
      <xdr:rowOff>141596</xdr:rowOff>
    </xdr:to>
    <xdr:sp macro="" textlink="">
      <xdr:nvSpPr>
        <xdr:cNvPr id="13" name="正方形/長方形 12">
          <a:extLst>
            <a:ext uri="{FF2B5EF4-FFF2-40B4-BE49-F238E27FC236}">
              <a16:creationId xmlns:a16="http://schemas.microsoft.com/office/drawing/2014/main" id="{00000000-0008-0000-0000-000014000000}"/>
            </a:ext>
          </a:extLst>
        </xdr:cNvPr>
        <xdr:cNvSpPr/>
      </xdr:nvSpPr>
      <xdr:spPr>
        <a:xfrm>
          <a:off x="2251761" y="43712292"/>
          <a:ext cx="2189574" cy="84437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　２人）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10</xdr:col>
      <xdr:colOff>102970</xdr:colOff>
      <xdr:row>764</xdr:row>
      <xdr:rowOff>360418</xdr:rowOff>
    </xdr:from>
    <xdr:to>
      <xdr:col>14</xdr:col>
      <xdr:colOff>119188</xdr:colOff>
      <xdr:row>764</xdr:row>
      <xdr:rowOff>527749</xdr:rowOff>
    </xdr:to>
    <xdr:sp macro="" textlink="">
      <xdr:nvSpPr>
        <xdr:cNvPr id="14" name="正方形/長方形 13">
          <a:extLst>
            <a:ext uri="{FF2B5EF4-FFF2-40B4-BE49-F238E27FC236}">
              <a16:creationId xmlns:a16="http://schemas.microsoft.com/office/drawing/2014/main" id="{00000000-0008-0000-0000-000015000000}"/>
            </a:ext>
          </a:extLst>
        </xdr:cNvPr>
        <xdr:cNvSpPr/>
      </xdr:nvSpPr>
      <xdr:spPr>
        <a:xfrm>
          <a:off x="2103220" y="4344199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12138</xdr:colOff>
      <xdr:row>757</xdr:row>
      <xdr:rowOff>38615</xdr:rowOff>
    </xdr:from>
    <xdr:to>
      <xdr:col>22</xdr:col>
      <xdr:colOff>166598</xdr:colOff>
      <xdr:row>758</xdr:row>
      <xdr:rowOff>1</xdr:rowOff>
    </xdr:to>
    <xdr:sp macro="" textlink="">
      <xdr:nvSpPr>
        <xdr:cNvPr id="15" name="正方形/長方形 14">
          <a:extLst>
            <a:ext uri="{FF2B5EF4-FFF2-40B4-BE49-F238E27FC236}">
              <a16:creationId xmlns:a16="http://schemas.microsoft.com/office/drawing/2014/main" id="{00000000-0008-0000-0000-00001B000000}"/>
            </a:ext>
          </a:extLst>
        </xdr:cNvPr>
        <xdr:cNvSpPr/>
      </xdr:nvSpPr>
      <xdr:spPr>
        <a:xfrm>
          <a:off x="1644995" y="239946151"/>
          <a:ext cx="3011960" cy="31517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［調査委託業務］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406</v>
      </c>
      <c r="AJ2" s="941" t="s">
        <v>731</v>
      </c>
      <c r="AK2" s="941"/>
      <c r="AL2" s="941"/>
      <c r="AM2" s="941"/>
      <c r="AN2" s="98" t="s">
        <v>406</v>
      </c>
      <c r="AO2" s="941">
        <v>20</v>
      </c>
      <c r="AP2" s="941"/>
      <c r="AQ2" s="941"/>
      <c r="AR2" s="99" t="s">
        <v>709</v>
      </c>
      <c r="AS2" s="947">
        <v>1003</v>
      </c>
      <c r="AT2" s="947"/>
      <c r="AU2" s="947"/>
      <c r="AV2" s="98" t="str">
        <f>IF(AW2="","","-")</f>
        <v/>
      </c>
      <c r="AW2" s="907"/>
      <c r="AX2" s="907"/>
    </row>
    <row r="3" spans="1:50" ht="21" customHeight="1" thickBot="1" x14ac:dyDescent="0.2">
      <c r="A3" s="863" t="s">
        <v>702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768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713</v>
      </c>
      <c r="H5" s="836"/>
      <c r="I5" s="836"/>
      <c r="J5" s="836"/>
      <c r="K5" s="836"/>
      <c r="L5" s="836"/>
      <c r="M5" s="837" t="s">
        <v>66</v>
      </c>
      <c r="N5" s="838"/>
      <c r="O5" s="838"/>
      <c r="P5" s="838"/>
      <c r="Q5" s="838"/>
      <c r="R5" s="839"/>
      <c r="S5" s="840" t="s">
        <v>713</v>
      </c>
      <c r="T5" s="836"/>
      <c r="U5" s="836"/>
      <c r="V5" s="836"/>
      <c r="W5" s="836"/>
      <c r="X5" s="841"/>
      <c r="Y5" s="697" t="s">
        <v>3</v>
      </c>
      <c r="Z5" s="543"/>
      <c r="AA5" s="543"/>
      <c r="AB5" s="543"/>
      <c r="AC5" s="543"/>
      <c r="AD5" s="544"/>
      <c r="AE5" s="698" t="s">
        <v>714</v>
      </c>
      <c r="AF5" s="698"/>
      <c r="AG5" s="698"/>
      <c r="AH5" s="698"/>
      <c r="AI5" s="698"/>
      <c r="AJ5" s="698"/>
      <c r="AK5" s="698"/>
      <c r="AL5" s="698"/>
      <c r="AM5" s="698"/>
      <c r="AN5" s="698"/>
      <c r="AO5" s="698"/>
      <c r="AP5" s="699"/>
      <c r="AQ5" s="700" t="s">
        <v>712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37.5" customHeight="1" x14ac:dyDescent="0.15">
      <c r="A7" s="495" t="s">
        <v>22</v>
      </c>
      <c r="B7" s="496"/>
      <c r="C7" s="496"/>
      <c r="D7" s="496"/>
      <c r="E7" s="496"/>
      <c r="F7" s="497"/>
      <c r="G7" s="498" t="s">
        <v>715</v>
      </c>
      <c r="H7" s="499"/>
      <c r="I7" s="499"/>
      <c r="J7" s="499"/>
      <c r="K7" s="499"/>
      <c r="L7" s="499"/>
      <c r="M7" s="499"/>
      <c r="N7" s="499"/>
      <c r="O7" s="499"/>
      <c r="P7" s="499"/>
      <c r="Q7" s="499"/>
      <c r="R7" s="499"/>
      <c r="S7" s="499"/>
      <c r="T7" s="499"/>
      <c r="U7" s="499"/>
      <c r="V7" s="499"/>
      <c r="W7" s="499"/>
      <c r="X7" s="500"/>
      <c r="Y7" s="919" t="s">
        <v>389</v>
      </c>
      <c r="Z7" s="440"/>
      <c r="AA7" s="440"/>
      <c r="AB7" s="440"/>
      <c r="AC7" s="440"/>
      <c r="AD7" s="920"/>
      <c r="AE7" s="908" t="s">
        <v>767</v>
      </c>
      <c r="AF7" s="909"/>
      <c r="AG7" s="909"/>
      <c r="AH7" s="909"/>
      <c r="AI7" s="909"/>
      <c r="AJ7" s="909"/>
      <c r="AK7" s="909"/>
      <c r="AL7" s="909"/>
      <c r="AM7" s="909"/>
      <c r="AN7" s="909"/>
      <c r="AO7" s="909"/>
      <c r="AP7" s="909"/>
      <c r="AQ7" s="909"/>
      <c r="AR7" s="909"/>
      <c r="AS7" s="909"/>
      <c r="AT7" s="909"/>
      <c r="AU7" s="909"/>
      <c r="AV7" s="909"/>
      <c r="AW7" s="909"/>
      <c r="AX7" s="910"/>
    </row>
    <row r="8" spans="1:50" ht="46.5" customHeight="1" x14ac:dyDescent="0.15">
      <c r="A8" s="495" t="s">
        <v>256</v>
      </c>
      <c r="B8" s="496"/>
      <c r="C8" s="496"/>
      <c r="D8" s="496"/>
      <c r="E8" s="496"/>
      <c r="F8" s="497"/>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769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52.5" customHeight="1" x14ac:dyDescent="0.15">
      <c r="A10" s="659" t="s">
        <v>30</v>
      </c>
      <c r="B10" s="660"/>
      <c r="C10" s="660"/>
      <c r="D10" s="660"/>
      <c r="E10" s="660"/>
      <c r="F10" s="660"/>
      <c r="G10" s="753" t="s">
        <v>716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6.75"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390</v>
      </c>
      <c r="Q12" s="442"/>
      <c r="R12" s="442"/>
      <c r="S12" s="442"/>
      <c r="T12" s="442"/>
      <c r="U12" s="442"/>
      <c r="V12" s="443"/>
      <c r="W12" s="447" t="s">
        <v>412</v>
      </c>
      <c r="X12" s="442"/>
      <c r="Y12" s="442"/>
      <c r="Z12" s="442"/>
      <c r="AA12" s="442"/>
      <c r="AB12" s="442"/>
      <c r="AC12" s="443"/>
      <c r="AD12" s="447" t="s">
        <v>699</v>
      </c>
      <c r="AE12" s="442"/>
      <c r="AF12" s="442"/>
      <c r="AG12" s="442"/>
      <c r="AH12" s="442"/>
      <c r="AI12" s="442"/>
      <c r="AJ12" s="443"/>
      <c r="AK12" s="447" t="s">
        <v>703</v>
      </c>
      <c r="AL12" s="442"/>
      <c r="AM12" s="442"/>
      <c r="AN12" s="442"/>
      <c r="AO12" s="442"/>
      <c r="AP12" s="442"/>
      <c r="AQ12" s="443"/>
      <c r="AR12" s="447" t="s">
        <v>704</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717</v>
      </c>
      <c r="Q13" s="657"/>
      <c r="R13" s="657"/>
      <c r="S13" s="657"/>
      <c r="T13" s="657"/>
      <c r="U13" s="657"/>
      <c r="V13" s="658"/>
      <c r="W13" s="656" t="s">
        <v>717</v>
      </c>
      <c r="X13" s="657"/>
      <c r="Y13" s="657"/>
      <c r="Z13" s="657"/>
      <c r="AA13" s="657"/>
      <c r="AB13" s="657"/>
      <c r="AC13" s="658"/>
      <c r="AD13" s="656">
        <v>19</v>
      </c>
      <c r="AE13" s="657"/>
      <c r="AF13" s="657"/>
      <c r="AG13" s="657"/>
      <c r="AH13" s="657"/>
      <c r="AI13" s="657"/>
      <c r="AJ13" s="658"/>
      <c r="AK13" s="656" t="s">
        <v>732</v>
      </c>
      <c r="AL13" s="657"/>
      <c r="AM13" s="657"/>
      <c r="AN13" s="657"/>
      <c r="AO13" s="657"/>
      <c r="AP13" s="657"/>
      <c r="AQ13" s="658"/>
      <c r="AR13" s="916"/>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717</v>
      </c>
      <c r="Q14" s="657"/>
      <c r="R14" s="657"/>
      <c r="S14" s="657"/>
      <c r="T14" s="657"/>
      <c r="U14" s="657"/>
      <c r="V14" s="658"/>
      <c r="W14" s="656" t="s">
        <v>717</v>
      </c>
      <c r="X14" s="657"/>
      <c r="Y14" s="657"/>
      <c r="Z14" s="657"/>
      <c r="AA14" s="657"/>
      <c r="AB14" s="657"/>
      <c r="AC14" s="658"/>
      <c r="AD14" s="656" t="s">
        <v>717</v>
      </c>
      <c r="AE14" s="657"/>
      <c r="AF14" s="657"/>
      <c r="AG14" s="657"/>
      <c r="AH14" s="657"/>
      <c r="AI14" s="657"/>
      <c r="AJ14" s="658"/>
      <c r="AK14" s="656" t="s">
        <v>732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717</v>
      </c>
      <c r="Q15" s="657"/>
      <c r="R15" s="657"/>
      <c r="S15" s="657"/>
      <c r="T15" s="657"/>
      <c r="U15" s="657"/>
      <c r="V15" s="658"/>
      <c r="W15" s="656" t="s">
        <v>717</v>
      </c>
      <c r="X15" s="657"/>
      <c r="Y15" s="657"/>
      <c r="Z15" s="657"/>
      <c r="AA15" s="657"/>
      <c r="AB15" s="657"/>
      <c r="AC15" s="658"/>
      <c r="AD15" s="656" t="s">
        <v>717</v>
      </c>
      <c r="AE15" s="657"/>
      <c r="AF15" s="657"/>
      <c r="AG15" s="657"/>
      <c r="AH15" s="657"/>
      <c r="AI15" s="657"/>
      <c r="AJ15" s="658"/>
      <c r="AK15" s="656" t="s">
        <v>732</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717</v>
      </c>
      <c r="Q16" s="657"/>
      <c r="R16" s="657"/>
      <c r="S16" s="657"/>
      <c r="T16" s="657"/>
      <c r="U16" s="657"/>
      <c r="V16" s="658"/>
      <c r="W16" s="656" t="s">
        <v>717</v>
      </c>
      <c r="X16" s="657"/>
      <c r="Y16" s="657"/>
      <c r="Z16" s="657"/>
      <c r="AA16" s="657"/>
      <c r="AB16" s="657"/>
      <c r="AC16" s="658"/>
      <c r="AD16" s="656" t="s">
        <v>717</v>
      </c>
      <c r="AE16" s="657"/>
      <c r="AF16" s="657"/>
      <c r="AG16" s="657"/>
      <c r="AH16" s="657"/>
      <c r="AI16" s="657"/>
      <c r="AJ16" s="658"/>
      <c r="AK16" s="656" t="s">
        <v>732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717</v>
      </c>
      <c r="Q17" s="657"/>
      <c r="R17" s="657"/>
      <c r="S17" s="657"/>
      <c r="T17" s="657"/>
      <c r="U17" s="657"/>
      <c r="V17" s="658"/>
      <c r="W17" s="656" t="s">
        <v>717</v>
      </c>
      <c r="X17" s="657"/>
      <c r="Y17" s="657"/>
      <c r="Z17" s="657"/>
      <c r="AA17" s="657"/>
      <c r="AB17" s="657"/>
      <c r="AC17" s="658"/>
      <c r="AD17" s="656" t="s">
        <v>717</v>
      </c>
      <c r="AE17" s="657"/>
      <c r="AF17" s="657"/>
      <c r="AG17" s="657"/>
      <c r="AH17" s="657"/>
      <c r="AI17" s="657"/>
      <c r="AJ17" s="658"/>
      <c r="AK17" s="656" t="s">
        <v>732</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19</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t="s">
        <v>717</v>
      </c>
      <c r="Q19" s="657"/>
      <c r="R19" s="657"/>
      <c r="S19" s="657"/>
      <c r="T19" s="657"/>
      <c r="U19" s="657"/>
      <c r="V19" s="658"/>
      <c r="W19" s="656" t="s">
        <v>717</v>
      </c>
      <c r="X19" s="657"/>
      <c r="Y19" s="657"/>
      <c r="Z19" s="657"/>
      <c r="AA19" s="657"/>
      <c r="AB19" s="657"/>
      <c r="AC19" s="658"/>
      <c r="AD19" s="656">
        <v>18</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0.94736842105263153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f t="shared" ref="AD21" si="3">IF(AD19=0, "-", SUM(AD19)/SUM(AD13,AD14))</f>
        <v>0.94736842105263153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707</v>
      </c>
      <c r="B22" s="970"/>
      <c r="C22" s="970"/>
      <c r="D22" s="970"/>
      <c r="E22" s="970"/>
      <c r="F22" s="971"/>
      <c r="G22" s="965" t="s">
        <v>333</v>
      </c>
      <c r="H22" s="223"/>
      <c r="I22" s="223"/>
      <c r="J22" s="223"/>
      <c r="K22" s="223"/>
      <c r="L22" s="223"/>
      <c r="M22" s="223"/>
      <c r="N22" s="223"/>
      <c r="O22" s="224"/>
      <c r="P22" s="930" t="s">
        <v>705</v>
      </c>
      <c r="Q22" s="223"/>
      <c r="R22" s="223"/>
      <c r="S22" s="223"/>
      <c r="T22" s="223"/>
      <c r="U22" s="223"/>
      <c r="V22" s="224"/>
      <c r="W22" s="930" t="s">
        <v>706</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733</v>
      </c>
      <c r="H23" s="967"/>
      <c r="I23" s="967"/>
      <c r="J23" s="967"/>
      <c r="K23" s="967"/>
      <c r="L23" s="967"/>
      <c r="M23" s="967"/>
      <c r="N23" s="967"/>
      <c r="O23" s="968"/>
      <c r="P23" s="916" t="s">
        <v>732</v>
      </c>
      <c r="Q23" s="917"/>
      <c r="R23" s="917"/>
      <c r="S23" s="917"/>
      <c r="T23" s="917"/>
      <c r="U23" s="917"/>
      <c r="V23" s="931"/>
      <c r="W23" s="916"/>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t="e">
        <f>P29-SUM(P23:P27)</f>
        <v>#VALUE!</v>
      </c>
      <c r="Q28" s="875"/>
      <c r="R28" s="875"/>
      <c r="S28" s="875"/>
      <c r="T28" s="875"/>
      <c r="U28" s="875"/>
      <c r="V28" s="876"/>
      <c r="W28" s="874">
        <f>W29-SUM(W23:W27)</f>
        <v>0</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t="str">
        <f>AK13</f>
        <v>-</v>
      </c>
      <c r="Q29" s="657"/>
      <c r="R29" s="657"/>
      <c r="S29" s="657"/>
      <c r="T29" s="657"/>
      <c r="U29" s="657"/>
      <c r="V29" s="658"/>
      <c r="W29" s="948">
        <f>AR13</f>
        <v>0</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1" t="s">
        <v>412</v>
      </c>
      <c r="AJ30" s="911"/>
      <c r="AK30" s="911"/>
      <c r="AL30" s="854"/>
      <c r="AM30" s="911" t="s">
        <v>509</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717</v>
      </c>
      <c r="AR31" s="202"/>
      <c r="AS31" s="137" t="s">
        <v>233</v>
      </c>
      <c r="AT31" s="138"/>
      <c r="AU31" s="201">
        <v>2</v>
      </c>
      <c r="AV31" s="201"/>
      <c r="AW31" s="393" t="s">
        <v>179</v>
      </c>
      <c r="AX31" s="394"/>
    </row>
    <row r="32" spans="1:50" ht="23.25" customHeight="1" x14ac:dyDescent="0.15">
      <c r="A32" s="398"/>
      <c r="B32" s="396"/>
      <c r="C32" s="396"/>
      <c r="D32" s="396"/>
      <c r="E32" s="396"/>
      <c r="F32" s="397"/>
      <c r="G32" s="564" t="s">
        <v>718</v>
      </c>
      <c r="H32" s="565"/>
      <c r="I32" s="565"/>
      <c r="J32" s="565"/>
      <c r="K32" s="565"/>
      <c r="L32" s="565"/>
      <c r="M32" s="565"/>
      <c r="N32" s="565"/>
      <c r="O32" s="566"/>
      <c r="P32" s="109" t="s">
        <v>719</v>
      </c>
      <c r="Q32" s="109"/>
      <c r="R32" s="109"/>
      <c r="S32" s="109"/>
      <c r="T32" s="109"/>
      <c r="U32" s="109"/>
      <c r="V32" s="109"/>
      <c r="W32" s="109"/>
      <c r="X32" s="110"/>
      <c r="Y32" s="471" t="s">
        <v>12</v>
      </c>
      <c r="Z32" s="531"/>
      <c r="AA32" s="532"/>
      <c r="AB32" s="461" t="s">
        <v>720</v>
      </c>
      <c r="AC32" s="461"/>
      <c r="AD32" s="461"/>
      <c r="AE32" s="219" t="s">
        <v>717</v>
      </c>
      <c r="AF32" s="220"/>
      <c r="AG32" s="220"/>
      <c r="AH32" s="220"/>
      <c r="AI32" s="219" t="s">
        <v>717</v>
      </c>
      <c r="AJ32" s="220"/>
      <c r="AK32" s="220"/>
      <c r="AL32" s="220"/>
      <c r="AM32" s="219">
        <v>4.3</v>
      </c>
      <c r="AN32" s="220"/>
      <c r="AO32" s="220"/>
      <c r="AP32" s="220"/>
      <c r="AQ32" s="337" t="s">
        <v>717</v>
      </c>
      <c r="AR32" s="209"/>
      <c r="AS32" s="209"/>
      <c r="AT32" s="338"/>
      <c r="AU32" s="220">
        <f>AM32</f>
        <v>4.3</v>
      </c>
      <c r="AV32" s="220"/>
      <c r="AW32" s="220"/>
      <c r="AX32" s="222"/>
    </row>
    <row r="33" spans="1:51" ht="37.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720</v>
      </c>
      <c r="AC33" s="523"/>
      <c r="AD33" s="523"/>
      <c r="AE33" s="219" t="s">
        <v>717</v>
      </c>
      <c r="AF33" s="220"/>
      <c r="AG33" s="220"/>
      <c r="AH33" s="220"/>
      <c r="AI33" s="219" t="s">
        <v>717</v>
      </c>
      <c r="AJ33" s="220"/>
      <c r="AK33" s="220"/>
      <c r="AL33" s="220"/>
      <c r="AM33" s="219">
        <v>3.5</v>
      </c>
      <c r="AN33" s="220"/>
      <c r="AO33" s="220"/>
      <c r="AP33" s="220"/>
      <c r="AQ33" s="337" t="s">
        <v>717</v>
      </c>
      <c r="AR33" s="209"/>
      <c r="AS33" s="209"/>
      <c r="AT33" s="338"/>
      <c r="AU33" s="220">
        <v>3.5</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717</v>
      </c>
      <c r="AF34" s="220"/>
      <c r="AG34" s="220"/>
      <c r="AH34" s="220"/>
      <c r="AI34" s="219" t="s">
        <v>717</v>
      </c>
      <c r="AJ34" s="220"/>
      <c r="AK34" s="220"/>
      <c r="AL34" s="220"/>
      <c r="AM34" s="219">
        <f>ROUND(AM32/AM33*100,0)</f>
        <v>123</v>
      </c>
      <c r="AN34" s="220"/>
      <c r="AO34" s="220"/>
      <c r="AP34" s="220"/>
      <c r="AQ34" s="337" t="s">
        <v>717</v>
      </c>
      <c r="AR34" s="209"/>
      <c r="AS34" s="209"/>
      <c r="AT34" s="338"/>
      <c r="AU34" s="220" t="s">
        <v>717</v>
      </c>
      <c r="AV34" s="220"/>
      <c r="AW34" s="220"/>
      <c r="AX34" s="222"/>
    </row>
    <row r="35" spans="1:51" ht="23.25" customHeight="1" x14ac:dyDescent="0.15">
      <c r="A35" s="229" t="s">
        <v>380</v>
      </c>
      <c r="B35" s="230"/>
      <c r="C35" s="230"/>
      <c r="D35" s="230"/>
      <c r="E35" s="230"/>
      <c r="F35" s="231"/>
      <c r="G35" s="235" t="s">
        <v>734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390</v>
      </c>
      <c r="AF37" s="248"/>
      <c r="AG37" s="248"/>
      <c r="AH37" s="248"/>
      <c r="AI37" s="248" t="s">
        <v>412</v>
      </c>
      <c r="AJ37" s="248"/>
      <c r="AK37" s="248"/>
      <c r="AL37" s="248"/>
      <c r="AM37" s="248" t="s">
        <v>509</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390</v>
      </c>
      <c r="AF44" s="248"/>
      <c r="AG44" s="248"/>
      <c r="AH44" s="248"/>
      <c r="AI44" s="248" t="s">
        <v>412</v>
      </c>
      <c r="AJ44" s="248"/>
      <c r="AK44" s="248"/>
      <c r="AL44" s="248"/>
      <c r="AM44" s="248" t="s">
        <v>509</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390</v>
      </c>
      <c r="AF51" s="248"/>
      <c r="AG51" s="248"/>
      <c r="AH51" s="248"/>
      <c r="AI51" s="248" t="s">
        <v>412</v>
      </c>
      <c r="AJ51" s="248"/>
      <c r="AK51" s="248"/>
      <c r="AL51" s="248"/>
      <c r="AM51" s="248" t="s">
        <v>509</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390</v>
      </c>
      <c r="AF58" s="248"/>
      <c r="AG58" s="248"/>
      <c r="AH58" s="248"/>
      <c r="AI58" s="248" t="s">
        <v>412</v>
      </c>
      <c r="AJ58" s="248"/>
      <c r="AK58" s="248"/>
      <c r="AL58" s="248"/>
      <c r="AM58" s="248" t="s">
        <v>509</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390</v>
      </c>
      <c r="AF65" s="248"/>
      <c r="AG65" s="248"/>
      <c r="AH65" s="248"/>
      <c r="AI65" s="248" t="s">
        <v>412</v>
      </c>
      <c r="AJ65" s="248"/>
      <c r="AK65" s="248"/>
      <c r="AL65" s="248"/>
      <c r="AM65" s="248" t="s">
        <v>509</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371</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369</v>
      </c>
      <c r="X70" s="310"/>
      <c r="Y70" s="268" t="s">
        <v>12</v>
      </c>
      <c r="Z70" s="268"/>
      <c r="AA70" s="269"/>
      <c r="AB70" s="270" t="s">
        <v>370</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371</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390</v>
      </c>
      <c r="AF73" s="248"/>
      <c r="AG73" s="248"/>
      <c r="AH73" s="248"/>
      <c r="AI73" s="248" t="s">
        <v>412</v>
      </c>
      <c r="AJ73" s="248"/>
      <c r="AK73" s="248"/>
      <c r="AL73" s="248"/>
      <c r="AM73" s="248" t="s">
        <v>509</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383</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700</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390</v>
      </c>
      <c r="AF85" s="248"/>
      <c r="AG85" s="248"/>
      <c r="AH85" s="248"/>
      <c r="AI85" s="248" t="s">
        <v>412</v>
      </c>
      <c r="AJ85" s="248"/>
      <c r="AK85" s="248"/>
      <c r="AL85" s="248"/>
      <c r="AM85" s="248" t="s">
        <v>509</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390</v>
      </c>
      <c r="AF90" s="248"/>
      <c r="AG90" s="248"/>
      <c r="AH90" s="248"/>
      <c r="AI90" s="248" t="s">
        <v>412</v>
      </c>
      <c r="AJ90" s="248"/>
      <c r="AK90" s="248"/>
      <c r="AL90" s="248"/>
      <c r="AM90" s="248" t="s">
        <v>509</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390</v>
      </c>
      <c r="AF95" s="248"/>
      <c r="AG95" s="248"/>
      <c r="AH95" s="248"/>
      <c r="AI95" s="248" t="s">
        <v>412</v>
      </c>
      <c r="AJ95" s="248"/>
      <c r="AK95" s="248"/>
      <c r="AL95" s="248"/>
      <c r="AM95" s="248" t="s">
        <v>509</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390</v>
      </c>
      <c r="AF100" s="540"/>
      <c r="AG100" s="540"/>
      <c r="AH100" s="541"/>
      <c r="AI100" s="539" t="s">
        <v>412</v>
      </c>
      <c r="AJ100" s="540"/>
      <c r="AK100" s="540"/>
      <c r="AL100" s="541"/>
      <c r="AM100" s="539" t="s">
        <v>509</v>
      </c>
      <c r="AN100" s="540"/>
      <c r="AO100" s="540"/>
      <c r="AP100" s="541"/>
      <c r="AQ100" s="318" t="s">
        <v>417</v>
      </c>
      <c r="AR100" s="319"/>
      <c r="AS100" s="319"/>
      <c r="AT100" s="320"/>
      <c r="AU100" s="318" t="s">
        <v>541</v>
      </c>
      <c r="AV100" s="319"/>
      <c r="AW100" s="319"/>
      <c r="AX100" s="321"/>
    </row>
    <row r="101" spans="1:60" ht="23.25" customHeight="1" x14ac:dyDescent="0.15">
      <c r="A101" s="419"/>
      <c r="B101" s="420"/>
      <c r="C101" s="420"/>
      <c r="D101" s="420"/>
      <c r="E101" s="420"/>
      <c r="F101" s="421"/>
      <c r="G101" s="109" t="s">
        <v>721</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722</v>
      </c>
      <c r="AC101" s="461"/>
      <c r="AD101" s="461"/>
      <c r="AE101" s="283" t="s">
        <v>717</v>
      </c>
      <c r="AF101" s="283"/>
      <c r="AG101" s="283"/>
      <c r="AH101" s="283"/>
      <c r="AI101" s="283" t="s">
        <v>717</v>
      </c>
      <c r="AJ101" s="283"/>
      <c r="AK101" s="283"/>
      <c r="AL101" s="283"/>
      <c r="AM101" s="283">
        <v>1</v>
      </c>
      <c r="AN101" s="283"/>
      <c r="AO101" s="283"/>
      <c r="AP101" s="283"/>
      <c r="AQ101" s="283" t="s">
        <v>732</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722</v>
      </c>
      <c r="AC102" s="461"/>
      <c r="AD102" s="461"/>
      <c r="AE102" s="283" t="s">
        <v>717</v>
      </c>
      <c r="AF102" s="283"/>
      <c r="AG102" s="283"/>
      <c r="AH102" s="283"/>
      <c r="AI102" s="283" t="s">
        <v>717</v>
      </c>
      <c r="AJ102" s="283"/>
      <c r="AK102" s="283"/>
      <c r="AL102" s="283"/>
      <c r="AM102" s="283">
        <v>1</v>
      </c>
      <c r="AN102" s="283"/>
      <c r="AO102" s="283"/>
      <c r="AP102" s="283"/>
      <c r="AQ102" s="283" t="s">
        <v>732</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390</v>
      </c>
      <c r="AF103" s="248"/>
      <c r="AG103" s="248"/>
      <c r="AH103" s="248"/>
      <c r="AI103" s="248" t="s">
        <v>412</v>
      </c>
      <c r="AJ103" s="248"/>
      <c r="AK103" s="248"/>
      <c r="AL103" s="248"/>
      <c r="AM103" s="248" t="s">
        <v>509</v>
      </c>
      <c r="AN103" s="248"/>
      <c r="AO103" s="248"/>
      <c r="AP103" s="248"/>
      <c r="AQ103" s="280" t="s">
        <v>417</v>
      </c>
      <c r="AR103" s="281"/>
      <c r="AS103" s="281"/>
      <c r="AT103" s="281"/>
      <c r="AU103" s="280" t="s">
        <v>541</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390</v>
      </c>
      <c r="AF106" s="248"/>
      <c r="AG106" s="248"/>
      <c r="AH106" s="248"/>
      <c r="AI106" s="248" t="s">
        <v>412</v>
      </c>
      <c r="AJ106" s="248"/>
      <c r="AK106" s="248"/>
      <c r="AL106" s="248"/>
      <c r="AM106" s="248" t="s">
        <v>509</v>
      </c>
      <c r="AN106" s="248"/>
      <c r="AO106" s="248"/>
      <c r="AP106" s="248"/>
      <c r="AQ106" s="280" t="s">
        <v>417</v>
      </c>
      <c r="AR106" s="281"/>
      <c r="AS106" s="281"/>
      <c r="AT106" s="281"/>
      <c r="AU106" s="280" t="s">
        <v>541</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390</v>
      </c>
      <c r="AF109" s="248"/>
      <c r="AG109" s="248"/>
      <c r="AH109" s="248"/>
      <c r="AI109" s="248" t="s">
        <v>412</v>
      </c>
      <c r="AJ109" s="248"/>
      <c r="AK109" s="248"/>
      <c r="AL109" s="248"/>
      <c r="AM109" s="248" t="s">
        <v>509</v>
      </c>
      <c r="AN109" s="248"/>
      <c r="AO109" s="248"/>
      <c r="AP109" s="248"/>
      <c r="AQ109" s="280" t="s">
        <v>417</v>
      </c>
      <c r="AR109" s="281"/>
      <c r="AS109" s="281"/>
      <c r="AT109" s="281"/>
      <c r="AU109" s="280" t="s">
        <v>541</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390</v>
      </c>
      <c r="AF112" s="248"/>
      <c r="AG112" s="248"/>
      <c r="AH112" s="248"/>
      <c r="AI112" s="248" t="s">
        <v>412</v>
      </c>
      <c r="AJ112" s="248"/>
      <c r="AK112" s="248"/>
      <c r="AL112" s="248"/>
      <c r="AM112" s="248" t="s">
        <v>509</v>
      </c>
      <c r="AN112" s="248"/>
      <c r="AO112" s="248"/>
      <c r="AP112" s="248"/>
      <c r="AQ112" s="280" t="s">
        <v>417</v>
      </c>
      <c r="AR112" s="281"/>
      <c r="AS112" s="281"/>
      <c r="AT112" s="281"/>
      <c r="AU112" s="280" t="s">
        <v>541</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390</v>
      </c>
      <c r="AF115" s="248"/>
      <c r="AG115" s="248"/>
      <c r="AH115" s="248"/>
      <c r="AI115" s="248" t="s">
        <v>412</v>
      </c>
      <c r="AJ115" s="248"/>
      <c r="AK115" s="248"/>
      <c r="AL115" s="248"/>
      <c r="AM115" s="248" t="s">
        <v>509</v>
      </c>
      <c r="AN115" s="248"/>
      <c r="AO115" s="248"/>
      <c r="AP115" s="248"/>
      <c r="AQ115" s="590" t="s">
        <v>542</v>
      </c>
      <c r="AR115" s="591"/>
      <c r="AS115" s="591"/>
      <c r="AT115" s="591"/>
      <c r="AU115" s="591"/>
      <c r="AV115" s="591"/>
      <c r="AW115" s="591"/>
      <c r="AX115" s="592"/>
    </row>
    <row r="116" spans="1:51" ht="23.25" customHeight="1" x14ac:dyDescent="0.15">
      <c r="A116" s="436"/>
      <c r="B116" s="437"/>
      <c r="C116" s="437"/>
      <c r="D116" s="437"/>
      <c r="E116" s="437"/>
      <c r="F116" s="438"/>
      <c r="G116" s="388" t="s">
        <v>723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724</v>
      </c>
      <c r="AC116" s="463"/>
      <c r="AD116" s="464"/>
      <c r="AE116" s="283" t="s">
        <v>717</v>
      </c>
      <c r="AF116" s="283"/>
      <c r="AG116" s="283"/>
      <c r="AH116" s="283"/>
      <c r="AI116" s="283" t="s">
        <v>717</v>
      </c>
      <c r="AJ116" s="283"/>
      <c r="AK116" s="283"/>
      <c r="AL116" s="283"/>
      <c r="AM116" s="283">
        <f>AD19</f>
        <v>18</v>
      </c>
      <c r="AN116" s="283"/>
      <c r="AO116" s="283"/>
      <c r="AP116" s="283"/>
      <c r="AQ116" s="219" t="s">
        <v>732</v>
      </c>
      <c r="AR116" s="220"/>
      <c r="AS116" s="220"/>
      <c r="AT116" s="220"/>
      <c r="AU116" s="220"/>
      <c r="AV116" s="220"/>
      <c r="AW116" s="220"/>
      <c r="AX116" s="222"/>
    </row>
    <row r="117" spans="1:51" ht="30"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725</v>
      </c>
      <c r="AC117" s="473"/>
      <c r="AD117" s="474"/>
      <c r="AE117" s="551" t="s">
        <v>717</v>
      </c>
      <c r="AF117" s="551"/>
      <c r="AG117" s="551"/>
      <c r="AH117" s="551"/>
      <c r="AI117" s="551" t="s">
        <v>717</v>
      </c>
      <c r="AJ117" s="551"/>
      <c r="AK117" s="551"/>
      <c r="AL117" s="551"/>
      <c r="AM117" s="551" t="s">
        <v>735</v>
      </c>
      <c r="AN117" s="551"/>
      <c r="AO117" s="551"/>
      <c r="AP117" s="551"/>
      <c r="AQ117" s="551" t="s">
        <v>732</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390</v>
      </c>
      <c r="AF118" s="248"/>
      <c r="AG118" s="248"/>
      <c r="AH118" s="248"/>
      <c r="AI118" s="248" t="s">
        <v>412</v>
      </c>
      <c r="AJ118" s="248"/>
      <c r="AK118" s="248"/>
      <c r="AL118" s="248"/>
      <c r="AM118" s="248" t="s">
        <v>509</v>
      </c>
      <c r="AN118" s="248"/>
      <c r="AO118" s="248"/>
      <c r="AP118" s="248"/>
      <c r="AQ118" s="590" t="s">
        <v>542</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390</v>
      </c>
      <c r="AF121" s="248"/>
      <c r="AG121" s="248"/>
      <c r="AH121" s="248"/>
      <c r="AI121" s="248" t="s">
        <v>412</v>
      </c>
      <c r="AJ121" s="248"/>
      <c r="AK121" s="248"/>
      <c r="AL121" s="248"/>
      <c r="AM121" s="248" t="s">
        <v>509</v>
      </c>
      <c r="AN121" s="248"/>
      <c r="AO121" s="248"/>
      <c r="AP121" s="248"/>
      <c r="AQ121" s="590" t="s">
        <v>542</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390</v>
      </c>
      <c r="AF124" s="248"/>
      <c r="AG124" s="248"/>
      <c r="AH124" s="248"/>
      <c r="AI124" s="248" t="s">
        <v>412</v>
      </c>
      <c r="AJ124" s="248"/>
      <c r="AK124" s="248"/>
      <c r="AL124" s="248"/>
      <c r="AM124" s="248" t="s">
        <v>509</v>
      </c>
      <c r="AN124" s="248"/>
      <c r="AO124" s="248"/>
      <c r="AP124" s="248"/>
      <c r="AQ124" s="590" t="s">
        <v>542</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390</v>
      </c>
      <c r="AF127" s="248"/>
      <c r="AG127" s="248"/>
      <c r="AH127" s="248"/>
      <c r="AI127" s="248" t="s">
        <v>412</v>
      </c>
      <c r="AJ127" s="248"/>
      <c r="AK127" s="248"/>
      <c r="AL127" s="248"/>
      <c r="AM127" s="248" t="s">
        <v>509</v>
      </c>
      <c r="AN127" s="248"/>
      <c r="AO127" s="248"/>
      <c r="AP127" s="248"/>
      <c r="AQ127" s="590" t="s">
        <v>542</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39.75" customHeight="1" x14ac:dyDescent="0.15">
      <c r="A130" s="190" t="s">
        <v>405</v>
      </c>
      <c r="B130" s="187"/>
      <c r="C130" s="186" t="s">
        <v>236</v>
      </c>
      <c r="D130" s="187"/>
      <c r="E130" s="171" t="s">
        <v>265</v>
      </c>
      <c r="F130" s="172"/>
      <c r="G130" s="173" t="s">
        <v>726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39.75" customHeight="1" x14ac:dyDescent="0.15">
      <c r="A131" s="191"/>
      <c r="B131" s="188"/>
      <c r="C131" s="182"/>
      <c r="D131" s="188"/>
      <c r="E131" s="176" t="s">
        <v>264</v>
      </c>
      <c r="F131" s="177"/>
      <c r="G131" s="114" t="s">
        <v>727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390</v>
      </c>
      <c r="AF132" s="134"/>
      <c r="AG132" s="134"/>
      <c r="AH132" s="135"/>
      <c r="AI132" s="159" t="s">
        <v>412</v>
      </c>
      <c r="AJ132" s="134"/>
      <c r="AK132" s="134"/>
      <c r="AL132" s="135"/>
      <c r="AM132" s="159" t="s">
        <v>699</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728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720</v>
      </c>
      <c r="AC134" s="207"/>
      <c r="AD134" s="207"/>
      <c r="AE134" s="208">
        <v>4.3</v>
      </c>
      <c r="AF134" s="209"/>
      <c r="AG134" s="209"/>
      <c r="AH134" s="209"/>
      <c r="AI134" s="208">
        <v>4.3</v>
      </c>
      <c r="AJ134" s="209"/>
      <c r="AK134" s="209"/>
      <c r="AL134" s="209"/>
      <c r="AM134" s="208">
        <f>AM32</f>
        <v>4.3</v>
      </c>
      <c r="AN134" s="209"/>
      <c r="AO134" s="209"/>
      <c r="AP134" s="209"/>
      <c r="AQ134" s="208" t="s">
        <v>717</v>
      </c>
      <c r="AR134" s="209"/>
      <c r="AS134" s="209"/>
      <c r="AT134" s="209"/>
      <c r="AU134" s="208">
        <f>AM134</f>
        <v>4.3</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720</v>
      </c>
      <c r="AC135" s="215"/>
      <c r="AD135" s="215"/>
      <c r="AE135" s="208">
        <v>3.5</v>
      </c>
      <c r="AF135" s="209"/>
      <c r="AG135" s="209"/>
      <c r="AH135" s="209"/>
      <c r="AI135" s="208">
        <v>3.5</v>
      </c>
      <c r="AJ135" s="209"/>
      <c r="AK135" s="209"/>
      <c r="AL135" s="209"/>
      <c r="AM135" s="208">
        <f>AM33</f>
        <v>3.5</v>
      </c>
      <c r="AN135" s="209"/>
      <c r="AO135" s="209"/>
      <c r="AP135" s="209"/>
      <c r="AQ135" s="208" t="s">
        <v>717</v>
      </c>
      <c r="AR135" s="209"/>
      <c r="AS135" s="209"/>
      <c r="AT135" s="209"/>
      <c r="AU135" s="208">
        <v>3.5</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390</v>
      </c>
      <c r="AF136" s="134"/>
      <c r="AG136" s="134"/>
      <c r="AH136" s="135"/>
      <c r="AI136" s="159" t="s">
        <v>412</v>
      </c>
      <c r="AJ136" s="134"/>
      <c r="AK136" s="134"/>
      <c r="AL136" s="135"/>
      <c r="AM136" s="159" t="s">
        <v>699</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390</v>
      </c>
      <c r="AF140" s="134"/>
      <c r="AG140" s="134"/>
      <c r="AH140" s="135"/>
      <c r="AI140" s="159" t="s">
        <v>412</v>
      </c>
      <c r="AJ140" s="134"/>
      <c r="AK140" s="134"/>
      <c r="AL140" s="135"/>
      <c r="AM140" s="159" t="s">
        <v>699</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390</v>
      </c>
      <c r="AF144" s="134"/>
      <c r="AG144" s="134"/>
      <c r="AH144" s="135"/>
      <c r="AI144" s="159" t="s">
        <v>412</v>
      </c>
      <c r="AJ144" s="134"/>
      <c r="AK144" s="134"/>
      <c r="AL144" s="135"/>
      <c r="AM144" s="159" t="s">
        <v>699</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390</v>
      </c>
      <c r="AF148" s="134"/>
      <c r="AG148" s="134"/>
      <c r="AH148" s="135"/>
      <c r="AI148" s="159" t="s">
        <v>412</v>
      </c>
      <c r="AJ148" s="134"/>
      <c r="AK148" s="134"/>
      <c r="AL148" s="135"/>
      <c r="AM148" s="159" t="s">
        <v>699</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4.25" customHeight="1" x14ac:dyDescent="0.15">
      <c r="A154" s="191"/>
      <c r="B154" s="188"/>
      <c r="C154" s="182"/>
      <c r="D154" s="188"/>
      <c r="E154" s="182"/>
      <c r="F154" s="183"/>
      <c r="G154" s="108" t="s">
        <v>717</v>
      </c>
      <c r="H154" s="109"/>
      <c r="I154" s="109"/>
      <c r="J154" s="109"/>
      <c r="K154" s="109"/>
      <c r="L154" s="109"/>
      <c r="M154" s="109"/>
      <c r="N154" s="109"/>
      <c r="O154" s="109"/>
      <c r="P154" s="110"/>
      <c r="Q154" s="129" t="s">
        <v>717</v>
      </c>
      <c r="R154" s="109"/>
      <c r="S154" s="109"/>
      <c r="T154" s="109"/>
      <c r="U154" s="109"/>
      <c r="V154" s="109"/>
      <c r="W154" s="109"/>
      <c r="X154" s="109"/>
      <c r="Y154" s="109"/>
      <c r="Z154" s="109"/>
      <c r="AA154" s="291"/>
      <c r="AB154" s="145" t="s">
        <v>717</v>
      </c>
      <c r="AC154" s="146"/>
      <c r="AD154" s="146"/>
      <c r="AE154" s="151" t="s">
        <v>717</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4.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14.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732</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14.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390</v>
      </c>
      <c r="AF192" s="134"/>
      <c r="AG192" s="134"/>
      <c r="AH192" s="135"/>
      <c r="AI192" s="159" t="s">
        <v>412</v>
      </c>
      <c r="AJ192" s="134"/>
      <c r="AK192" s="134"/>
      <c r="AL192" s="135"/>
      <c r="AM192" s="159" t="s">
        <v>699</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390</v>
      </c>
      <c r="AF196" s="134"/>
      <c r="AG196" s="134"/>
      <c r="AH196" s="135"/>
      <c r="AI196" s="159" t="s">
        <v>412</v>
      </c>
      <c r="AJ196" s="134"/>
      <c r="AK196" s="134"/>
      <c r="AL196" s="135"/>
      <c r="AM196" s="159" t="s">
        <v>699</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390</v>
      </c>
      <c r="AF200" s="134"/>
      <c r="AG200" s="134"/>
      <c r="AH200" s="135"/>
      <c r="AI200" s="159" t="s">
        <v>412</v>
      </c>
      <c r="AJ200" s="134"/>
      <c r="AK200" s="134"/>
      <c r="AL200" s="135"/>
      <c r="AM200" s="159" t="s">
        <v>699</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390</v>
      </c>
      <c r="AF204" s="134"/>
      <c r="AG204" s="134"/>
      <c r="AH204" s="135"/>
      <c r="AI204" s="159" t="s">
        <v>412</v>
      </c>
      <c r="AJ204" s="134"/>
      <c r="AK204" s="134"/>
      <c r="AL204" s="135"/>
      <c r="AM204" s="159" t="s">
        <v>699</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390</v>
      </c>
      <c r="AF208" s="134"/>
      <c r="AG208" s="134"/>
      <c r="AH208" s="135"/>
      <c r="AI208" s="159" t="s">
        <v>412</v>
      </c>
      <c r="AJ208" s="134"/>
      <c r="AK208" s="134"/>
      <c r="AL208" s="135"/>
      <c r="AM208" s="159" t="s">
        <v>699</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390</v>
      </c>
      <c r="AF252" s="134"/>
      <c r="AG252" s="134"/>
      <c r="AH252" s="135"/>
      <c r="AI252" s="159" t="s">
        <v>412</v>
      </c>
      <c r="AJ252" s="134"/>
      <c r="AK252" s="134"/>
      <c r="AL252" s="135"/>
      <c r="AM252" s="159" t="s">
        <v>699</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390</v>
      </c>
      <c r="AF256" s="134"/>
      <c r="AG256" s="134"/>
      <c r="AH256" s="135"/>
      <c r="AI256" s="159" t="s">
        <v>412</v>
      </c>
      <c r="AJ256" s="134"/>
      <c r="AK256" s="134"/>
      <c r="AL256" s="135"/>
      <c r="AM256" s="159" t="s">
        <v>699</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390</v>
      </c>
      <c r="AF260" s="134"/>
      <c r="AG260" s="134"/>
      <c r="AH260" s="135"/>
      <c r="AI260" s="159" t="s">
        <v>412</v>
      </c>
      <c r="AJ260" s="134"/>
      <c r="AK260" s="134"/>
      <c r="AL260" s="135"/>
      <c r="AM260" s="159" t="s">
        <v>699</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390</v>
      </c>
      <c r="AF264" s="134"/>
      <c r="AG264" s="134"/>
      <c r="AH264" s="135"/>
      <c r="AI264" s="159" t="s">
        <v>412</v>
      </c>
      <c r="AJ264" s="134"/>
      <c r="AK264" s="134"/>
      <c r="AL264" s="135"/>
      <c r="AM264" s="159" t="s">
        <v>699</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390</v>
      </c>
      <c r="AF268" s="134"/>
      <c r="AG268" s="134"/>
      <c r="AH268" s="135"/>
      <c r="AI268" s="159" t="s">
        <v>412</v>
      </c>
      <c r="AJ268" s="134"/>
      <c r="AK268" s="134"/>
      <c r="AL268" s="135"/>
      <c r="AM268" s="159" t="s">
        <v>699</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390</v>
      </c>
      <c r="AF312" s="134"/>
      <c r="AG312" s="134"/>
      <c r="AH312" s="135"/>
      <c r="AI312" s="159" t="s">
        <v>412</v>
      </c>
      <c r="AJ312" s="134"/>
      <c r="AK312" s="134"/>
      <c r="AL312" s="135"/>
      <c r="AM312" s="159" t="s">
        <v>699</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390</v>
      </c>
      <c r="AF316" s="134"/>
      <c r="AG316" s="134"/>
      <c r="AH316" s="135"/>
      <c r="AI316" s="159" t="s">
        <v>412</v>
      </c>
      <c r="AJ316" s="134"/>
      <c r="AK316" s="134"/>
      <c r="AL316" s="135"/>
      <c r="AM316" s="159" t="s">
        <v>699</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390</v>
      </c>
      <c r="AF320" s="134"/>
      <c r="AG320" s="134"/>
      <c r="AH320" s="135"/>
      <c r="AI320" s="159" t="s">
        <v>412</v>
      </c>
      <c r="AJ320" s="134"/>
      <c r="AK320" s="134"/>
      <c r="AL320" s="135"/>
      <c r="AM320" s="159" t="s">
        <v>699</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390</v>
      </c>
      <c r="AF324" s="134"/>
      <c r="AG324" s="134"/>
      <c r="AH324" s="135"/>
      <c r="AI324" s="159" t="s">
        <v>412</v>
      </c>
      <c r="AJ324" s="134"/>
      <c r="AK324" s="134"/>
      <c r="AL324" s="135"/>
      <c r="AM324" s="159" t="s">
        <v>699</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390</v>
      </c>
      <c r="AF328" s="134"/>
      <c r="AG328" s="134"/>
      <c r="AH328" s="135"/>
      <c r="AI328" s="159" t="s">
        <v>412</v>
      </c>
      <c r="AJ328" s="134"/>
      <c r="AK328" s="134"/>
      <c r="AL328" s="135"/>
      <c r="AM328" s="159" t="s">
        <v>699</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390</v>
      </c>
      <c r="AF372" s="134"/>
      <c r="AG372" s="134"/>
      <c r="AH372" s="135"/>
      <c r="AI372" s="159" t="s">
        <v>412</v>
      </c>
      <c r="AJ372" s="134"/>
      <c r="AK372" s="134"/>
      <c r="AL372" s="135"/>
      <c r="AM372" s="159" t="s">
        <v>699</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390</v>
      </c>
      <c r="AF376" s="134"/>
      <c r="AG376" s="134"/>
      <c r="AH376" s="135"/>
      <c r="AI376" s="159" t="s">
        <v>412</v>
      </c>
      <c r="AJ376" s="134"/>
      <c r="AK376" s="134"/>
      <c r="AL376" s="135"/>
      <c r="AM376" s="159" t="s">
        <v>699</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390</v>
      </c>
      <c r="AF380" s="134"/>
      <c r="AG380" s="134"/>
      <c r="AH380" s="135"/>
      <c r="AI380" s="159" t="s">
        <v>412</v>
      </c>
      <c r="AJ380" s="134"/>
      <c r="AK380" s="134"/>
      <c r="AL380" s="135"/>
      <c r="AM380" s="159" t="s">
        <v>699</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390</v>
      </c>
      <c r="AF384" s="134"/>
      <c r="AG384" s="134"/>
      <c r="AH384" s="135"/>
      <c r="AI384" s="159" t="s">
        <v>412</v>
      </c>
      <c r="AJ384" s="134"/>
      <c r="AK384" s="134"/>
      <c r="AL384" s="135"/>
      <c r="AM384" s="159" t="s">
        <v>699</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390</v>
      </c>
      <c r="AF388" s="134"/>
      <c r="AG388" s="134"/>
      <c r="AH388" s="135"/>
      <c r="AI388" s="159" t="s">
        <v>412</v>
      </c>
      <c r="AJ388" s="134"/>
      <c r="AK388" s="134"/>
      <c r="AL388" s="135"/>
      <c r="AM388" s="159" t="s">
        <v>699</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671</v>
      </c>
      <c r="D430" s="928"/>
      <c r="E430" s="176" t="s">
        <v>399</v>
      </c>
      <c r="F430" s="894"/>
      <c r="G430" s="895" t="s">
        <v>252</v>
      </c>
      <c r="H430" s="127"/>
      <c r="I430" s="127"/>
      <c r="J430" s="896" t="s">
        <v>717</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543</v>
      </c>
      <c r="AJ431" s="335"/>
      <c r="AK431" s="335"/>
      <c r="AL431" s="159"/>
      <c r="AM431" s="335" t="s">
        <v>544</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717</v>
      </c>
      <c r="AF432" s="202"/>
      <c r="AG432" s="137" t="s">
        <v>233</v>
      </c>
      <c r="AH432" s="138"/>
      <c r="AI432" s="336"/>
      <c r="AJ432" s="336"/>
      <c r="AK432" s="336"/>
      <c r="AL432" s="158"/>
      <c r="AM432" s="336"/>
      <c r="AN432" s="336"/>
      <c r="AO432" s="336"/>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39"/>
      <c r="F433" s="340"/>
      <c r="G433" s="108" t="s">
        <v>715</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7" t="s">
        <v>717</v>
      </c>
      <c r="AF433" s="209"/>
      <c r="AG433" s="209"/>
      <c r="AH433" s="209"/>
      <c r="AI433" s="337" t="s">
        <v>717</v>
      </c>
      <c r="AJ433" s="209"/>
      <c r="AK433" s="209"/>
      <c r="AL433" s="209"/>
      <c r="AM433" s="337" t="s">
        <v>732</v>
      </c>
      <c r="AN433" s="209"/>
      <c r="AO433" s="209"/>
      <c r="AP433" s="338"/>
      <c r="AQ433" s="337" t="s">
        <v>717</v>
      </c>
      <c r="AR433" s="209"/>
      <c r="AS433" s="209"/>
      <c r="AT433" s="338"/>
      <c r="AU433" s="209" t="s">
        <v>717</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7" t="s">
        <v>717</v>
      </c>
      <c r="AF434" s="209"/>
      <c r="AG434" s="209"/>
      <c r="AH434" s="338"/>
      <c r="AI434" s="337" t="s">
        <v>717</v>
      </c>
      <c r="AJ434" s="209"/>
      <c r="AK434" s="209"/>
      <c r="AL434" s="209"/>
      <c r="AM434" s="337" t="s">
        <v>732</v>
      </c>
      <c r="AN434" s="209"/>
      <c r="AO434" s="209"/>
      <c r="AP434" s="338"/>
      <c r="AQ434" s="337" t="s">
        <v>717</v>
      </c>
      <c r="AR434" s="209"/>
      <c r="AS434" s="209"/>
      <c r="AT434" s="338"/>
      <c r="AU434" s="209" t="s">
        <v>717</v>
      </c>
      <c r="AV434" s="209"/>
      <c r="AW434" s="209"/>
      <c r="AX434" s="210"/>
      <c r="AY434">
        <f t="shared" si="63"/>
        <v>1</v>
      </c>
    </row>
    <row r="435" spans="1:51" ht="23.25" customHeight="1" thickBo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717</v>
      </c>
      <c r="AF435" s="209"/>
      <c r="AG435" s="209"/>
      <c r="AH435" s="338"/>
      <c r="AI435" s="337" t="s">
        <v>717</v>
      </c>
      <c r="AJ435" s="209"/>
      <c r="AK435" s="209"/>
      <c r="AL435" s="209"/>
      <c r="AM435" s="337" t="s">
        <v>732</v>
      </c>
      <c r="AN435" s="209"/>
      <c r="AO435" s="209"/>
      <c r="AP435" s="338"/>
      <c r="AQ435" s="337" t="s">
        <v>717</v>
      </c>
      <c r="AR435" s="209"/>
      <c r="AS435" s="209"/>
      <c r="AT435" s="338"/>
      <c r="AU435" s="209" t="s">
        <v>717</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543</v>
      </c>
      <c r="AJ436" s="335"/>
      <c r="AK436" s="335"/>
      <c r="AL436" s="159"/>
      <c r="AM436" s="335" t="s">
        <v>544</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543</v>
      </c>
      <c r="AJ441" s="335"/>
      <c r="AK441" s="335"/>
      <c r="AL441" s="159"/>
      <c r="AM441" s="335" t="s">
        <v>544</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543</v>
      </c>
      <c r="AJ446" s="335"/>
      <c r="AK446" s="335"/>
      <c r="AL446" s="159"/>
      <c r="AM446" s="335" t="s">
        <v>544</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543</v>
      </c>
      <c r="AJ451" s="335"/>
      <c r="AK451" s="335"/>
      <c r="AL451" s="159"/>
      <c r="AM451" s="335" t="s">
        <v>544</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543</v>
      </c>
      <c r="AJ456" s="335"/>
      <c r="AK456" s="335"/>
      <c r="AL456" s="159"/>
      <c r="AM456" s="335" t="s">
        <v>544</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543</v>
      </c>
      <c r="AJ461" s="335"/>
      <c r="AK461" s="335"/>
      <c r="AL461" s="159"/>
      <c r="AM461" s="335" t="s">
        <v>544</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543</v>
      </c>
      <c r="AJ466" s="335"/>
      <c r="AK466" s="335"/>
      <c r="AL466" s="159"/>
      <c r="AM466" s="335" t="s">
        <v>544</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543</v>
      </c>
      <c r="AJ471" s="335"/>
      <c r="AK471" s="335"/>
      <c r="AL471" s="159"/>
      <c r="AM471" s="335" t="s">
        <v>544</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543</v>
      </c>
      <c r="AJ476" s="335"/>
      <c r="AK476" s="335"/>
      <c r="AL476" s="159"/>
      <c r="AM476" s="335" t="s">
        <v>544</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402</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543</v>
      </c>
      <c r="AJ485" s="335"/>
      <c r="AK485" s="335"/>
      <c r="AL485" s="159"/>
      <c r="AM485" s="335" t="s">
        <v>544</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543</v>
      </c>
      <c r="AJ490" s="335"/>
      <c r="AK490" s="335"/>
      <c r="AL490" s="159"/>
      <c r="AM490" s="335" t="s">
        <v>544</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543</v>
      </c>
      <c r="AJ495" s="335"/>
      <c r="AK495" s="335"/>
      <c r="AL495" s="159"/>
      <c r="AM495" s="335" t="s">
        <v>544</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543</v>
      </c>
      <c r="AJ500" s="335"/>
      <c r="AK500" s="335"/>
      <c r="AL500" s="159"/>
      <c r="AM500" s="335" t="s">
        <v>544</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543</v>
      </c>
      <c r="AJ505" s="335"/>
      <c r="AK505" s="335"/>
      <c r="AL505" s="159"/>
      <c r="AM505" s="335" t="s">
        <v>544</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543</v>
      </c>
      <c r="AJ510" s="335"/>
      <c r="AK510" s="335"/>
      <c r="AL510" s="159"/>
      <c r="AM510" s="335" t="s">
        <v>544</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543</v>
      </c>
      <c r="AJ515" s="335"/>
      <c r="AK515" s="335"/>
      <c r="AL515" s="159"/>
      <c r="AM515" s="335" t="s">
        <v>544</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543</v>
      </c>
      <c r="AJ520" s="335"/>
      <c r="AK520" s="335"/>
      <c r="AL520" s="159"/>
      <c r="AM520" s="335" t="s">
        <v>544</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543</v>
      </c>
      <c r="AJ525" s="335"/>
      <c r="AK525" s="335"/>
      <c r="AL525" s="159"/>
      <c r="AM525" s="335" t="s">
        <v>544</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543</v>
      </c>
      <c r="AJ530" s="335"/>
      <c r="AK530" s="335"/>
      <c r="AL530" s="159"/>
      <c r="AM530" s="335" t="s">
        <v>544</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403</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543</v>
      </c>
      <c r="AJ539" s="335"/>
      <c r="AK539" s="335"/>
      <c r="AL539" s="159"/>
      <c r="AM539" s="335" t="s">
        <v>544</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543</v>
      </c>
      <c r="AJ544" s="335"/>
      <c r="AK544" s="335"/>
      <c r="AL544" s="159"/>
      <c r="AM544" s="335" t="s">
        <v>544</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543</v>
      </c>
      <c r="AJ549" s="335"/>
      <c r="AK549" s="335"/>
      <c r="AL549" s="159"/>
      <c r="AM549" s="335" t="s">
        <v>544</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543</v>
      </c>
      <c r="AJ554" s="335"/>
      <c r="AK554" s="335"/>
      <c r="AL554" s="159"/>
      <c r="AM554" s="335" t="s">
        <v>544</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543</v>
      </c>
      <c r="AJ559" s="335"/>
      <c r="AK559" s="335"/>
      <c r="AL559" s="159"/>
      <c r="AM559" s="335" t="s">
        <v>544</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543</v>
      </c>
      <c r="AJ564" s="335"/>
      <c r="AK564" s="335"/>
      <c r="AL564" s="159"/>
      <c r="AM564" s="335" t="s">
        <v>544</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543</v>
      </c>
      <c r="AJ569" s="335"/>
      <c r="AK569" s="335"/>
      <c r="AL569" s="159"/>
      <c r="AM569" s="335" t="s">
        <v>544</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543</v>
      </c>
      <c r="AJ574" s="335"/>
      <c r="AK574" s="335"/>
      <c r="AL574" s="159"/>
      <c r="AM574" s="335" t="s">
        <v>544</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543</v>
      </c>
      <c r="AJ579" s="335"/>
      <c r="AK579" s="335"/>
      <c r="AL579" s="159"/>
      <c r="AM579" s="335" t="s">
        <v>544</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543</v>
      </c>
      <c r="AJ584" s="335"/>
      <c r="AK584" s="335"/>
      <c r="AL584" s="159"/>
      <c r="AM584" s="335" t="s">
        <v>544</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402</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543</v>
      </c>
      <c r="AJ593" s="335"/>
      <c r="AK593" s="335"/>
      <c r="AL593" s="159"/>
      <c r="AM593" s="335" t="s">
        <v>544</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543</v>
      </c>
      <c r="AJ598" s="335"/>
      <c r="AK598" s="335"/>
      <c r="AL598" s="159"/>
      <c r="AM598" s="335" t="s">
        <v>544</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543</v>
      </c>
      <c r="AJ603" s="335"/>
      <c r="AK603" s="335"/>
      <c r="AL603" s="159"/>
      <c r="AM603" s="335" t="s">
        <v>544</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543</v>
      </c>
      <c r="AJ608" s="335"/>
      <c r="AK608" s="335"/>
      <c r="AL608" s="159"/>
      <c r="AM608" s="335" t="s">
        <v>544</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543</v>
      </c>
      <c r="AJ613" s="335"/>
      <c r="AK613" s="335"/>
      <c r="AL613" s="159"/>
      <c r="AM613" s="335" t="s">
        <v>544</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543</v>
      </c>
      <c r="AJ618" s="335"/>
      <c r="AK618" s="335"/>
      <c r="AL618" s="159"/>
      <c r="AM618" s="335" t="s">
        <v>544</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543</v>
      </c>
      <c r="AJ623" s="335"/>
      <c r="AK623" s="335"/>
      <c r="AL623" s="159"/>
      <c r="AM623" s="335" t="s">
        <v>544</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543</v>
      </c>
      <c r="AJ628" s="335"/>
      <c r="AK628" s="335"/>
      <c r="AL628" s="159"/>
      <c r="AM628" s="335" t="s">
        <v>544</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543</v>
      </c>
      <c r="AJ633" s="335"/>
      <c r="AK633" s="335"/>
      <c r="AL633" s="159"/>
      <c r="AM633" s="335" t="s">
        <v>544</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543</v>
      </c>
      <c r="AJ638" s="335"/>
      <c r="AK638" s="335"/>
      <c r="AL638" s="159"/>
      <c r="AM638" s="335" t="s">
        <v>544</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403</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543</v>
      </c>
      <c r="AJ647" s="335"/>
      <c r="AK647" s="335"/>
      <c r="AL647" s="159"/>
      <c r="AM647" s="335" t="s">
        <v>544</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543</v>
      </c>
      <c r="AJ652" s="335"/>
      <c r="AK652" s="335"/>
      <c r="AL652" s="159"/>
      <c r="AM652" s="335" t="s">
        <v>544</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543</v>
      </c>
      <c r="AJ657" s="335"/>
      <c r="AK657" s="335"/>
      <c r="AL657" s="159"/>
      <c r="AM657" s="335" t="s">
        <v>544</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543</v>
      </c>
      <c r="AJ662" s="335"/>
      <c r="AK662" s="335"/>
      <c r="AL662" s="159"/>
      <c r="AM662" s="335" t="s">
        <v>544</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543</v>
      </c>
      <c r="AJ667" s="335"/>
      <c r="AK667" s="335"/>
      <c r="AL667" s="159"/>
      <c r="AM667" s="335" t="s">
        <v>544</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543</v>
      </c>
      <c r="AJ672" s="335"/>
      <c r="AK672" s="335"/>
      <c r="AL672" s="159"/>
      <c r="AM672" s="335" t="s">
        <v>544</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543</v>
      </c>
      <c r="AJ677" s="335"/>
      <c r="AK677" s="335"/>
      <c r="AL677" s="159"/>
      <c r="AM677" s="335" t="s">
        <v>544</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543</v>
      </c>
      <c r="AJ682" s="335"/>
      <c r="AK682" s="335"/>
      <c r="AL682" s="159"/>
      <c r="AM682" s="335" t="s">
        <v>544</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543</v>
      </c>
      <c r="AJ687" s="335"/>
      <c r="AK687" s="335"/>
      <c r="AL687" s="159"/>
      <c r="AM687" s="335" t="s">
        <v>544</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543</v>
      </c>
      <c r="AJ692" s="335"/>
      <c r="AK692" s="335"/>
      <c r="AL692" s="159"/>
      <c r="AM692" s="335" t="s">
        <v>544</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7"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730</v>
      </c>
      <c r="AE702" s="343"/>
      <c r="AF702" s="343"/>
      <c r="AG702" s="380"/>
      <c r="AH702" s="381"/>
      <c r="AI702" s="381"/>
      <c r="AJ702" s="381"/>
      <c r="AK702" s="381"/>
      <c r="AL702" s="381"/>
      <c r="AM702" s="381"/>
      <c r="AN702" s="381"/>
      <c r="AO702" s="381"/>
      <c r="AP702" s="381"/>
      <c r="AQ702" s="381"/>
      <c r="AR702" s="381"/>
      <c r="AS702" s="381"/>
      <c r="AT702" s="381"/>
      <c r="AU702" s="381"/>
      <c r="AV702" s="381"/>
      <c r="AW702" s="381"/>
      <c r="AX702" s="382"/>
    </row>
    <row r="703" spans="1:51" ht="27"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730</v>
      </c>
      <c r="AE703" s="324"/>
      <c r="AF703" s="324"/>
      <c r="AG703" s="105"/>
      <c r="AH703" s="106"/>
      <c r="AI703" s="106"/>
      <c r="AJ703" s="106"/>
      <c r="AK703" s="106"/>
      <c r="AL703" s="106"/>
      <c r="AM703" s="106"/>
      <c r="AN703" s="106"/>
      <c r="AO703" s="106"/>
      <c r="AP703" s="106"/>
      <c r="AQ703" s="106"/>
      <c r="AR703" s="106"/>
      <c r="AS703" s="106"/>
      <c r="AT703" s="106"/>
      <c r="AU703" s="106"/>
      <c r="AV703" s="106"/>
      <c r="AW703" s="106"/>
      <c r="AX703" s="107"/>
    </row>
    <row r="704" spans="1:51" ht="27"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730</v>
      </c>
      <c r="AE704" s="782"/>
      <c r="AF704" s="782"/>
      <c r="AG704" s="169"/>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737</v>
      </c>
      <c r="AE705" s="714"/>
      <c r="AF705" s="714"/>
      <c r="AG705" s="129" t="s">
        <v>738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739</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740</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741</v>
      </c>
      <c r="AE708" s="604"/>
      <c r="AF708" s="604"/>
      <c r="AG708" s="741" t="s">
        <v>717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730</v>
      </c>
      <c r="AE709" s="324"/>
      <c r="AF709" s="324"/>
      <c r="AG709" s="105" t="s">
        <v>742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741</v>
      </c>
      <c r="AE710" s="324"/>
      <c r="AF710" s="324"/>
      <c r="AG710" s="105" t="s">
        <v>717</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730</v>
      </c>
      <c r="AE711" s="324"/>
      <c r="AF711" s="324"/>
      <c r="AG711" s="105" t="s">
        <v>743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741</v>
      </c>
      <c r="AE712" s="782"/>
      <c r="AF712" s="782"/>
      <c r="AG712" s="806" t="s">
        <v>717</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741</v>
      </c>
      <c r="AE713" s="324"/>
      <c r="AF713" s="662"/>
      <c r="AG713" s="105" t="s">
        <v>717</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741</v>
      </c>
      <c r="AE714" s="804"/>
      <c r="AF714" s="805"/>
      <c r="AG714" s="735" t="s">
        <v>717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730</v>
      </c>
      <c r="AE715" s="604"/>
      <c r="AF715" s="655"/>
      <c r="AG715" s="741" t="s">
        <v>744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730</v>
      </c>
      <c r="AE716" s="626"/>
      <c r="AF716" s="626"/>
      <c r="AG716" s="105" t="s">
        <v>745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730</v>
      </c>
      <c r="AE717" s="324"/>
      <c r="AF717" s="324"/>
      <c r="AG717" s="105" t="s">
        <v>746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730</v>
      </c>
      <c r="AE718" s="324"/>
      <c r="AF718" s="324"/>
      <c r="AG718" s="131" t="s">
        <v>747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741</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6.25" customHeight="1" x14ac:dyDescent="0.15">
      <c r="A726" s="639" t="s">
        <v>48</v>
      </c>
      <c r="B726" s="798"/>
      <c r="C726" s="811" t="s">
        <v>53</v>
      </c>
      <c r="D726" s="833"/>
      <c r="E726" s="833"/>
      <c r="F726" s="834"/>
      <c r="G726" s="577" t="s">
        <v>772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3.25" customHeight="1" thickBot="1" x14ac:dyDescent="0.2">
      <c r="A727" s="799"/>
      <c r="B727" s="800"/>
      <c r="C727" s="747" t="s">
        <v>57</v>
      </c>
      <c r="D727" s="748"/>
      <c r="E727" s="748"/>
      <c r="F727" s="749"/>
      <c r="G727" s="575" t="s">
        <v>770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53.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53.2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3.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672</v>
      </c>
      <c r="B737" s="212"/>
      <c r="C737" s="212"/>
      <c r="D737" s="213"/>
      <c r="E737" s="951" t="s">
        <v>715</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397</v>
      </c>
      <c r="B738" s="362"/>
      <c r="C738" s="362"/>
      <c r="D738" s="362"/>
      <c r="E738" s="951" t="s">
        <v>715</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396</v>
      </c>
      <c r="B739" s="362"/>
      <c r="C739" s="362"/>
      <c r="D739" s="362"/>
      <c r="E739" s="951" t="s">
        <v>715</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395</v>
      </c>
      <c r="B740" s="362"/>
      <c r="C740" s="362"/>
      <c r="D740" s="362"/>
      <c r="E740" s="951" t="s">
        <v>715</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394</v>
      </c>
      <c r="B741" s="362"/>
      <c r="C741" s="362"/>
      <c r="D741" s="362"/>
      <c r="E741" s="951" t="s">
        <v>715</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393</v>
      </c>
      <c r="B742" s="362"/>
      <c r="C742" s="362"/>
      <c r="D742" s="362"/>
      <c r="E742" s="951" t="s">
        <v>715</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392</v>
      </c>
      <c r="B743" s="362"/>
      <c r="C743" s="362"/>
      <c r="D743" s="362"/>
      <c r="E743" s="951" t="s">
        <v>715</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391</v>
      </c>
      <c r="B744" s="362"/>
      <c r="C744" s="362"/>
      <c r="D744" s="362"/>
      <c r="E744" s="951" t="s">
        <v>715</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390</v>
      </c>
      <c r="B745" s="362"/>
      <c r="C745" s="362"/>
      <c r="D745" s="362"/>
      <c r="E745" s="988" t="s">
        <v>715</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545</v>
      </c>
      <c r="B746" s="362"/>
      <c r="C746" s="362"/>
      <c r="D746" s="362"/>
      <c r="E746" s="957" t="s">
        <v>710</v>
      </c>
      <c r="F746" s="955"/>
      <c r="G746" s="955"/>
      <c r="H746" s="100" t="str">
        <f>IF(E746="","","-")</f>
        <v>-</v>
      </c>
      <c r="I746" s="955" t="s">
        <v>729</v>
      </c>
      <c r="J746" s="955"/>
      <c r="K746" s="100" t="str">
        <f>IF(I746="","","-")</f>
        <v>-</v>
      </c>
      <c r="L746" s="956">
        <v>53</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509</v>
      </c>
      <c r="B747" s="362"/>
      <c r="C747" s="362"/>
      <c r="D747" s="362"/>
      <c r="E747" s="957" t="s">
        <v>710</v>
      </c>
      <c r="F747" s="955"/>
      <c r="G747" s="955"/>
      <c r="H747" s="100" t="str">
        <f>IF(E747="","","-")</f>
        <v>-</v>
      </c>
      <c r="I747" s="955" t="s">
        <v>413</v>
      </c>
      <c r="J747" s="955"/>
      <c r="K747" s="100" t="str">
        <f>IF(I747="","","-")</f>
        <v>-</v>
      </c>
      <c r="L747" s="956">
        <v>88</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0.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3"/>
      <c r="B767" s="614"/>
      <c r="C767" s="614"/>
      <c r="D767" s="614"/>
      <c r="E767" s="614"/>
      <c r="F767" s="615"/>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748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751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749</v>
      </c>
      <c r="H789" s="670"/>
      <c r="I789" s="670"/>
      <c r="J789" s="670"/>
      <c r="K789" s="671"/>
      <c r="L789" s="663" t="s">
        <v>750</v>
      </c>
      <c r="M789" s="664"/>
      <c r="N789" s="664"/>
      <c r="O789" s="664"/>
      <c r="P789" s="664"/>
      <c r="Q789" s="664"/>
      <c r="R789" s="664"/>
      <c r="S789" s="664"/>
      <c r="T789" s="664"/>
      <c r="U789" s="664"/>
      <c r="V789" s="664"/>
      <c r="W789" s="664"/>
      <c r="X789" s="665"/>
      <c r="Y789" s="383">
        <v>13</v>
      </c>
      <c r="Z789" s="384"/>
      <c r="AA789" s="384"/>
      <c r="AB789" s="801"/>
      <c r="AC789" s="669" t="s">
        <v>752</v>
      </c>
      <c r="AD789" s="670"/>
      <c r="AE789" s="670"/>
      <c r="AF789" s="670"/>
      <c r="AG789" s="671"/>
      <c r="AH789" s="663" t="s">
        <v>759</v>
      </c>
      <c r="AI789" s="664"/>
      <c r="AJ789" s="664"/>
      <c r="AK789" s="664"/>
      <c r="AL789" s="664"/>
      <c r="AM789" s="664"/>
      <c r="AN789" s="664"/>
      <c r="AO789" s="664"/>
      <c r="AP789" s="664"/>
      <c r="AQ789" s="664"/>
      <c r="AR789" s="664"/>
      <c r="AS789" s="664"/>
      <c r="AT789" s="665"/>
      <c r="AU789" s="383">
        <v>3</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thickBot="1" x14ac:dyDescent="0.2">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13</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3</v>
      </c>
      <c r="AV799" s="828"/>
      <c r="AW799" s="828"/>
      <c r="AX799" s="830"/>
    </row>
    <row r="800" spans="1:51" ht="24.75"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1</v>
      </c>
    </row>
    <row r="801" spans="1:51" ht="24.75"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1</v>
      </c>
    </row>
    <row r="802" spans="1:51" ht="24.75" customHeight="1" x14ac:dyDescent="0.15">
      <c r="A802" s="630"/>
      <c r="B802" s="631"/>
      <c r="C802" s="631"/>
      <c r="D802" s="631"/>
      <c r="E802" s="631"/>
      <c r="F802" s="632"/>
      <c r="G802" s="669" t="s">
        <v>753</v>
      </c>
      <c r="H802" s="670"/>
      <c r="I802" s="670"/>
      <c r="J802" s="670"/>
      <c r="K802" s="671"/>
      <c r="L802" s="663" t="s">
        <v>754</v>
      </c>
      <c r="M802" s="664"/>
      <c r="N802" s="664"/>
      <c r="O802" s="664"/>
      <c r="P802" s="664"/>
      <c r="Q802" s="664"/>
      <c r="R802" s="664"/>
      <c r="S802" s="664"/>
      <c r="T802" s="664"/>
      <c r="U802" s="664"/>
      <c r="V802" s="664"/>
      <c r="W802" s="664"/>
      <c r="X802" s="665"/>
      <c r="Y802" s="383">
        <v>0</v>
      </c>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1</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1</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1</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1</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1</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1</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1</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1</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1</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1</v>
      </c>
    </row>
    <row r="812" spans="1:51" ht="24.75" customHeight="1" x14ac:dyDescent="0.15">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367</v>
      </c>
      <c r="AI844" s="361"/>
      <c r="AJ844" s="361"/>
      <c r="AK844" s="361"/>
      <c r="AL844" s="361" t="s">
        <v>21</v>
      </c>
      <c r="AM844" s="361"/>
      <c r="AN844" s="361"/>
      <c r="AO844" s="365"/>
      <c r="AP844" s="366" t="s">
        <v>298</v>
      </c>
      <c r="AQ844" s="366"/>
      <c r="AR844" s="366"/>
      <c r="AS844" s="366"/>
      <c r="AT844" s="366"/>
      <c r="AU844" s="366"/>
      <c r="AV844" s="366"/>
      <c r="AW844" s="366"/>
      <c r="AX844" s="366"/>
    </row>
    <row r="845" spans="1:51" ht="44.25" customHeight="1" x14ac:dyDescent="0.15">
      <c r="A845" s="371">
        <v>1</v>
      </c>
      <c r="B845" s="371">
        <v>1</v>
      </c>
      <c r="C845" s="359" t="s">
        <v>755</v>
      </c>
      <c r="D845" s="344"/>
      <c r="E845" s="344"/>
      <c r="F845" s="344"/>
      <c r="G845" s="344"/>
      <c r="H845" s="344"/>
      <c r="I845" s="344"/>
      <c r="J845" s="345">
        <v>3010401011971</v>
      </c>
      <c r="K845" s="346"/>
      <c r="L845" s="346"/>
      <c r="M845" s="346"/>
      <c r="N845" s="346"/>
      <c r="O845" s="346"/>
      <c r="P845" s="360" t="s">
        <v>750</v>
      </c>
      <c r="Q845" s="347"/>
      <c r="R845" s="347"/>
      <c r="S845" s="347"/>
      <c r="T845" s="347"/>
      <c r="U845" s="347"/>
      <c r="V845" s="347"/>
      <c r="W845" s="347"/>
      <c r="X845" s="347"/>
      <c r="Y845" s="348">
        <v>13</v>
      </c>
      <c r="Z845" s="349"/>
      <c r="AA845" s="349"/>
      <c r="AB845" s="350"/>
      <c r="AC845" s="351" t="s">
        <v>379</v>
      </c>
      <c r="AD845" s="352"/>
      <c r="AE845" s="352"/>
      <c r="AF845" s="352"/>
      <c r="AG845" s="352"/>
      <c r="AH845" s="367" t="s">
        <v>756</v>
      </c>
      <c r="AI845" s="368"/>
      <c r="AJ845" s="368"/>
      <c r="AK845" s="368"/>
      <c r="AL845" s="355">
        <v>99</v>
      </c>
      <c r="AM845" s="356"/>
      <c r="AN845" s="356"/>
      <c r="AO845" s="357"/>
      <c r="AP845" s="358" t="s">
        <v>757</v>
      </c>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367</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758</v>
      </c>
      <c r="D878" s="344"/>
      <c r="E878" s="344"/>
      <c r="F878" s="344"/>
      <c r="G878" s="344"/>
      <c r="H878" s="344"/>
      <c r="I878" s="344"/>
      <c r="J878" s="345" t="s">
        <v>756</v>
      </c>
      <c r="K878" s="346"/>
      <c r="L878" s="346"/>
      <c r="M878" s="346"/>
      <c r="N878" s="346"/>
      <c r="O878" s="346"/>
      <c r="P878" s="360" t="s">
        <v>759</v>
      </c>
      <c r="Q878" s="347"/>
      <c r="R878" s="347"/>
      <c r="S878" s="347"/>
      <c r="T878" s="347"/>
      <c r="U878" s="347"/>
      <c r="V878" s="347"/>
      <c r="W878" s="347"/>
      <c r="X878" s="347"/>
      <c r="Y878" s="348">
        <v>3</v>
      </c>
      <c r="Z878" s="349"/>
      <c r="AA878" s="349"/>
      <c r="AB878" s="350"/>
      <c r="AC878" s="351" t="s">
        <v>379</v>
      </c>
      <c r="AD878" s="352"/>
      <c r="AE878" s="352"/>
      <c r="AF878" s="352"/>
      <c r="AG878" s="352"/>
      <c r="AH878" s="367" t="s">
        <v>756</v>
      </c>
      <c r="AI878" s="368"/>
      <c r="AJ878" s="368"/>
      <c r="AK878" s="368"/>
      <c r="AL878" s="355">
        <v>100</v>
      </c>
      <c r="AM878" s="356"/>
      <c r="AN878" s="356"/>
      <c r="AO878" s="357"/>
      <c r="AP878" s="358" t="s">
        <v>757</v>
      </c>
      <c r="AQ878" s="358"/>
      <c r="AR878" s="358"/>
      <c r="AS878" s="358"/>
      <c r="AT878" s="358"/>
      <c r="AU878" s="358"/>
      <c r="AV878" s="358"/>
      <c r="AW878" s="358"/>
      <c r="AX878" s="358"/>
      <c r="AY878">
        <f t="shared" si="118"/>
        <v>1</v>
      </c>
    </row>
    <row r="879" spans="1:51" ht="41.25" customHeight="1" x14ac:dyDescent="0.15">
      <c r="A879" s="371">
        <v>2</v>
      </c>
      <c r="B879" s="371">
        <v>1</v>
      </c>
      <c r="C879" s="359" t="s">
        <v>755</v>
      </c>
      <c r="D879" s="344"/>
      <c r="E879" s="344"/>
      <c r="F879" s="344"/>
      <c r="G879" s="344"/>
      <c r="H879" s="344"/>
      <c r="I879" s="344"/>
      <c r="J879" s="345">
        <v>3010401011971</v>
      </c>
      <c r="K879" s="346"/>
      <c r="L879" s="346"/>
      <c r="M879" s="346"/>
      <c r="N879" s="346"/>
      <c r="O879" s="346"/>
      <c r="P879" s="360" t="s">
        <v>760</v>
      </c>
      <c r="Q879" s="347"/>
      <c r="R879" s="347"/>
      <c r="S879" s="347"/>
      <c r="T879" s="347"/>
      <c r="U879" s="347"/>
      <c r="V879" s="347"/>
      <c r="W879" s="347"/>
      <c r="X879" s="347"/>
      <c r="Y879" s="348">
        <v>1</v>
      </c>
      <c r="Z879" s="349"/>
      <c r="AA879" s="349"/>
      <c r="AB879" s="350"/>
      <c r="AC879" s="351" t="s">
        <v>378</v>
      </c>
      <c r="AD879" s="352"/>
      <c r="AE879" s="352"/>
      <c r="AF879" s="352"/>
      <c r="AG879" s="352"/>
      <c r="AH879" s="367" t="s">
        <v>756</v>
      </c>
      <c r="AI879" s="368"/>
      <c r="AJ879" s="368"/>
      <c r="AK879" s="368"/>
      <c r="AL879" s="355">
        <v>100</v>
      </c>
      <c r="AM879" s="356"/>
      <c r="AN879" s="356"/>
      <c r="AO879" s="357"/>
      <c r="AP879" s="358" t="s">
        <v>757</v>
      </c>
      <c r="AQ879" s="358"/>
      <c r="AR879" s="358"/>
      <c r="AS879" s="358"/>
      <c r="AT879" s="358"/>
      <c r="AU879" s="358"/>
      <c r="AV879" s="358"/>
      <c r="AW879" s="358"/>
      <c r="AX879" s="358"/>
      <c r="AY879">
        <f>COUNTA($C$879)</f>
        <v>1</v>
      </c>
    </row>
    <row r="880" spans="1:51" ht="30" customHeight="1" x14ac:dyDescent="0.15">
      <c r="A880" s="371">
        <v>3</v>
      </c>
      <c r="B880" s="371">
        <v>1</v>
      </c>
      <c r="C880" s="359" t="s">
        <v>761</v>
      </c>
      <c r="D880" s="344"/>
      <c r="E880" s="344"/>
      <c r="F880" s="344"/>
      <c r="G880" s="344"/>
      <c r="H880" s="344"/>
      <c r="I880" s="344"/>
      <c r="J880" s="345">
        <v>6010001021699</v>
      </c>
      <c r="K880" s="346"/>
      <c r="L880" s="346"/>
      <c r="M880" s="346"/>
      <c r="N880" s="346"/>
      <c r="O880" s="346"/>
      <c r="P880" s="360" t="s">
        <v>762</v>
      </c>
      <c r="Q880" s="347"/>
      <c r="R880" s="347"/>
      <c r="S880" s="347"/>
      <c r="T880" s="347"/>
      <c r="U880" s="347"/>
      <c r="V880" s="347"/>
      <c r="W880" s="347"/>
      <c r="X880" s="347"/>
      <c r="Y880" s="348">
        <v>0.3</v>
      </c>
      <c r="Z880" s="349"/>
      <c r="AA880" s="349"/>
      <c r="AB880" s="350"/>
      <c r="AC880" s="351" t="s">
        <v>378</v>
      </c>
      <c r="AD880" s="352"/>
      <c r="AE880" s="352"/>
      <c r="AF880" s="352"/>
      <c r="AG880" s="352"/>
      <c r="AH880" s="353" t="s">
        <v>756</v>
      </c>
      <c r="AI880" s="354"/>
      <c r="AJ880" s="354"/>
      <c r="AK880" s="354"/>
      <c r="AL880" s="355">
        <v>100</v>
      </c>
      <c r="AM880" s="356"/>
      <c r="AN880" s="356"/>
      <c r="AO880" s="357"/>
      <c r="AP880" s="358" t="s">
        <v>757</v>
      </c>
      <c r="AQ880" s="358"/>
      <c r="AR880" s="358"/>
      <c r="AS880" s="358"/>
      <c r="AT880" s="358"/>
      <c r="AU880" s="358"/>
      <c r="AV880" s="358"/>
      <c r="AW880" s="358"/>
      <c r="AX880" s="358"/>
      <c r="AY880">
        <f>COUNTA($C$880)</f>
        <v>1</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367</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0" customHeight="1" x14ac:dyDescent="0.15">
      <c r="A911" s="371">
        <v>1</v>
      </c>
      <c r="B911" s="371">
        <v>1</v>
      </c>
      <c r="C911" s="359" t="s">
        <v>763</v>
      </c>
      <c r="D911" s="344"/>
      <c r="E911" s="344"/>
      <c r="F911" s="344"/>
      <c r="G911" s="344"/>
      <c r="H911" s="344"/>
      <c r="I911" s="344"/>
      <c r="J911" s="345" t="s">
        <v>756</v>
      </c>
      <c r="K911" s="346"/>
      <c r="L911" s="346"/>
      <c r="M911" s="346"/>
      <c r="N911" s="346"/>
      <c r="O911" s="346"/>
      <c r="P911" s="360" t="s">
        <v>754</v>
      </c>
      <c r="Q911" s="347"/>
      <c r="R911" s="347"/>
      <c r="S911" s="347"/>
      <c r="T911" s="347"/>
      <c r="U911" s="347"/>
      <c r="V911" s="347"/>
      <c r="W911" s="347"/>
      <c r="X911" s="347"/>
      <c r="Y911" s="348">
        <v>0</v>
      </c>
      <c r="Z911" s="349"/>
      <c r="AA911" s="349"/>
      <c r="AB911" s="350"/>
      <c r="AC911" s="351" t="s">
        <v>80</v>
      </c>
      <c r="AD911" s="352"/>
      <c r="AE911" s="352"/>
      <c r="AF911" s="352"/>
      <c r="AG911" s="352"/>
      <c r="AH911" s="367" t="s">
        <v>756</v>
      </c>
      <c r="AI911" s="368"/>
      <c r="AJ911" s="368"/>
      <c r="AK911" s="368"/>
      <c r="AL911" s="355" t="s">
        <v>756</v>
      </c>
      <c r="AM911" s="356"/>
      <c r="AN911" s="356"/>
      <c r="AO911" s="357"/>
      <c r="AP911" s="358" t="s">
        <v>757</v>
      </c>
      <c r="AQ911" s="358"/>
      <c r="AR911" s="358"/>
      <c r="AS911" s="358"/>
      <c r="AT911" s="358"/>
      <c r="AU911" s="358"/>
      <c r="AV911" s="358"/>
      <c r="AW911" s="358"/>
      <c r="AX911" s="358"/>
      <c r="AY911">
        <f t="shared" si="119"/>
        <v>1</v>
      </c>
    </row>
    <row r="912" spans="1:51" ht="30" customHeight="1" x14ac:dyDescent="0.15">
      <c r="A912" s="371">
        <v>2</v>
      </c>
      <c r="B912" s="371">
        <v>1</v>
      </c>
      <c r="C912" s="359" t="s">
        <v>764</v>
      </c>
      <c r="D912" s="344"/>
      <c r="E912" s="344"/>
      <c r="F912" s="344"/>
      <c r="G912" s="344"/>
      <c r="H912" s="344"/>
      <c r="I912" s="344"/>
      <c r="J912" s="345" t="s">
        <v>756</v>
      </c>
      <c r="K912" s="346"/>
      <c r="L912" s="346"/>
      <c r="M912" s="346"/>
      <c r="N912" s="346"/>
      <c r="O912" s="346"/>
      <c r="P912" s="360" t="s">
        <v>754</v>
      </c>
      <c r="Q912" s="347"/>
      <c r="R912" s="347"/>
      <c r="S912" s="347"/>
      <c r="T912" s="347"/>
      <c r="U912" s="347"/>
      <c r="V912" s="347"/>
      <c r="W912" s="347"/>
      <c r="X912" s="347"/>
      <c r="Y912" s="348">
        <v>0</v>
      </c>
      <c r="Z912" s="349"/>
      <c r="AA912" s="349"/>
      <c r="AB912" s="350"/>
      <c r="AC912" s="351" t="s">
        <v>80</v>
      </c>
      <c r="AD912" s="352"/>
      <c r="AE912" s="352"/>
      <c r="AF912" s="352"/>
      <c r="AG912" s="352"/>
      <c r="AH912" s="367" t="s">
        <v>756</v>
      </c>
      <c r="AI912" s="368"/>
      <c r="AJ912" s="368"/>
      <c r="AK912" s="368"/>
      <c r="AL912" s="355" t="s">
        <v>756</v>
      </c>
      <c r="AM912" s="356"/>
      <c r="AN912" s="356"/>
      <c r="AO912" s="357"/>
      <c r="AP912" s="358" t="s">
        <v>757</v>
      </c>
      <c r="AQ912" s="358"/>
      <c r="AR912" s="358"/>
      <c r="AS912" s="358"/>
      <c r="AT912" s="358"/>
      <c r="AU912" s="358"/>
      <c r="AV912" s="358"/>
      <c r="AW912" s="358"/>
      <c r="AX912" s="358"/>
      <c r="AY912">
        <f>COUNTA($C$912)</f>
        <v>1</v>
      </c>
    </row>
    <row r="913" spans="1:51" ht="30" customHeight="1" x14ac:dyDescent="0.15">
      <c r="A913" s="371">
        <v>3</v>
      </c>
      <c r="B913" s="371">
        <v>1</v>
      </c>
      <c r="C913" s="359" t="s">
        <v>765</v>
      </c>
      <c r="D913" s="344"/>
      <c r="E913" s="344"/>
      <c r="F913" s="344"/>
      <c r="G913" s="344"/>
      <c r="H913" s="344"/>
      <c r="I913" s="344"/>
      <c r="J913" s="345" t="s">
        <v>756</v>
      </c>
      <c r="K913" s="346"/>
      <c r="L913" s="346"/>
      <c r="M913" s="346"/>
      <c r="N913" s="346"/>
      <c r="O913" s="346"/>
      <c r="P913" s="360" t="s">
        <v>766</v>
      </c>
      <c r="Q913" s="347"/>
      <c r="R913" s="347"/>
      <c r="S913" s="347"/>
      <c r="T913" s="347"/>
      <c r="U913" s="347"/>
      <c r="V913" s="347"/>
      <c r="W913" s="347"/>
      <c r="X913" s="347"/>
      <c r="Y913" s="348">
        <v>0</v>
      </c>
      <c r="Z913" s="349"/>
      <c r="AA913" s="349"/>
      <c r="AB913" s="350"/>
      <c r="AC913" s="351" t="s">
        <v>80</v>
      </c>
      <c r="AD913" s="352"/>
      <c r="AE913" s="352"/>
      <c r="AF913" s="352"/>
      <c r="AG913" s="352"/>
      <c r="AH913" s="353" t="s">
        <v>756</v>
      </c>
      <c r="AI913" s="354"/>
      <c r="AJ913" s="354"/>
      <c r="AK913" s="354"/>
      <c r="AL913" s="355" t="s">
        <v>756</v>
      </c>
      <c r="AM913" s="356"/>
      <c r="AN913" s="356"/>
      <c r="AO913" s="357"/>
      <c r="AP913" s="358" t="s">
        <v>757</v>
      </c>
      <c r="AQ913" s="358"/>
      <c r="AR913" s="358"/>
      <c r="AS913" s="358"/>
      <c r="AT913" s="358"/>
      <c r="AU913" s="358"/>
      <c r="AV913" s="358"/>
      <c r="AW913" s="358"/>
      <c r="AX913" s="358"/>
      <c r="AY913">
        <f>COUNTA($C$913)</f>
        <v>1</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367</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367</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367</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367</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367</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771</v>
      </c>
      <c r="F1110" s="370"/>
      <c r="G1110" s="370"/>
      <c r="H1110" s="370"/>
      <c r="I1110" s="370"/>
      <c r="J1110" s="345" t="s">
        <v>771</v>
      </c>
      <c r="K1110" s="346"/>
      <c r="L1110" s="346"/>
      <c r="M1110" s="346"/>
      <c r="N1110" s="346"/>
      <c r="O1110" s="346"/>
      <c r="P1110" s="360" t="s">
        <v>771</v>
      </c>
      <c r="Q1110" s="347"/>
      <c r="R1110" s="347"/>
      <c r="S1110" s="347"/>
      <c r="T1110" s="347"/>
      <c r="U1110" s="347"/>
      <c r="V1110" s="347"/>
      <c r="W1110" s="347"/>
      <c r="X1110" s="347"/>
      <c r="Y1110" s="348" t="s">
        <v>771</v>
      </c>
      <c r="Z1110" s="349"/>
      <c r="AA1110" s="349"/>
      <c r="AB1110" s="350"/>
      <c r="AC1110" s="351"/>
      <c r="AD1110" s="352"/>
      <c r="AE1110" s="352"/>
      <c r="AF1110" s="352"/>
      <c r="AG1110" s="352"/>
      <c r="AH1110" s="353" t="s">
        <v>771</v>
      </c>
      <c r="AI1110" s="354"/>
      <c r="AJ1110" s="354"/>
      <c r="AK1110" s="354"/>
      <c r="AL1110" s="355" t="s">
        <v>771</v>
      </c>
      <c r="AM1110" s="356"/>
      <c r="AN1110" s="356"/>
      <c r="AO1110" s="357"/>
      <c r="AP1110" s="358" t="s">
        <v>771</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Q134:AQ135 AU134:AU135 AM134:AM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1"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730</v>
      </c>
      <c r="C2" s="13" t="str">
        <f>IF(B2="","",A2)</f>
        <v>医療分野の研究開発関連</v>
      </c>
      <c r="D2" s="13" t="str">
        <f>IF(C2="","",IF(D1&lt;&gt;"",CONCATENATE(D1,"、",C2),C2))</f>
        <v>医療分野の研究開発関連</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t="s">
        <v>730</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730</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730</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390</v>
      </c>
      <c r="AF2" s="1027"/>
      <c r="AG2" s="1027"/>
      <c r="AH2" s="1027"/>
      <c r="AI2" s="1027" t="s">
        <v>412</v>
      </c>
      <c r="AJ2" s="1027"/>
      <c r="AK2" s="1027"/>
      <c r="AL2" s="557"/>
      <c r="AM2" s="1027" t="s">
        <v>509</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390</v>
      </c>
      <c r="AF9" s="1027"/>
      <c r="AG9" s="1027"/>
      <c r="AH9" s="1027"/>
      <c r="AI9" s="1027" t="s">
        <v>412</v>
      </c>
      <c r="AJ9" s="1027"/>
      <c r="AK9" s="1027"/>
      <c r="AL9" s="557"/>
      <c r="AM9" s="1027" t="s">
        <v>509</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390</v>
      </c>
      <c r="AF16" s="1027"/>
      <c r="AG16" s="1027"/>
      <c r="AH16" s="1027"/>
      <c r="AI16" s="1027" t="s">
        <v>412</v>
      </c>
      <c r="AJ16" s="1027"/>
      <c r="AK16" s="1027"/>
      <c r="AL16" s="557"/>
      <c r="AM16" s="1027" t="s">
        <v>509</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390</v>
      </c>
      <c r="AF23" s="1027"/>
      <c r="AG23" s="1027"/>
      <c r="AH23" s="1027"/>
      <c r="AI23" s="1027" t="s">
        <v>412</v>
      </c>
      <c r="AJ23" s="1027"/>
      <c r="AK23" s="1027"/>
      <c r="AL23" s="557"/>
      <c r="AM23" s="1027" t="s">
        <v>509</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390</v>
      </c>
      <c r="AF30" s="1027"/>
      <c r="AG30" s="1027"/>
      <c r="AH30" s="1027"/>
      <c r="AI30" s="1027" t="s">
        <v>412</v>
      </c>
      <c r="AJ30" s="1027"/>
      <c r="AK30" s="1027"/>
      <c r="AL30" s="557"/>
      <c r="AM30" s="1027" t="s">
        <v>509</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390</v>
      </c>
      <c r="AF37" s="1027"/>
      <c r="AG37" s="1027"/>
      <c r="AH37" s="1027"/>
      <c r="AI37" s="1027" t="s">
        <v>412</v>
      </c>
      <c r="AJ37" s="1027"/>
      <c r="AK37" s="1027"/>
      <c r="AL37" s="557"/>
      <c r="AM37" s="1027" t="s">
        <v>509</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390</v>
      </c>
      <c r="AF44" s="1027"/>
      <c r="AG44" s="1027"/>
      <c r="AH44" s="1027"/>
      <c r="AI44" s="1027" t="s">
        <v>412</v>
      </c>
      <c r="AJ44" s="1027"/>
      <c r="AK44" s="1027"/>
      <c r="AL44" s="557"/>
      <c r="AM44" s="1027" t="s">
        <v>509</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390</v>
      </c>
      <c r="AF51" s="1027"/>
      <c r="AG51" s="1027"/>
      <c r="AH51" s="1027"/>
      <c r="AI51" s="1027" t="s">
        <v>412</v>
      </c>
      <c r="AJ51" s="1027"/>
      <c r="AK51" s="1027"/>
      <c r="AL51" s="557"/>
      <c r="AM51" s="1027" t="s">
        <v>509</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390</v>
      </c>
      <c r="AF58" s="1027"/>
      <c r="AG58" s="1027"/>
      <c r="AH58" s="1027"/>
      <c r="AI58" s="1027" t="s">
        <v>412</v>
      </c>
      <c r="AJ58" s="1027"/>
      <c r="AK58" s="1027"/>
      <c r="AL58" s="557"/>
      <c r="AM58" s="1027" t="s">
        <v>509</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390</v>
      </c>
      <c r="AF65" s="1027"/>
      <c r="AG65" s="1027"/>
      <c r="AH65" s="1027"/>
      <c r="AI65" s="1027" t="s">
        <v>412</v>
      </c>
      <c r="AJ65" s="1027"/>
      <c r="AK65" s="1027"/>
      <c r="AL65" s="557"/>
      <c r="AM65" s="1027" t="s">
        <v>509</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2021-05-18T07:23:23Z</cp:lastPrinted>
  <dcterms:modified xsi:type="dcterms:W3CDTF">2021-05-18T07:23:27Z</dcterms:modified>
</cp:coreProperties>
</file>