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23 試験\新しいフォルダー (2)\"/>
    </mc:Choice>
  </mc:AlternateContent>
  <bookViews>
    <workbookView xWindow="0" yWindow="0" windowWidth="1656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5" i="3" l="1"/>
  <c r="AM134" i="3"/>
  <c r="AQ116" i="3"/>
  <c r="AM116" i="3"/>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<sst xmlns="http://schemas.openxmlformats.org/spreadsheetml/2006/main" count="3163" uniqueCount="796">
  <si>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</si>
  <si>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</si>
  <si>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</si>
  <si>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</si>
  <si>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</si>
  <si>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</si>
  <si>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</si>
  <si>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</si>
  <si>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</si>
  <si>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</si>
  <si>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</si>
  <si>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</si>
  <si>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</si>
  <si>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</si>
  <si>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</si>
  <si>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</si>
  <si>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</si>
  <si>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</si>
  <si>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</si>
  <si>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</si>
  <si>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</si>
  <si>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</si>
  <si>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</si>
  <si>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</si>
  <si>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</si>
  <si>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</si>
  <si>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</si>
  <si>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</si>
  <si>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</si>
  <si>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</si>
  <si>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</si>
  <si>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</si>
  <si>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</si>
  <si>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</si>
  <si>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</si>
  <si>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</si>
  <si>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</si>
  <si>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</si>
  <si>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</si>
  <si>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</si>
  <si>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</si>
  <si>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</si>
  <si>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</si>
  <si>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</si>
  <si>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</si>
  <si>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</si>
  <si>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</si>
  <si>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</si>
  <si>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</si>
  <si>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</si>
  <si>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</si>
  <si>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</si>
  <si>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</si>
  <si>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</si>
  <si>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</si>
  <si>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</si>
  <si>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</si>
  <si>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</si>
  <si>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</si>
  <si>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</si>
  <si>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</si>
  <si>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</si>
  <si>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</si>
  <si>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</si>
  <si>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</si>
  <si>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</si>
  <si>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</si>
  <si>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</si>
  <si>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</si>
  <si>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</si>
  <si>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</si>
  <si>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</si>
  <si>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</si>
  <si>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</si>
  <si>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</si>
  <si>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</si>
  <si>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</si>
  <si>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</si>
  <si>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</si>
  <si>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</si>
  <si>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</si>
  <si>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</si>
  <si>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</si>
  <si>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</si>
  <si>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</si>
  <si>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</si>
  <si>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</si>
  <si>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</si>
  <si>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</si>
  <si>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</si>
  <si>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</si>
  <si>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</si>
  <si>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</si>
  <si>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</si>
  <si>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</si>
  <si>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</si>
  <si>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</si>
  <si>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</si>
  <si>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</si>
  <si>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</si>
  <si>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</si>
  <si>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</si>
  <si>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</si>
  <si>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</si>
  <si>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</si>
  <si>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</si>
  <si>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</si>
  <si>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</si>
  <si>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</si>
  <si>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</si>
  <si>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</si>
  <si>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</si>
  <si>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</si>
  <si>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</si>
  <si>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</si>
  <si>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</si>
  <si>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</si>
  <si>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</si>
  <si>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</si>
  <si>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</si>
  <si>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</si>
  <si>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</si>
  <si>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</si>
  <si>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</si>
  <si>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</si>
  <si>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</si>
  <si>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</si>
  <si>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</si>
  <si>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</si>
  <si>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</si>
  <si>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</si>
  <si>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</si>
  <si>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</si>
  <si>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</si>
  <si>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</si>
  <si>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</si>
  <si>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</si>
  <si>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</si>
  <si>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</si>
  <si>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</si>
  <si>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</si>
  <si>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</si>
  <si>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</si>
  <si>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</si>
  <si>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</si>
  <si>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</si>
  <si>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</si>
  <si>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</si>
  <si>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</si>
  <si>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</si>
  <si>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</si>
  <si>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</si>
  <si>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</si>
  <si>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</si>
  <si>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</si>
  <si>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</si>
  <si>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</si>
  <si>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</si>
  <si>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</si>
  <si>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</si>
  <si>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</si>
  <si>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</si>
  <si>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</si>
  <si>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</si>
  <si>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</si>
  <si>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</si>
  <si>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</si>
  <si>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</si>
  <si>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</si>
  <si>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</si>
  <si>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</si>
  <si>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</si>
  <si>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</si>
  <si>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</si>
  <si>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</si>
  <si>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</si>
  <si>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</si>
  <si>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</si>
  <si>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</si>
  <si>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</si>
  <si>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</si>
  <si>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</si>
  <si>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</si>
  <si>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</si>
  <si>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</si>
  <si>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</si>
  <si>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</si>
  <si>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</si>
  <si>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</si>
  <si>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</si>
  <si>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</si>
  <si>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</si>
  <si>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</si>
  <si>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</si>
  <si>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</si>
  <si>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</si>
  <si>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</si>
  <si>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</si>
  <si>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</si>
  <si>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</si>
  <si>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</si>
  <si>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</si>
  <si>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</si>
  <si>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</si>
  <si>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</si>
  <si>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</si>
  <si>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</si>
  <si>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</si>
  <si>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</si>
  <si>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</si>
  <si>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</si>
  <si>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</si>
  <si>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</si>
  <si>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</si>
  <si>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</si>
  <si>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</si>
  <si>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</si>
  <si>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</si>
  <si>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</si>
  <si>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</si>
  <si>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</si>
  <si>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</si>
  <si>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</si>
  <si>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</si>
  <si>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</si>
  <si>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</si>
  <si>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</si>
  <si>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</si>
  <si>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</si>
  <si>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</si>
  <si>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</si>
  <si>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</si>
  <si>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</si>
  <si>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</si>
  <si>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</si>
  <si>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</si>
  <si>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</si>
  <si>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</si>
  <si>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</si>
  <si>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</si>
  <si>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</si>
  <si>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</si>
  <si>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</si>
  <si>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</si>
  <si>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</si>
  <si>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</si>
  <si>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</si>
  <si>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</si>
  <si>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</si>
  <si>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</si>
  <si>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</si>
  <si>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</si>
  <si>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</si>
  <si>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</si>
  <si>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</si>
  <si>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</si>
  <si>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</si>
  <si>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</si>
  <si>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</si>
  <si>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</si>
  <si>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</si>
  <si>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</si>
  <si>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</si>
  <si>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</si>
  <si>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</si>
  <si>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</si>
  <si>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</si>
  <si>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</si>
  <si>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</si>
  <si>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</si>
  <si>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</si>
  <si>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</si>
  <si>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</si>
  <si>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</si>
  <si>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</si>
  <si>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</si>
  <si>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</si>
  <si>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</si>
  <si>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</si>
  <si>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</si>
  <si>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</si>
  <si>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</si>
  <si>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</si>
  <si>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</si>
  <si>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</si>
  <si>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</si>
  <si>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</si>
  <si>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</si>
  <si>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</si>
  <si>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</si>
  <si>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</si>
  <si>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</si>
  <si>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</si>
  <si>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</si>
  <si>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</si>
  <si>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</si>
  <si>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</si>
  <si>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</si>
  <si>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</si>
  <si>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</si>
  <si>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</si>
  <si>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</si>
  <si>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</si>
  <si>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</si>
  <si>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</si>
  <si>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</si>
  <si>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</si>
  <si>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</si>
  <si>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</si>
  <si>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</si>
  <si>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</si>
  <si>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</si>
  <si>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</si>
  <si>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</si>
  <si>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</si>
  <si>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</si>
  <si>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</si>
  <si>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</si>
  <si>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</si>
  <si>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</si>
  <si>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</si>
  <si>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</si>
  <si>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</si>
  <si>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</si>
  <si>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</si>
  <si>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</si>
  <si>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</si>
  <si>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</si>
  <si>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</si>
  <si>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</si>
  <si>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</si>
  <si>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</si>
  <si>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</si>
  <si>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</si>
  <si>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</si>
  <si>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</si>
  <si>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</si>
  <si>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</si>
  <si>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</si>
  <si>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</si>
  <si>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</si>
  <si>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</si>
  <si>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</si>
  <si>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</si>
  <si>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</si>
  <si>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</si>
  <si>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</si>
  <si>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</si>
  <si>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</si>
  <si>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</si>
  <si>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</si>
  <si>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</si>
  <si>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</si>
  <si>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</si>
  <si>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</si>
  <si>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</si>
  <si>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</si>
  <si>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</si>
  <si>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</si>
  <si>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</si>
  <si>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</si>
  <si>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</si>
  <si>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</si>
  <si>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</si>
  <si>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</si>
  <si>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</si>
  <si>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</si>
  <si>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</si>
  <si>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</si>
  <si>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</si>
  <si>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</si>
  <si>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</si>
  <si>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</si>
  <si>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</si>
  <si>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</si>
  <si>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</si>
  <si>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</si>
  <si>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</si>
  <si>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</si>
  <si>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</si>
  <si>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</si>
  <si>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</si>
  <si>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</si>
  <si>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</si>
  <si>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</si>
  <si>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</si>
  <si>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</si>
  <si>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</si>
  <si>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</si>
  <si>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</si>
  <si>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</si>
  <si>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</si>
  <si>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</si>
  <si>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</si>
  <si>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</si>
  <si>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</si>
  <si>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</si>
  <si>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</si>
  <si>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</si>
  <si>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</si>
  <si>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</si>
  <si>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</si>
  <si>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</si>
  <si>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</si>
  <si>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</si>
  <si>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</si>
  <si>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</si>
  <si>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</si>
  <si>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</si>
  <si>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</si>
  <si>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</si>
  <si>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</si>
  <si>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</si>
  <si>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</si>
  <si>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</si>
  <si>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</si>
  <si>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</si>
  <si>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</si>
  <si>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</si>
  <si>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</si>
  <si>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</si>
  <si>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</si>
  <si>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</si>
  <si>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</si>
  <si>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</si>
  <si>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</si>
  <si>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</si>
  <si>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</si>
  <si>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</si>
  <si>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</si>
  <si>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</si>
  <si>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</si>
  <si>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</si>
  <si>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</si>
  <si>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</si>
  <si>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</si>
  <si>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</si>
  <si>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</si>
  <si>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</si>
  <si>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</si>
  <si>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</si>
  <si>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</si>
  <si>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</si>
  <si>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</si>
  <si>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</si>
  <si>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</si>
  <si>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</si>
  <si>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</si>
  <si>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</si>
  <si>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</si>
  <si>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</si>
  <si>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</si>
  <si>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</si>
  <si>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</si>
  <si>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</si>
  <si>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</si>
  <si>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</si>
  <si>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</si>
  <si>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</si>
  <si>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</si>
  <si>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</si>
  <si>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</si>
  <si>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</si>
  <si>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</si>
  <si>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</si>
  <si>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</si>
  <si>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</si>
  <si>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</si>
  <si>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</si>
  <si>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</si>
  <si>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</si>
  <si>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</si>
  <si>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</si>
  <si>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</si>
  <si>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</si>
  <si>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</si>
  <si>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</si>
  <si>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</si>
  <si>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</si>
  <si>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</si>
  <si>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</si>
  <si>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</si>
  <si>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</si>
  <si>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</si>
  <si>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</si>
  <si>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</si>
  <si>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</si>
  <si>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</si>
  <si>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</si>
  <si>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</si>
  <si>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</si>
  <si>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</si>
  <si>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</si>
  <si>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</si>
  <si>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</si>
  <si>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</si>
  <si>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</si>
  <si>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</si>
  <si>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</si>
  <si>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</si>
  <si>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</si>
  <si>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</si>
  <si>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</si>
  <si>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</si>
  <si>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</si>
  <si>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</si>
  <si>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</si>
  <si>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</si>
  <si>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</si>
  <si>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</si>
  <si>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</si>
  <si>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</si>
  <si>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</si>
  <si>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</si>
  <si>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</si>
  <si>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</si>
  <si>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</si>
  <si>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</si>
  <si>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</si>
  <si>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</si>
  <si>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</si>
  <si>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</si>
  <si>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</si>
  <si>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</si>
  <si>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</si>
  <si>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</si>
  <si>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</si>
  <si>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</si>
  <si>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</si>
  <si>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</si>
  <si>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</si>
  <si>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</si>
  <si>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</si>
  <si>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</si>
  <si>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</si>
  <si>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</si>
  <si>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</si>
  <si>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</si>
  <si>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</si>
  <si>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</si>
  <si>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</si>
  <si>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</si>
  <si>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</si>
  <si>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</si>
  <si>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</si>
  <si>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</si>
  <si>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</si>
  <si>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</si>
  <si>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</si>
  <si>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</si>
  <si>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</si>
  <si>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</si>
  <si>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</si>
  <si>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</si>
  <si>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</si>
  <si>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</si>
  <si>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</si>
  <si>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</si>
  <si>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</si>
  <si>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</si>
  <si>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</si>
  <si>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</si>
  <si>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</si>
  <si>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</si>
  <si>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</si>
  <si>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</si>
  <si>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</si>
  <si>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</si>
  <si>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</si>
  <si>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</si>
  <si>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</si>
  <si>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</si>
  <si>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</si>
  <si>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</si>
  <si>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</si>
  <si>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</si>
  <si>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</si>
  <si>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</si>
  <si>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</si>
  <si>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</si>
  <si>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</si>
  <si>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</si>
  <si>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</si>
  <si>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</si>
  <si>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</si>
  <si>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</si>
  <si>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</si>
  <si>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</si>
  <si>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</si>
  <si>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</si>
  <si>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</si>
  <si>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</si>
  <si>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</si>
  <si>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</si>
  <si>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</si>
  <si>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</si>
  <si>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</si>
  <si>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</si>
  <si>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</si>
  <si>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</si>
  <si>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</si>
  <si>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</si>
  <si>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</si>
  <si>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</si>
  <si>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</si>
  <si>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</si>
  <si>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</si>
  <si>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</si>
  <si>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</si>
  <si>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</si>
  <si>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</si>
  <si>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</si>
  <si>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</si>
  <si>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</si>
  <si>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</si>
  <si>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</si>
  <si>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</si>
  <si>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</si>
  <si>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</si>
  <si>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</si>
  <si>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</si>
  <si>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</si>
  <si>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</si>
  <si>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</si>
  <si>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</si>
  <si>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</si>
  <si>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</si>
  <si>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</si>
  <si>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</si>
  <si>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</si>
  <si>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</si>
  <si>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</si>
  <si>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</si>
  <si>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</si>
  <si>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</si>
  <si>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</si>
  <si>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</si>
  <si>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</si>
  <si>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</si>
  <si>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</si>
  <si>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</si>
  <si>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</si>
  <si>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</si>
  <si>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</si>
  <si>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</si>
  <si>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</si>
  <si>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</si>
  <si>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</si>
  <si>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</si>
  <si>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</si>
  <si>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</si>
  <si>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</si>
  <si>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</si>
  <si>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</si>
  <si>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</si>
  <si>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</si>
  <si>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</si>
  <si>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</si>
  <si>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</si>
  <si>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</si>
  <si>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</si>
  <si>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</si>
  <si>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</si>
  <si>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</si>
  <si>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</si>
  <si>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</si>
  <si>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</si>
  <si>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</si>
  <si>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</si>
  <si>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</si>
  <si>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</si>
  <si>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</si>
  <si>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</si>
  <si>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</si>
  <si>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</si>
  <si>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</si>
  <si>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</si>
  <si>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</si>
  <si>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</si>
  <si>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</si>
  <si>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</si>
  <si>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</si>
  <si>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</si>
  <si>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</si>
  <si>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</si>
  <si>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</si>
  <si>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</si>
  <si>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</si>
  <si>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</si>
  <si>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</si>
  <si>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</si>
  <si>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</si>
  <si>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</si>
  <si>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</si>
  <si>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</si>
  <si>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</si>
  <si>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</si>
  <si>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</si>
  <si>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</si>
  <si>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</si>
  <si>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</si>
  <si>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</si>
  <si>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</si>
  <si>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</si>
  <si>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</si>
  <si>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</si>
  <si>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</si>
  <si>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</si>
  <si>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</si>
  <si>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</si>
  <si>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</si>
  <si>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超長寿社会における人口・経済・社会のモデリングと総合分析</t>
  </si>
  <si>
    <t>国立社会保障・人口問題研究所</t>
  </si>
  <si>
    <t>結城　勝彦</t>
  </si>
  <si>
    <t>令和2年度</t>
  </si>
  <si>
    <t>令和4年度</t>
  </si>
  <si>
    <t>総務課</t>
  </si>
  <si>
    <t>－</t>
  </si>
  <si>
    <t>-</t>
  </si>
  <si>
    <t>試験研究費</t>
  </si>
  <si>
    <t>職員旅費</t>
  </si>
  <si>
    <t>委員等旅費</t>
  </si>
  <si>
    <t>諸謝金</t>
  </si>
  <si>
    <t>外部委員により構成される当研究所の令和４年度の研究評価委員会において、総合評点３．５点以上を得ること。</t>
  </si>
  <si>
    <t>研究評価委員会の総合評点の平均をもって成果指標とする。（5=特に優れている、4=優れている、3=良好、2=やや劣っている、1=劣っている）</t>
  </si>
  <si>
    <t>点</t>
  </si>
  <si>
    <t>日本版死亡データベースの整備、公開及び報告書の刊行状況を活動指標とする。
（年次計画）
令和２年度：データベース拡充・発展に関する企画、高齢者の健康およびモデリングに関する研究
令和３年度：拡張データベースの開発、高齢者の死亡過程およびマクロ計量モデルに関する研究
令和４年度：拡張データベースの開発・公開、高齢者に係る学際的な研究と成果の発信</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</si>
  <si>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</si>
  <si>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</si>
  <si>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</si>
  <si>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</si>
  <si>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</si>
  <si>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</si>
  <si>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</si>
  <si>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特別研究費（将来人口推計のための調査分析ならびにシステム開発事業）</t>
  </si>
  <si>
    <t>新32</t>
  </si>
  <si>
    <t>○</t>
  </si>
  <si>
    <t>厚労</t>
  </si>
  <si>
    <t>令和２年度国立社会保障・人口問題研究所研究課題評価報告書</t>
    <phoneticPr fontId="5"/>
  </si>
  <si>
    <t>6百万円/1件</t>
    <rPh sb="1" eb="3">
      <t>ヒャクマン</t>
    </rPh>
    <rPh sb="3" eb="4">
      <t>エン</t>
    </rPh>
    <rPh sb="6" eb="7">
      <t>ケン</t>
    </rPh>
    <phoneticPr fontId="5"/>
  </si>
  <si>
    <t>6百万円/1件</t>
    <phoneticPr fontId="5"/>
  </si>
  <si>
    <t>-</t>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</si>
  <si>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これにより、次々期将来人口推計の精度向上が期待されるとともに、研究分析結果を国際社会に発信することにより国際社会への貢献に寄与するもの。</t>
    <phoneticPr fontId="5"/>
  </si>
  <si>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</si>
  <si>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</si>
  <si>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上記のとおり直轄で行う事業であり、骨太方針2019の趣旨も踏まえ、優先度の高い事業である。</t>
    <rPh sb="0" eb="2">
      <t>ジョウキ</t>
    </rPh>
    <rPh sb="6" eb="8">
      <t>チョッカツ</t>
    </rPh>
    <rPh sb="9" eb="10">
      <t>オコナ</t>
    </rPh>
    <rPh sb="11" eb="13">
      <t>ジギョウ</t>
    </rPh>
    <rPh sb="17" eb="19">
      <t>ホネブト</t>
    </rPh>
    <rPh sb="19" eb="21">
      <t>ホウシン</t>
    </rPh>
    <rPh sb="26" eb="28">
      <t>シュシ</t>
    </rPh>
    <rPh sb="29" eb="30">
      <t>フ</t>
    </rPh>
    <rPh sb="33" eb="36">
      <t>ユウセンド</t>
    </rPh>
    <rPh sb="37" eb="38">
      <t>タカ</t>
    </rPh>
    <rPh sb="39" eb="41">
      <t>ジギョウ</t>
    </rPh>
    <phoneticPr fontId="5"/>
  </si>
  <si>
    <t>無</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</si>
  <si>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</si>
  <si>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</si>
  <si>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</si>
  <si>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</si>
  <si>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</si>
  <si>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</si>
  <si>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契約金額が少額のため、見積合わせの実施により競争性を確保している。</t>
    <phoneticPr fontId="5"/>
  </si>
  <si>
    <t>‐</t>
  </si>
  <si>
    <t>本事業にて作成・公開する「日本版死亡データベース」は、「特別研究費（将来人口推計のための調査分析ならびにシステム開発事業）」において実施している将来人口推計の死亡仮定の基礎データとして利用される。事業内容及び経費に重複はなく、適切な役割分担を行っている。</t>
    <phoneticPr fontId="5"/>
  </si>
  <si>
    <t>A.大和綜合印刷(株）</t>
    <rPh sb="2" eb="4">
      <t>ダイワ</t>
    </rPh>
    <rPh sb="4" eb="6">
      <t>ソウゴウ</t>
    </rPh>
    <rPh sb="6" eb="8">
      <t>インサツ</t>
    </rPh>
    <rPh sb="9" eb="10">
      <t>カブ</t>
    </rPh>
    <phoneticPr fontId="5"/>
  </si>
  <si>
    <t>B.麹町税務署</t>
    <rPh sb="2" eb="4">
      <t>コウジマチ</t>
    </rPh>
    <rPh sb="4" eb="7">
      <t>ゼイムショ</t>
    </rPh>
    <phoneticPr fontId="5"/>
  </si>
  <si>
    <t>印刷製本費</t>
    <rPh sb="0" eb="2">
      <t>インサツ</t>
    </rPh>
    <rPh sb="2" eb="4">
      <t>セイホン</t>
    </rPh>
    <rPh sb="4" eb="5">
      <t>ヒ</t>
    </rPh>
    <phoneticPr fontId="5"/>
  </si>
  <si>
    <t>研究報告書印刷</t>
    <rPh sb="0" eb="2">
      <t>ケンキュウ</t>
    </rPh>
    <rPh sb="2" eb="5">
      <t>ホウコクショ</t>
    </rPh>
    <rPh sb="5" eb="7">
      <t>インサツ</t>
    </rPh>
    <phoneticPr fontId="5"/>
  </si>
  <si>
    <t>所得税</t>
    <rPh sb="0" eb="3">
      <t>ショトクゼイ</t>
    </rPh>
    <phoneticPr fontId="5"/>
  </si>
  <si>
    <t>出席謝金に係る所得税</t>
    <rPh sb="0" eb="2">
      <t>シュッセキ</t>
    </rPh>
    <rPh sb="2" eb="4">
      <t>シャキン</t>
    </rPh>
    <rPh sb="5" eb="6">
      <t>カカ</t>
    </rPh>
    <rPh sb="7" eb="10">
      <t>ショトクゼイ</t>
    </rPh>
    <phoneticPr fontId="5"/>
  </si>
  <si>
    <t>賃金</t>
    <rPh sb="0" eb="2">
      <t>チンギン</t>
    </rPh>
    <phoneticPr fontId="5"/>
  </si>
  <si>
    <t>臨時研究補助員賃金</t>
    <rPh sb="0" eb="9">
      <t>リンジケンキュウホジョインチンギン</t>
    </rPh>
    <phoneticPr fontId="5"/>
  </si>
  <si>
    <t>大和綜合印刷（株）</t>
    <rPh sb="0" eb="6">
      <t>ダイワソウゴウインサツ</t>
    </rPh>
    <rPh sb="7" eb="8">
      <t>カブ</t>
    </rPh>
    <phoneticPr fontId="5"/>
  </si>
  <si>
    <t>慶應義塾大学出版会（株）</t>
    <rPh sb="0" eb="2">
      <t>ケイオウ</t>
    </rPh>
    <rPh sb="2" eb="4">
      <t>ギジュク</t>
    </rPh>
    <rPh sb="4" eb="6">
      <t>ダイガク</t>
    </rPh>
    <rPh sb="6" eb="9">
      <t>シュッパンカイ</t>
    </rPh>
    <rPh sb="10" eb="11">
      <t>カブ</t>
    </rPh>
    <phoneticPr fontId="5"/>
  </si>
  <si>
    <t>（社）東京コロニー</t>
    <rPh sb="1" eb="2">
      <t>シャ</t>
    </rPh>
    <rPh sb="3" eb="5">
      <t>トウキョウ</t>
    </rPh>
    <phoneticPr fontId="5"/>
  </si>
  <si>
    <t>（特非）ぽぴあ</t>
    <rPh sb="1" eb="2">
      <t>トク</t>
    </rPh>
    <rPh sb="2" eb="3">
      <t>ヒ</t>
    </rPh>
    <phoneticPr fontId="5"/>
  </si>
  <si>
    <t>（株）コジマ</t>
    <rPh sb="1" eb="2">
      <t>カブ</t>
    </rPh>
    <phoneticPr fontId="5"/>
  </si>
  <si>
    <t>-</t>
    <phoneticPr fontId="5"/>
  </si>
  <si>
    <t>－</t>
    <phoneticPr fontId="5"/>
  </si>
  <si>
    <t>叢書作成</t>
    <rPh sb="0" eb="2">
      <t>ソウショ</t>
    </rPh>
    <rPh sb="2" eb="4">
      <t>サクセイ</t>
    </rPh>
    <phoneticPr fontId="5"/>
  </si>
  <si>
    <t>消耗品購入</t>
    <rPh sb="0" eb="5">
      <t>ショウモウヒンコウニュウ</t>
    </rPh>
    <phoneticPr fontId="5"/>
  </si>
  <si>
    <t>備品購入</t>
    <rPh sb="0" eb="2">
      <t>ビヒン</t>
    </rPh>
    <rPh sb="2" eb="4">
      <t>コウニュウ</t>
    </rPh>
    <phoneticPr fontId="5"/>
  </si>
  <si>
    <t>麹町税務署</t>
    <rPh sb="0" eb="2">
      <t>コウジマチ</t>
    </rPh>
    <rPh sb="2" eb="5">
      <t>ゼイムショ</t>
    </rPh>
    <phoneticPr fontId="5"/>
  </si>
  <si>
    <t>臨時研究補助員Ａ</t>
    <rPh sb="0" eb="2">
      <t>リンジ</t>
    </rPh>
    <rPh sb="2" eb="4">
      <t>ケンキュウ</t>
    </rPh>
    <rPh sb="4" eb="7">
      <t>ホジョイン</t>
    </rPh>
    <phoneticPr fontId="5"/>
  </si>
  <si>
    <t>臨時研究補助員Ｂ</t>
    <rPh sb="0" eb="2">
      <t>リンジ</t>
    </rPh>
    <rPh sb="2" eb="4">
      <t>ケンキュウ</t>
    </rPh>
    <rPh sb="4" eb="7">
      <t>ホジョイン</t>
    </rPh>
    <phoneticPr fontId="5"/>
  </si>
  <si>
    <t>臨時研究補助員Ｃ</t>
    <rPh sb="0" eb="2">
      <t>リンジ</t>
    </rPh>
    <rPh sb="2" eb="4">
      <t>ケンキュウ</t>
    </rPh>
    <rPh sb="4" eb="7">
      <t>ホジョイン</t>
    </rPh>
    <phoneticPr fontId="5"/>
  </si>
  <si>
    <t>臨時研究補助員Ｄ</t>
    <rPh sb="0" eb="2">
      <t>リンジ</t>
    </rPh>
    <rPh sb="2" eb="4">
      <t>ケンキュウ</t>
    </rPh>
    <rPh sb="4" eb="7">
      <t>ホジョイン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</si>
  <si>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</si>
  <si>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</si>
  <si>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</si>
  <si>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</si>
  <si>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</si>
  <si>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</si>
  <si>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</si>
  <si>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</si>
  <si>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</si>
  <si>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研究会出席謝金</t>
    <rPh sb="0" eb="3">
      <t>ケンキュウカイ</t>
    </rPh>
    <rPh sb="3" eb="5">
      <t>シュッセキ</t>
    </rPh>
    <rPh sb="5" eb="7">
      <t>シャキン</t>
    </rPh>
    <phoneticPr fontId="5"/>
  </si>
  <si>
    <t>「経済財政運営と改革の基本方針2020（令和２年７月17日閣議決定）」</t>
    <phoneticPr fontId="5"/>
  </si>
  <si>
    <t>-</t>
    <phoneticPr fontId="5"/>
  </si>
  <si>
    <t>-</t>
    <phoneticPr fontId="5"/>
  </si>
  <si>
    <t>効率化を進展させるべく、見積合わせにより競争性を確保する等により適切に予算を執行し、事業の目標を達成したところであり、引き続き適正に実施する。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</si>
  <si>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我が国初の試みとして開発された日本版死亡データベース(JMD)の維持・拡充のほか、骨太方針２０２０に掲げられたエビデンスに基づく予防・健康づくり、重症化予防の取組のための政策議論に資する科学的基礎を提供する観点から、我が国の超長寿化と健康の関係に係る研究を進め、その成果を国内外へ発信していく必要がある。
そこで本研究プロジェクトでは、全体を「死因／死亡過程分析」、「健康度と寿命の関連分析」、「死亡モデルと公的年金」、「人口学的死亡モデルの発展」の４つに分け、海外の研究機関とも連携しつつ、長寿化を人口学的観点から総合的に研究していく。</t>
    <phoneticPr fontId="5"/>
  </si>
  <si>
    <t>本事業は、研究評価委員会から「人口学を核とした非常に学際的な研究であり、多くの学術的知見が期待できる」との評価をいただいている。令和２年度の執行額は予算額とほぼ同額であり、適正であったといえる。</t>
    <rPh sb="15" eb="17">
      <t>ジンコウ</t>
    </rPh>
    <rPh sb="17" eb="18">
      <t>ガク</t>
    </rPh>
    <rPh sb="19" eb="20">
      <t>カク</t>
    </rPh>
    <rPh sb="23" eb="25">
      <t>ヒジョウ</t>
    </rPh>
    <rPh sb="26" eb="29">
      <t>ガクサイテキ</t>
    </rPh>
    <rPh sb="30" eb="32">
      <t>ケンキュウ</t>
    </rPh>
    <rPh sb="36" eb="37">
      <t>オオ</t>
    </rPh>
    <rPh sb="39" eb="42">
      <t>ガクジュツテキ</t>
    </rPh>
    <rPh sb="42" eb="44">
      <t>チケン</t>
    </rPh>
    <rPh sb="45" eb="47">
      <t>キタイ</t>
    </rPh>
    <rPh sb="64" eb="66">
      <t>レイワ</t>
    </rPh>
    <rPh sb="72" eb="73">
      <t>ガク</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</si>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</sst>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7" name="直線コネクタ 16">
          <a:extLst>
            <a:ext uri="{FF2B5EF4-FFF2-40B4-BE49-F238E27FC236}">
              <a16:creationId xmlns:a16="http://schemas.microsoft.com/office/drawing/2014/main" id="{00000000-0008-0000-0000-000005000000}"/>
            </a:ext>
          </a:extLst>
        </xdr:cNvPr>
        <xdr:cNvCxnSpPr/>
      </xdr:nvCxnSpPr>
      <xdr:spPr>
        <a:xfrm>
          <a:off x="5504046" y="388395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8" name="直線矢印コネクタ 17">
          <a:extLst>
            <a:ext uri="{FF2B5EF4-FFF2-40B4-BE49-F238E27FC236}">
              <a16:creationId xmlns:a16="http://schemas.microsoft.com/office/drawing/2014/main" id="{00000000-0008-0000-0000-000007000000}"/>
            </a:ext>
          </a:extLst>
        </xdr:cNvPr>
        <xdr:cNvCxnSpPr/>
      </xdr:nvCxnSpPr>
      <xdr:spPr>
        <a:xfrm flipH="1">
          <a:off x="4518275" y="401987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9" name="直線矢印コネクタ 18">
          <a:extLst>
            <a:ext uri="{FF2B5EF4-FFF2-40B4-BE49-F238E27FC236}">
              <a16:creationId xmlns:a16="http://schemas.microsoft.com/office/drawing/2014/main" id="{00000000-0008-0000-0000-000009000000}"/>
            </a:ext>
          </a:extLst>
        </xdr:cNvPr>
        <xdr:cNvCxnSpPr/>
      </xdr:nvCxnSpPr>
      <xdr:spPr>
        <a:xfrm flipH="1">
          <a:off x="4496871" y="421843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20" name="直線矢印コネクタ 19">
          <a:extLst>
            <a:ext uri="{FF2B5EF4-FFF2-40B4-BE49-F238E27FC236}">
              <a16:creationId xmlns:a16="http://schemas.microsoft.com/office/drawing/2014/main" id="{00000000-0008-0000-0000-00000B000000}"/>
            </a:ext>
          </a:extLst>
        </xdr:cNvPr>
        <xdr:cNvCxnSpPr/>
      </xdr:nvCxnSpPr>
      <xdr:spPr>
        <a:xfrm flipH="1">
          <a:off x="4496871" y="440500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21" name="角丸四角形 20">
          <a:extLst>
            <a:ext uri="{FF2B5EF4-FFF2-40B4-BE49-F238E27FC236}">
              <a16:creationId xmlns:a16="http://schemas.microsoft.com/office/drawing/2014/main" id="{00000000-0008-0000-0000-00000C000000}"/>
            </a:ext>
          </a:extLst>
        </xdr:cNvPr>
        <xdr:cNvSpPr/>
      </xdr:nvSpPr>
      <xdr:spPr>
        <a:xfrm>
          <a:off x="2328990" y="376358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印刷製本費、消耗品費、備品費、研究会出席謝金、臨時研究補助員賃金等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2" name="正方形/長方形 21">
          <a:extLst>
            <a:ext uri="{FF2B5EF4-FFF2-40B4-BE49-F238E27FC236}">
              <a16:creationId xmlns:a16="http://schemas.microsoft.com/office/drawing/2014/main" id="{00000000-0008-0000-0000-00000D000000}"/>
            </a:ext>
          </a:extLst>
        </xdr:cNvPr>
        <xdr:cNvSpPr/>
      </xdr:nvSpPr>
      <xdr:spPr>
        <a:xfrm>
          <a:off x="2226018" y="398276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５社）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3" name="正方形/長方形 22">
          <a:extLst>
            <a:ext uri="{FF2B5EF4-FFF2-40B4-BE49-F238E27FC236}">
              <a16:creationId xmlns:a16="http://schemas.microsoft.com/office/drawing/2014/main" id="{00000000-0008-0000-0000-00000F000000}"/>
            </a:ext>
          </a:extLst>
        </xdr:cNvPr>
        <xdr:cNvSpPr/>
      </xdr:nvSpPr>
      <xdr:spPr>
        <a:xfrm>
          <a:off x="2238890" y="416847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３２人）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０．４百万円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4" name="正方形/長方形 23">
          <a:extLst>
            <a:ext uri="{FF2B5EF4-FFF2-40B4-BE49-F238E27FC236}">
              <a16:creationId xmlns:a16="http://schemas.microsoft.com/office/drawing/2014/main" id="{00000000-0008-0000-0000-000010000000}"/>
            </a:ext>
          </a:extLst>
        </xdr:cNvPr>
        <xdr:cNvSpPr/>
      </xdr:nvSpPr>
      <xdr:spPr>
        <a:xfrm>
          <a:off x="2013121" y="394880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25" name="正方形/長方形 24">
          <a:extLst>
            <a:ext uri="{FF2B5EF4-FFF2-40B4-BE49-F238E27FC236}">
              <a16:creationId xmlns:a16="http://schemas.microsoft.com/office/drawing/2014/main" id="{00000000-0008-0000-0000-000011000000}"/>
            </a:ext>
          </a:extLst>
        </xdr:cNvPr>
        <xdr:cNvSpPr/>
      </xdr:nvSpPr>
      <xdr:spPr>
        <a:xfrm>
          <a:off x="2103220" y="414481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101502</xdr:colOff>
      <xdr:row>766</xdr:row>
      <xdr:rowOff>152400</xdr:rowOff>
    </xdr:from>
    <xdr:to>
      <xdr:col>25</xdr:col>
      <xdr:colOff>165860</xdr:colOff>
      <xdr:row>766</xdr:row>
      <xdr:rowOff>381000</xdr:rowOff>
    </xdr:to>
    <xdr:sp macro="" textlink="">
      <xdr:nvSpPr>
        <xdr:cNvPr id="26" name="正方形/長方形 25">
          <a:extLst>
            <a:ext uri="{FF2B5EF4-FFF2-40B4-BE49-F238E27FC236}">
              <a16:creationId xmlns:a16="http://schemas.microsoft.com/office/drawing/2014/main" id="{00000000-0008-0000-0000-000012000000}"/>
            </a:ext>
          </a:extLst>
        </xdr:cNvPr>
        <xdr:cNvSpPr/>
      </xdr:nvSpPr>
      <xdr:spPr>
        <a:xfrm>
          <a:off x="1523902" y="45326300"/>
          <a:ext cx="3721958" cy="22860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27" name="正方形/長方形 26">
          <a:extLst>
            <a:ext uri="{FF2B5EF4-FFF2-40B4-BE49-F238E27FC236}">
              <a16:creationId xmlns:a16="http://schemas.microsoft.com/office/drawing/2014/main" id="{00000000-0008-0000-0000-000013000000}"/>
            </a:ext>
          </a:extLst>
        </xdr:cNvPr>
        <xdr:cNvSpPr/>
      </xdr:nvSpPr>
      <xdr:spPr>
        <a:xfrm>
          <a:off x="1728920" y="426856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28" name="正方形/長方形 27">
          <a:extLst>
            <a:ext uri="{FF2B5EF4-FFF2-40B4-BE49-F238E27FC236}">
              <a16:creationId xmlns:a16="http://schemas.microsoft.com/office/drawing/2014/main" id="{00000000-0008-0000-0000-000014000000}"/>
            </a:ext>
          </a:extLst>
        </xdr:cNvPr>
        <xdr:cNvSpPr/>
      </xdr:nvSpPr>
      <xdr:spPr>
        <a:xfrm>
          <a:off x="2251761" y="437122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10</xdr:col>
      <xdr:colOff>102970</xdr:colOff>
      <xdr:row>764</xdr:row>
      <xdr:rowOff>115491</xdr:rowOff>
    </xdr:from>
    <xdr:to>
      <xdr:col>14</xdr:col>
      <xdr:colOff>119188</xdr:colOff>
      <xdr:row>764</xdr:row>
      <xdr:rowOff>367392</xdr:rowOff>
    </xdr:to>
    <xdr:sp macro="" textlink="">
      <xdr:nvSpPr>
        <xdr:cNvPr id="29" name="正方形/長方形 28">
          <a:extLst>
            <a:ext uri="{FF2B5EF4-FFF2-40B4-BE49-F238E27FC236}">
              <a16:creationId xmlns:a16="http://schemas.microsoft.com/office/drawing/2014/main" id="{00000000-0008-0000-0000-000015000000}"/>
            </a:ext>
          </a:extLst>
        </xdr:cNvPr>
        <xdr:cNvSpPr/>
      </xdr:nvSpPr>
      <xdr:spPr>
        <a:xfrm>
          <a:off x="2144041" y="44189027"/>
          <a:ext cx="832647" cy="25190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0" name="正方形/長方形 29">
          <a:extLst>
            <a:ext uri="{FF2B5EF4-FFF2-40B4-BE49-F238E27FC236}">
              <a16:creationId xmlns:a16="http://schemas.microsoft.com/office/drawing/2014/main" id="{00000000-0008-0000-0000-00001B000000}"/>
            </a:ext>
          </a:extLst>
        </xdr:cNvPr>
        <xdr:cNvSpPr/>
      </xdr:nvSpPr>
      <xdr:spPr>
        <a:xfrm>
          <a:off x="1825968" y="406532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4"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737</v>
      </c>
      <c r="AK2" s="941"/>
      <c r="AL2" s="941"/>
      <c r="AM2" s="941"/>
      <c r="AN2" s="98" t="s">
        <v>406</v>
      </c>
      <c r="AO2" s="941">
        <v>20</v>
      </c>
      <c r="AP2" s="941"/>
      <c r="AQ2" s="941"/>
      <c r="AR2" s="99" t="s">
        <v>709</v>
      </c>
      <c r="AS2" s="947">
        <v>1001</v>
      </c>
      <c r="AT2" s="947"/>
      <c r="AU2" s="947"/>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789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795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3" customHeight="1" x14ac:dyDescent="0.15">
      <c r="A10" s="659" t="s">
        <v>30</v>
      </c>
      <c r="B10" s="660"/>
      <c r="C10" s="660"/>
      <c r="D10" s="660"/>
      <c r="E10" s="660"/>
      <c r="F10" s="660"/>
      <c r="G10" s="753" t="s">
        <v>793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718</v>
      </c>
      <c r="Q13" s="657"/>
      <c r="R13" s="657"/>
      <c r="S13" s="657"/>
      <c r="T13" s="657"/>
      <c r="U13" s="657"/>
      <c r="V13" s="658"/>
      <c r="W13" s="656" t="s">
        <v>718</v>
      </c>
      <c r="X13" s="657"/>
      <c r="Y13" s="657"/>
      <c r="Z13" s="657"/>
      <c r="AA13" s="657"/>
      <c r="AB13" s="657"/>
      <c r="AC13" s="658"/>
      <c r="AD13" s="656">
        <v>6</v>
      </c>
      <c r="AE13" s="657"/>
      <c r="AF13" s="657"/>
      <c r="AG13" s="657"/>
      <c r="AH13" s="657"/>
      <c r="AI13" s="657"/>
      <c r="AJ13" s="658"/>
      <c r="AK13" s="656">
        <v>6</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t="s">
        <v>718</v>
      </c>
      <c r="AE14" s="657"/>
      <c r="AF14" s="657"/>
      <c r="AG14" s="657"/>
      <c r="AH14" s="657"/>
      <c r="AI14" s="657"/>
      <c r="AJ14" s="658"/>
      <c r="AK14" s="656" t="s">
        <v>718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718</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t="s">
        <v>718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718</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6</v>
      </c>
      <c r="AE18" s="875"/>
      <c r="AF18" s="875"/>
      <c r="AG18" s="875"/>
      <c r="AH18" s="875"/>
      <c r="AI18" s="875"/>
      <c r="AJ18" s="876"/>
      <c r="AK18" s="874">
        <f>SUM(AK13:AQ17)</f>
        <v>6</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t="s">
        <v>718</v>
      </c>
      <c r="Q19" s="657"/>
      <c r="R19" s="657"/>
      <c r="S19" s="657"/>
      <c r="T19" s="657"/>
      <c r="U19" s="657"/>
      <c r="V19" s="658"/>
      <c r="W19" s="656" t="s">
        <v>718</v>
      </c>
      <c r="X19" s="657"/>
      <c r="Y19" s="657"/>
      <c r="Z19" s="657"/>
      <c r="AA19" s="657"/>
      <c r="AB19" s="657"/>
      <c r="AC19" s="658"/>
      <c r="AD19" s="656">
        <v>6</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719</v>
      </c>
      <c r="H23" s="967"/>
      <c r="I23" s="967"/>
      <c r="J23" s="967"/>
      <c r="K23" s="967"/>
      <c r="L23" s="967"/>
      <c r="M23" s="967"/>
      <c r="N23" s="967"/>
      <c r="O23" s="968"/>
      <c r="P23" s="916">
        <v>5</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720</v>
      </c>
      <c r="H24" s="933"/>
      <c r="I24" s="933"/>
      <c r="J24" s="933"/>
      <c r="K24" s="933"/>
      <c r="L24" s="933"/>
      <c r="M24" s="933"/>
      <c r="N24" s="933"/>
      <c r="O24" s="934"/>
      <c r="P24" s="656">
        <v>0.8</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721</v>
      </c>
      <c r="H25" s="933"/>
      <c r="I25" s="933"/>
      <c r="J25" s="933"/>
      <c r="K25" s="933"/>
      <c r="L25" s="933"/>
      <c r="M25" s="933"/>
      <c r="N25" s="933"/>
      <c r="O25" s="934"/>
      <c r="P25" s="656">
        <v>0.1</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722</v>
      </c>
      <c r="H26" s="933"/>
      <c r="I26" s="933"/>
      <c r="J26" s="933"/>
      <c r="K26" s="933"/>
      <c r="L26" s="933"/>
      <c r="M26" s="933"/>
      <c r="N26" s="933"/>
      <c r="O26" s="934"/>
      <c r="P26" s="656">
        <v>0.1</v>
      </c>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6</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v>3</v>
      </c>
      <c r="AR31" s="202"/>
      <c r="AS31" s="137" t="s">
        <v>233</v>
      </c>
      <c r="AT31" s="138"/>
      <c r="AU31" s="201">
        <v>4</v>
      </c>
      <c r="AV31" s="201"/>
      <c r="AW31" s="393" t="s">
        <v>179</v>
      </c>
      <c r="AX31" s="394"/>
    </row>
    <row r="32" spans="1:50" ht="40.5" customHeight="1" x14ac:dyDescent="0.15">
      <c r="A32" s="398"/>
      <c r="B32" s="396"/>
      <c r="C32" s="396"/>
      <c r="D32" s="396"/>
      <c r="E32" s="396"/>
      <c r="F32" s="397"/>
      <c r="G32" s="564" t="s">
        <v>723</v>
      </c>
      <c r="H32" s="565"/>
      <c r="I32" s="565"/>
      <c r="J32" s="565"/>
      <c r="K32" s="565"/>
      <c r="L32" s="565"/>
      <c r="M32" s="565"/>
      <c r="N32" s="565"/>
      <c r="O32" s="566"/>
      <c r="P32" s="109" t="s">
        <v>724</v>
      </c>
      <c r="Q32" s="109"/>
      <c r="R32" s="109"/>
      <c r="S32" s="109"/>
      <c r="T32" s="109"/>
      <c r="U32" s="109"/>
      <c r="V32" s="109"/>
      <c r="W32" s="109"/>
      <c r="X32" s="110"/>
      <c r="Y32" s="471" t="s">
        <v>12</v>
      </c>
      <c r="Z32" s="531"/>
      <c r="AA32" s="532"/>
      <c r="AB32" s="461" t="s">
        <v>725</v>
      </c>
      <c r="AC32" s="461"/>
      <c r="AD32" s="461"/>
      <c r="AE32" s="219" t="s">
        <v>718</v>
      </c>
      <c r="AF32" s="220"/>
      <c r="AG32" s="220"/>
      <c r="AH32" s="220"/>
      <c r="AI32" s="219" t="s">
        <v>718</v>
      </c>
      <c r="AJ32" s="220"/>
      <c r="AK32" s="220"/>
      <c r="AL32" s="220"/>
      <c r="AM32" s="219">
        <v>4.3</v>
      </c>
      <c r="AN32" s="220"/>
      <c r="AO32" s="220"/>
      <c r="AP32" s="220"/>
      <c r="AQ32" s="337" t="s">
        <v>790</v>
      </c>
      <c r="AR32" s="209"/>
      <c r="AS32" s="209"/>
      <c r="AT32" s="338"/>
      <c r="AU32" s="219" t="s">
        <v>790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725</v>
      </c>
      <c r="AC33" s="523"/>
      <c r="AD33" s="523"/>
      <c r="AE33" s="219" t="s">
        <v>718</v>
      </c>
      <c r="AF33" s="220"/>
      <c r="AG33" s="220"/>
      <c r="AH33" s="220"/>
      <c r="AI33" s="219" t="s">
        <v>718</v>
      </c>
      <c r="AJ33" s="220"/>
      <c r="AK33" s="220"/>
      <c r="AL33" s="220"/>
      <c r="AM33" s="219">
        <v>3.5</v>
      </c>
      <c r="AN33" s="220"/>
      <c r="AO33" s="220"/>
      <c r="AP33" s="220"/>
      <c r="AQ33" s="337">
        <v>3.5</v>
      </c>
      <c r="AR33" s="209"/>
      <c r="AS33" s="209"/>
      <c r="AT33" s="338"/>
      <c r="AU33" s="220">
        <v>3.5</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718</v>
      </c>
      <c r="AF34" s="220"/>
      <c r="AG34" s="220"/>
      <c r="AH34" s="220"/>
      <c r="AI34" s="219" t="s">
        <v>718</v>
      </c>
      <c r="AJ34" s="220"/>
      <c r="AK34" s="220"/>
      <c r="AL34" s="220"/>
      <c r="AM34" s="219">
        <f>ROUND(AM32/AM33*100,0)</f>
        <v>123</v>
      </c>
      <c r="AN34" s="220"/>
      <c r="AO34" s="220"/>
      <c r="AP34" s="220"/>
      <c r="AQ34" s="337" t="s">
        <v>718</v>
      </c>
      <c r="AR34" s="209"/>
      <c r="AS34" s="209"/>
      <c r="AT34" s="338"/>
      <c r="AU34" s="220" t="s">
        <v>790</v>
      </c>
      <c r="AV34" s="220"/>
      <c r="AW34" s="220"/>
      <c r="AX34" s="222"/>
    </row>
    <row r="35" spans="1:51" ht="23.25" customHeight="1" x14ac:dyDescent="0.15">
      <c r="A35" s="229" t="s">
        <v>380</v>
      </c>
      <c r="B35" s="230"/>
      <c r="C35" s="230"/>
      <c r="D35" s="230"/>
      <c r="E35" s="230"/>
      <c r="F35" s="231"/>
      <c r="G35" s="235" t="s">
        <v>738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65.25" customHeight="1" x14ac:dyDescent="0.15">
      <c r="A101" s="419"/>
      <c r="B101" s="420"/>
      <c r="C101" s="420"/>
      <c r="D101" s="420"/>
      <c r="E101" s="420"/>
      <c r="F101" s="421"/>
      <c r="G101" s="109" t="s">
        <v>726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727</v>
      </c>
      <c r="AC101" s="461"/>
      <c r="AD101" s="461"/>
      <c r="AE101" s="283" t="s">
        <v>718</v>
      </c>
      <c r="AF101" s="283"/>
      <c r="AG101" s="283"/>
      <c r="AH101" s="283"/>
      <c r="AI101" s="283" t="s">
        <v>718</v>
      </c>
      <c r="AJ101" s="283"/>
      <c r="AK101" s="283"/>
      <c r="AL101" s="283"/>
      <c r="AM101" s="283">
        <v>1</v>
      </c>
      <c r="AN101" s="283"/>
      <c r="AO101" s="283"/>
      <c r="AP101" s="283"/>
      <c r="AQ101" s="283">
        <v>1</v>
      </c>
      <c r="AR101" s="283"/>
      <c r="AS101" s="283"/>
      <c r="AT101" s="283"/>
      <c r="AU101" s="219"/>
      <c r="AV101" s="220"/>
      <c r="AW101" s="220"/>
      <c r="AX101" s="222"/>
    </row>
    <row r="102" spans="1:60" ht="65.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727</v>
      </c>
      <c r="AC102" s="461"/>
      <c r="AD102" s="461"/>
      <c r="AE102" s="283" t="s">
        <v>718</v>
      </c>
      <c r="AF102" s="283"/>
      <c r="AG102" s="283"/>
      <c r="AH102" s="283"/>
      <c r="AI102" s="283" t="s">
        <v>718</v>
      </c>
      <c r="AJ102" s="283"/>
      <c r="AK102" s="283"/>
      <c r="AL102" s="283"/>
      <c r="AM102" s="283">
        <v>1</v>
      </c>
      <c r="AN102" s="283"/>
      <c r="AO102" s="283"/>
      <c r="AP102" s="283"/>
      <c r="AQ102" s="283">
        <v>1</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3" t="s">
        <v>718</v>
      </c>
      <c r="AF116" s="283"/>
      <c r="AG116" s="283"/>
      <c r="AH116" s="283"/>
      <c r="AI116" s="283" t="s">
        <v>718</v>
      </c>
      <c r="AJ116" s="283"/>
      <c r="AK116" s="283"/>
      <c r="AL116" s="283"/>
      <c r="AM116" s="283">
        <f>AD19</f>
        <v>6</v>
      </c>
      <c r="AN116" s="283"/>
      <c r="AO116" s="283"/>
      <c r="AP116" s="283"/>
      <c r="AQ116" s="219">
        <f>AK13</f>
        <v>6</v>
      </c>
      <c r="AR116" s="220"/>
      <c r="AS116" s="220"/>
      <c r="AT116" s="220"/>
      <c r="AU116" s="220"/>
      <c r="AV116" s="220"/>
      <c r="AW116" s="220"/>
      <c r="AX116" s="222"/>
    </row>
    <row r="117" spans="1:51" ht="26.2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718</v>
      </c>
      <c r="AF117" s="551"/>
      <c r="AG117" s="551"/>
      <c r="AH117" s="551"/>
      <c r="AI117" s="551" t="s">
        <v>718</v>
      </c>
      <c r="AJ117" s="551"/>
      <c r="AK117" s="551"/>
      <c r="AL117" s="551"/>
      <c r="AM117" s="551" t="s">
        <v>739</v>
      </c>
      <c r="AN117" s="551"/>
      <c r="AO117" s="551"/>
      <c r="AP117" s="551"/>
      <c r="AQ117" s="551" t="s">
        <v>740</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30" customHeight="1" x14ac:dyDescent="0.15">
      <c r="A130" s="190" t="s">
        <v>405</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30"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t="s">
        <v>718</v>
      </c>
      <c r="AV133" s="202"/>
      <c r="AW133" s="137" t="s">
        <v>179</v>
      </c>
      <c r="AX133" s="197"/>
      <c r="AY133">
        <f>$AY$132</f>
        <v>1</v>
      </c>
    </row>
    <row r="134" spans="1:51" ht="39.75" customHeight="1" x14ac:dyDescent="0.15">
      <c r="A134" s="191"/>
      <c r="B134" s="188"/>
      <c r="C134" s="182"/>
      <c r="D134" s="188"/>
      <c r="E134" s="182"/>
      <c r="F134" s="183"/>
      <c r="G134" s="108" t="s">
        <v>733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725</v>
      </c>
      <c r="AC134" s="207"/>
      <c r="AD134" s="207"/>
      <c r="AE134" s="208">
        <v>4.3</v>
      </c>
      <c r="AF134" s="209"/>
      <c r="AG134" s="209"/>
      <c r="AH134" s="209"/>
      <c r="AI134" s="208">
        <v>4.3</v>
      </c>
      <c r="AJ134" s="209"/>
      <c r="AK134" s="209"/>
      <c r="AL134" s="209"/>
      <c r="AM134" s="208">
        <f>AM32</f>
        <v>4.3</v>
      </c>
      <c r="AN134" s="209"/>
      <c r="AO134" s="209"/>
      <c r="AP134" s="209"/>
      <c r="AQ134" s="208" t="s">
        <v>718</v>
      </c>
      <c r="AR134" s="209"/>
      <c r="AS134" s="209"/>
      <c r="AT134" s="209"/>
      <c r="AU134" s="208" t="s">
        <v>718</v>
      </c>
      <c r="AV134" s="209"/>
      <c r="AW134" s="209"/>
      <c r="AX134" s="210"/>
      <c r="AY134">
        <f t="shared" ref="AY134:AY135" si="13">$AY$132</f>
        <v>1</v>
      </c>
    </row>
    <row r="135" spans="1:51" ht="30.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725</v>
      </c>
      <c r="AC135" s="215"/>
      <c r="AD135" s="215"/>
      <c r="AE135" s="208">
        <v>3.5</v>
      </c>
      <c r="AF135" s="209"/>
      <c r="AG135" s="209"/>
      <c r="AH135" s="209"/>
      <c r="AI135" s="208">
        <v>3.5</v>
      </c>
      <c r="AJ135" s="209"/>
      <c r="AK135" s="209"/>
      <c r="AL135" s="209"/>
      <c r="AM135" s="208">
        <f>AM33</f>
        <v>3.5</v>
      </c>
      <c r="AN135" s="209"/>
      <c r="AO135" s="209"/>
      <c r="AP135" s="209"/>
      <c r="AQ135" s="208" t="s">
        <v>718</v>
      </c>
      <c r="AR135" s="209"/>
      <c r="AS135" s="209"/>
      <c r="AT135" s="209"/>
      <c r="AU135" s="208" t="s">
        <v>718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12"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12"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2" customHeight="1" x14ac:dyDescent="0.15">
      <c r="A154" s="191"/>
      <c r="B154" s="188"/>
      <c r="C154" s="182"/>
      <c r="D154" s="188"/>
      <c r="E154" s="182"/>
      <c r="F154" s="183"/>
      <c r="G154" s="108" t="s">
        <v>718</v>
      </c>
      <c r="H154" s="109"/>
      <c r="I154" s="109"/>
      <c r="J154" s="109"/>
      <c r="K154" s="109"/>
      <c r="L154" s="109"/>
      <c r="M154" s="109"/>
      <c r="N154" s="109"/>
      <c r="O154" s="109"/>
      <c r="P154" s="110"/>
      <c r="Q154" s="129" t="s">
        <v>718</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2"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2"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741</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2"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6"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28"/>
      <c r="E430" s="176" t="s">
        <v>399</v>
      </c>
      <c r="F430" s="894"/>
      <c r="G430" s="895" t="s">
        <v>252</v>
      </c>
      <c r="H430" s="127"/>
      <c r="I430" s="127"/>
      <c r="J430" s="896" t="s">
        <v>718</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718</v>
      </c>
      <c r="AF432" s="202"/>
      <c r="AG432" s="137" t="s">
        <v>233</v>
      </c>
      <c r="AH432" s="138"/>
      <c r="AI432" s="336"/>
      <c r="AJ432" s="336"/>
      <c r="AK432" s="336"/>
      <c r="AL432" s="158"/>
      <c r="AM432" s="336"/>
      <c r="AN432" s="336"/>
      <c r="AO432" s="336"/>
      <c r="AP432" s="158"/>
      <c r="AQ432" s="251" t="s">
        <v>718</v>
      </c>
      <c r="AR432" s="202"/>
      <c r="AS432" s="137" t="s">
        <v>233</v>
      </c>
      <c r="AT432" s="138"/>
      <c r="AU432" s="202" t="s">
        <v>718</v>
      </c>
      <c r="AV432" s="202"/>
      <c r="AW432" s="137" t="s">
        <v>179</v>
      </c>
      <c r="AX432" s="197"/>
      <c r="AY432">
        <f>$AY$431</f>
        <v>1</v>
      </c>
    </row>
    <row r="433" spans="1:51" ht="23.25" customHeight="1" x14ac:dyDescent="0.15">
      <c r="A433" s="191"/>
      <c r="B433" s="188"/>
      <c r="C433" s="182"/>
      <c r="D433" s="188"/>
      <c r="E433" s="339"/>
      <c r="F433" s="340"/>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717</v>
      </c>
      <c r="AC433" s="215"/>
      <c r="AD433" s="215"/>
      <c r="AE433" s="337" t="s">
        <v>718</v>
      </c>
      <c r="AF433" s="209"/>
      <c r="AG433" s="209"/>
      <c r="AH433" s="209"/>
      <c r="AI433" s="337" t="s">
        <v>718</v>
      </c>
      <c r="AJ433" s="209"/>
      <c r="AK433" s="209"/>
      <c r="AL433" s="209"/>
      <c r="AM433" s="337" t="s">
        <v>741</v>
      </c>
      <c r="AN433" s="209"/>
      <c r="AO433" s="209"/>
      <c r="AP433" s="338"/>
      <c r="AQ433" s="337" t="s">
        <v>718</v>
      </c>
      <c r="AR433" s="209"/>
      <c r="AS433" s="209"/>
      <c r="AT433" s="338"/>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717</v>
      </c>
      <c r="AC434" s="207"/>
      <c r="AD434" s="207"/>
      <c r="AE434" s="337" t="s">
        <v>718</v>
      </c>
      <c r="AF434" s="209"/>
      <c r="AG434" s="209"/>
      <c r="AH434" s="338"/>
      <c r="AI434" s="337" t="s">
        <v>718</v>
      </c>
      <c r="AJ434" s="209"/>
      <c r="AK434" s="209"/>
      <c r="AL434" s="209"/>
      <c r="AM434" s="337" t="s">
        <v>741</v>
      </c>
      <c r="AN434" s="209"/>
      <c r="AO434" s="209"/>
      <c r="AP434" s="338"/>
      <c r="AQ434" s="337" t="s">
        <v>718</v>
      </c>
      <c r="AR434" s="209"/>
      <c r="AS434" s="209"/>
      <c r="AT434" s="338"/>
      <c r="AU434" s="209" t="s">
        <v>718</v>
      </c>
      <c r="AV434" s="209"/>
      <c r="AW434" s="209"/>
      <c r="AX434" s="210"/>
      <c r="AY434">
        <f t="shared" si="63"/>
        <v>1</v>
      </c>
    </row>
    <row r="435" spans="1:51" ht="23.25" customHeight="1" thickBot="1" x14ac:dyDescent="0.2">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718</v>
      </c>
      <c r="AF435" s="209"/>
      <c r="AG435" s="209"/>
      <c r="AH435" s="338"/>
      <c r="AI435" s="337" t="s">
        <v>718</v>
      </c>
      <c r="AJ435" s="209"/>
      <c r="AK435" s="209"/>
      <c r="AL435" s="209"/>
      <c r="AM435" s="337" t="s">
        <v>741</v>
      </c>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2"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736</v>
      </c>
      <c r="AE702" s="343"/>
      <c r="AF702" s="343"/>
      <c r="AG702" s="380" t="s">
        <v>743</v>
      </c>
      <c r="AH702" s="381"/>
      <c r="AI702" s="381"/>
      <c r="AJ702" s="381"/>
      <c r="AK702" s="381"/>
      <c r="AL702" s="381"/>
      <c r="AM702" s="381"/>
      <c r="AN702" s="381"/>
      <c r="AO702" s="381"/>
      <c r="AP702" s="381"/>
      <c r="AQ702" s="381"/>
      <c r="AR702" s="381"/>
      <c r="AS702" s="381"/>
      <c r="AT702" s="381"/>
      <c r="AU702" s="381"/>
      <c r="AV702" s="381"/>
      <c r="AW702" s="381"/>
      <c r="AX702" s="382"/>
    </row>
    <row r="703" spans="1:51" ht="61.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736</v>
      </c>
      <c r="AE703" s="324"/>
      <c r="AF703" s="324"/>
      <c r="AG703" s="105" t="s">
        <v>744</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736</v>
      </c>
      <c r="AE704" s="782"/>
      <c r="AF704" s="782"/>
      <c r="AG704" s="169" t="s">
        <v>745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736</v>
      </c>
      <c r="AE705" s="714"/>
      <c r="AF705" s="714"/>
      <c r="AG705" s="129" t="s">
        <v>753</v>
      </c>
      <c r="AH705" s="109"/>
      <c r="AI705" s="109"/>
      <c r="AJ705" s="109"/>
      <c r="AK705" s="109"/>
      <c r="AL705" s="109"/>
      <c r="AM705" s="109"/>
      <c r="AN705" s="109"/>
      <c r="AO705" s="109"/>
      <c r="AP705" s="109"/>
      <c r="AQ705" s="109"/>
      <c r="AR705" s="109"/>
      <c r="AS705" s="109"/>
      <c r="AT705" s="109"/>
      <c r="AU705" s="109"/>
      <c r="AV705" s="109"/>
      <c r="AW705" s="109"/>
      <c r="AX705" s="130"/>
    </row>
    <row r="706" spans="1:50" ht="27.7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746</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746</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5.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754</v>
      </c>
      <c r="AE708" s="604"/>
      <c r="AF708" s="604"/>
      <c r="AG708" s="741" t="s">
        <v>718</v>
      </c>
      <c r="AH708" s="742"/>
      <c r="AI708" s="742"/>
      <c r="AJ708" s="742"/>
      <c r="AK708" s="742"/>
      <c r="AL708" s="742"/>
      <c r="AM708" s="742"/>
      <c r="AN708" s="742"/>
      <c r="AO708" s="742"/>
      <c r="AP708" s="742"/>
      <c r="AQ708" s="742"/>
      <c r="AR708" s="742"/>
      <c r="AS708" s="742"/>
      <c r="AT708" s="742"/>
      <c r="AU708" s="742"/>
      <c r="AV708" s="742"/>
      <c r="AW708" s="742"/>
      <c r="AX708" s="743"/>
    </row>
    <row r="709" spans="1:50" ht="25.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736</v>
      </c>
      <c r="AE709" s="324"/>
      <c r="AF709" s="324"/>
      <c r="AG709" s="105" t="s">
        <v>747</v>
      </c>
      <c r="AH709" s="106"/>
      <c r="AI709" s="106"/>
      <c r="AJ709" s="106"/>
      <c r="AK709" s="106"/>
      <c r="AL709" s="106"/>
      <c r="AM709" s="106"/>
      <c r="AN709" s="106"/>
      <c r="AO709" s="106"/>
      <c r="AP709" s="106"/>
      <c r="AQ709" s="106"/>
      <c r="AR709" s="106"/>
      <c r="AS709" s="106"/>
      <c r="AT709" s="106"/>
      <c r="AU709" s="106"/>
      <c r="AV709" s="106"/>
      <c r="AW709" s="106"/>
      <c r="AX709" s="107"/>
    </row>
    <row r="710" spans="1:50" ht="25.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754</v>
      </c>
      <c r="AE710" s="324"/>
      <c r="AF710" s="324"/>
      <c r="AG710" s="105" t="s">
        <v>718</v>
      </c>
      <c r="AH710" s="106"/>
      <c r="AI710" s="106"/>
      <c r="AJ710" s="106"/>
      <c r="AK710" s="106"/>
      <c r="AL710" s="106"/>
      <c r="AM710" s="106"/>
      <c r="AN710" s="106"/>
      <c r="AO710" s="106"/>
      <c r="AP710" s="106"/>
      <c r="AQ710" s="106"/>
      <c r="AR710" s="106"/>
      <c r="AS710" s="106"/>
      <c r="AT710" s="106"/>
      <c r="AU710" s="106"/>
      <c r="AV710" s="106"/>
      <c r="AW710" s="106"/>
      <c r="AX710" s="107"/>
    </row>
    <row r="711" spans="1:50" ht="25.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736</v>
      </c>
      <c r="AE711" s="324"/>
      <c r="AF711" s="324"/>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25.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754</v>
      </c>
      <c r="AE712" s="782"/>
      <c r="AF712" s="782"/>
      <c r="AG712" s="806" t="s">
        <v>718</v>
      </c>
      <c r="AH712" s="807"/>
      <c r="AI712" s="807"/>
      <c r="AJ712" s="807"/>
      <c r="AK712" s="807"/>
      <c r="AL712" s="807"/>
      <c r="AM712" s="807"/>
      <c r="AN712" s="807"/>
      <c r="AO712" s="807"/>
      <c r="AP712" s="807"/>
      <c r="AQ712" s="807"/>
      <c r="AR712" s="807"/>
      <c r="AS712" s="807"/>
      <c r="AT712" s="807"/>
      <c r="AU712" s="807"/>
      <c r="AV712" s="807"/>
      <c r="AW712" s="807"/>
      <c r="AX712" s="808"/>
    </row>
    <row r="713" spans="1:50" ht="25.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754</v>
      </c>
      <c r="AE713" s="324"/>
      <c r="AF713" s="662"/>
      <c r="AG713" s="105" t="s">
        <v>718</v>
      </c>
      <c r="AH713" s="106"/>
      <c r="AI713" s="106"/>
      <c r="AJ713" s="106"/>
      <c r="AK713" s="106"/>
      <c r="AL713" s="106"/>
      <c r="AM713" s="106"/>
      <c r="AN713" s="106"/>
      <c r="AO713" s="106"/>
      <c r="AP713" s="106"/>
      <c r="AQ713" s="106"/>
      <c r="AR713" s="106"/>
      <c r="AS713" s="106"/>
      <c r="AT713" s="106"/>
      <c r="AU713" s="106"/>
      <c r="AV713" s="106"/>
      <c r="AW713" s="106"/>
      <c r="AX713" s="107"/>
    </row>
    <row r="714" spans="1:50" ht="25.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754</v>
      </c>
      <c r="AE714" s="804"/>
      <c r="AF714" s="805"/>
      <c r="AG714" s="735" t="s">
        <v>718</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749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736</v>
      </c>
      <c r="AE716" s="626"/>
      <c r="AF716" s="626"/>
      <c r="AG716" s="105" t="s">
        <v>750</v>
      </c>
      <c r="AH716" s="106"/>
      <c r="AI716" s="106"/>
      <c r="AJ716" s="106"/>
      <c r="AK716" s="106"/>
      <c r="AL716" s="106"/>
      <c r="AM716" s="106"/>
      <c r="AN716" s="106"/>
      <c r="AO716" s="106"/>
      <c r="AP716" s="106"/>
      <c r="AQ716" s="106"/>
      <c r="AR716" s="106"/>
      <c r="AS716" s="106"/>
      <c r="AT716" s="106"/>
      <c r="AU716" s="106"/>
      <c r="AV716" s="106"/>
      <c r="AW716" s="106"/>
      <c r="AX716" s="107"/>
    </row>
    <row r="717" spans="1:50" ht="22.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736</v>
      </c>
      <c r="AE717" s="324"/>
      <c r="AF717" s="324"/>
      <c r="AG717" s="105" t="s">
        <v>751</v>
      </c>
      <c r="AH717" s="106"/>
      <c r="AI717" s="106"/>
      <c r="AJ717" s="106"/>
      <c r="AK717" s="106"/>
      <c r="AL717" s="106"/>
      <c r="AM717" s="106"/>
      <c r="AN717" s="106"/>
      <c r="AO717" s="106"/>
      <c r="AP717" s="106"/>
      <c r="AQ717" s="106"/>
      <c r="AR717" s="106"/>
      <c r="AS717" s="106"/>
      <c r="AT717" s="106"/>
      <c r="AU717" s="106"/>
      <c r="AV717" s="106"/>
      <c r="AW717" s="106"/>
      <c r="AX717" s="107"/>
    </row>
    <row r="718" spans="1:50" ht="28.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736</v>
      </c>
      <c r="AE718" s="324"/>
      <c r="AF718" s="324"/>
      <c r="AG718" s="131" t="s">
        <v>752</v>
      </c>
      <c r="AH718" s="115"/>
      <c r="AI718" s="115"/>
      <c r="AJ718" s="115"/>
      <c r="AK718" s="115"/>
      <c r="AL718" s="115"/>
      <c r="AM718" s="115"/>
      <c r="AN718" s="115"/>
      <c r="AO718" s="115"/>
      <c r="AP718" s="115"/>
      <c r="AQ718" s="115"/>
      <c r="AR718" s="115"/>
      <c r="AS718" s="115"/>
      <c r="AT718" s="115"/>
      <c r="AU718" s="115"/>
      <c r="AV718" s="115"/>
      <c r="AW718" s="115"/>
      <c r="AX718" s="132"/>
    </row>
    <row r="719" spans="1:50" ht="33"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736</v>
      </c>
      <c r="AE719" s="604"/>
      <c r="AF719" s="604"/>
      <c r="AG719" s="129" t="s">
        <v>755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710</v>
      </c>
      <c r="D721" s="295"/>
      <c r="E721" s="295"/>
      <c r="F721" s="296"/>
      <c r="G721" s="285"/>
      <c r="H721" s="286"/>
      <c r="I721" s="77" t="str">
        <f>IF(OR(G721="　", G721=""), "", "-")</f>
        <v/>
      </c>
      <c r="J721" s="289"/>
      <c r="K721" s="289"/>
      <c r="L721" s="77" t="str">
        <f>IF(M721="","","-")</f>
        <v/>
      </c>
      <c r="M721" s="78"/>
      <c r="N721" s="302" t="s">
        <v>734</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5.5" customHeight="1" x14ac:dyDescent="0.15">
      <c r="A726" s="639" t="s">
        <v>48</v>
      </c>
      <c r="B726" s="798"/>
      <c r="C726" s="811" t="s">
        <v>53</v>
      </c>
      <c r="D726" s="833"/>
      <c r="E726" s="833"/>
      <c r="F726" s="834"/>
      <c r="G726" s="577" t="s">
        <v>794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45.75" customHeight="1" thickBot="1" x14ac:dyDescent="0.2">
      <c r="A727" s="799"/>
      <c r="B727" s="800"/>
      <c r="C727" s="747" t="s">
        <v>57</v>
      </c>
      <c r="D727" s="748"/>
      <c r="E727" s="748"/>
      <c r="F727" s="749"/>
      <c r="G727" s="575" t="s">
        <v>792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1" t="s">
        <v>717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397</v>
      </c>
      <c r="B738" s="362"/>
      <c r="C738" s="362"/>
      <c r="D738" s="362"/>
      <c r="E738" s="951" t="s">
        <v>717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396</v>
      </c>
      <c r="B739" s="362"/>
      <c r="C739" s="362"/>
      <c r="D739" s="362"/>
      <c r="E739" s="951" t="s">
        <v>717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395</v>
      </c>
      <c r="B740" s="362"/>
      <c r="C740" s="362"/>
      <c r="D740" s="362"/>
      <c r="E740" s="951" t="s">
        <v>717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394</v>
      </c>
      <c r="B741" s="362"/>
      <c r="C741" s="362"/>
      <c r="D741" s="362"/>
      <c r="E741" s="951" t="s">
        <v>717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393</v>
      </c>
      <c r="B742" s="362"/>
      <c r="C742" s="362"/>
      <c r="D742" s="362"/>
      <c r="E742" s="951" t="s">
        <v>717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392</v>
      </c>
      <c r="B743" s="362"/>
      <c r="C743" s="362"/>
      <c r="D743" s="362"/>
      <c r="E743" s="951" t="s">
        <v>717</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391</v>
      </c>
      <c r="B744" s="362"/>
      <c r="C744" s="362"/>
      <c r="D744" s="362"/>
      <c r="E744" s="951" t="s">
        <v>717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390</v>
      </c>
      <c r="B745" s="362"/>
      <c r="C745" s="362"/>
      <c r="D745" s="362"/>
      <c r="E745" s="988" t="s">
        <v>717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545</v>
      </c>
      <c r="B746" s="362"/>
      <c r="C746" s="362"/>
      <c r="D746" s="362"/>
      <c r="E746" s="957" t="s">
        <v>710</v>
      </c>
      <c r="F746" s="955"/>
      <c r="G746" s="955"/>
      <c r="H746" s="100" t="str">
        <f>IF(E746="","","-")</f>
        <v>-</v>
      </c>
      <c r="I746" s="955" t="s">
        <v>735</v>
      </c>
      <c r="J746" s="955"/>
      <c r="K746" s="100" t="str">
        <f>IF(I746="","","-")</f>
        <v>-</v>
      </c>
      <c r="L746" s="956">
        <v>51</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509</v>
      </c>
      <c r="B747" s="362"/>
      <c r="C747" s="362"/>
      <c r="D747" s="362"/>
      <c r="E747" s="957" t="s">
        <v>710</v>
      </c>
      <c r="F747" s="955"/>
      <c r="G747" s="955"/>
      <c r="H747" s="100" t="str">
        <f>IF(E747="","","-")</f>
        <v>-</v>
      </c>
      <c r="I747" s="955" t="s">
        <v>413</v>
      </c>
      <c r="J747" s="955"/>
      <c r="K747" s="100" t="str">
        <f>IF(I747="","","-")</f>
        <v>-</v>
      </c>
      <c r="L747" s="956">
        <v>86</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8" customHeight="1" x14ac:dyDescent="0.15">
      <c r="A758" s="613"/>
      <c r="B758" s="614"/>
      <c r="C758" s="614"/>
      <c r="D758" s="614"/>
      <c r="E758" s="614"/>
      <c r="F758" s="615"/>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8.7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4.5" customHeight="1" thickBot="1" x14ac:dyDescent="0.2">
      <c r="A767" s="613"/>
      <c r="B767" s="614"/>
      <c r="C767" s="614"/>
      <c r="D767" s="614"/>
      <c r="E767" s="614"/>
      <c r="F767" s="615"/>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756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757</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758</v>
      </c>
      <c r="H789" s="670"/>
      <c r="I789" s="670"/>
      <c r="J789" s="670"/>
      <c r="K789" s="671"/>
      <c r="L789" s="663" t="s">
        <v>759</v>
      </c>
      <c r="M789" s="664"/>
      <c r="N789" s="664"/>
      <c r="O789" s="664"/>
      <c r="P789" s="664"/>
      <c r="Q789" s="664"/>
      <c r="R789" s="664"/>
      <c r="S789" s="664"/>
      <c r="T789" s="664"/>
      <c r="U789" s="664"/>
      <c r="V789" s="664"/>
      <c r="W789" s="664"/>
      <c r="X789" s="665"/>
      <c r="Y789" s="383">
        <v>2</v>
      </c>
      <c r="Z789" s="384"/>
      <c r="AA789" s="384"/>
      <c r="AB789" s="801"/>
      <c r="AC789" s="669" t="s">
        <v>760</v>
      </c>
      <c r="AD789" s="670"/>
      <c r="AE789" s="670"/>
      <c r="AF789" s="670"/>
      <c r="AG789" s="671"/>
      <c r="AH789" s="663" t="s">
        <v>761</v>
      </c>
      <c r="AI789" s="664"/>
      <c r="AJ789" s="664"/>
      <c r="AK789" s="664"/>
      <c r="AL789" s="664"/>
      <c r="AM789" s="664"/>
      <c r="AN789" s="664"/>
      <c r="AO789" s="664"/>
      <c r="AP789" s="664"/>
      <c r="AQ789" s="664"/>
      <c r="AR789" s="664"/>
      <c r="AS789" s="664"/>
      <c r="AT789" s="665"/>
      <c r="AU789" s="383">
        <v>0</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762</v>
      </c>
      <c r="H802" s="670"/>
      <c r="I802" s="670"/>
      <c r="J802" s="670"/>
      <c r="K802" s="671"/>
      <c r="L802" s="663" t="s">
        <v>763</v>
      </c>
      <c r="M802" s="664"/>
      <c r="N802" s="664"/>
      <c r="O802" s="664"/>
      <c r="P802" s="664"/>
      <c r="Q802" s="664"/>
      <c r="R802" s="664"/>
      <c r="S802" s="664"/>
      <c r="T802" s="664"/>
      <c r="U802" s="664"/>
      <c r="V802" s="664"/>
      <c r="W802" s="664"/>
      <c r="X802" s="665"/>
      <c r="Y802" s="383">
        <v>0.5</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764</v>
      </c>
      <c r="D845" s="344"/>
      <c r="E845" s="344"/>
      <c r="F845" s="344"/>
      <c r="G845" s="344"/>
      <c r="H845" s="344"/>
      <c r="I845" s="344"/>
      <c r="J845" s="345">
        <v>6010001021699</v>
      </c>
      <c r="K845" s="346"/>
      <c r="L845" s="346"/>
      <c r="M845" s="346"/>
      <c r="N845" s="346"/>
      <c r="O845" s="346"/>
      <c r="P845" s="360" t="s">
        <v>759</v>
      </c>
      <c r="Q845" s="347"/>
      <c r="R845" s="347"/>
      <c r="S845" s="347"/>
      <c r="T845" s="347"/>
      <c r="U845" s="347"/>
      <c r="V845" s="347"/>
      <c r="W845" s="347"/>
      <c r="X845" s="347"/>
      <c r="Y845" s="348">
        <v>2</v>
      </c>
      <c r="Z845" s="349"/>
      <c r="AA845" s="349"/>
      <c r="AB845" s="350"/>
      <c r="AC845" s="351" t="s">
        <v>378</v>
      </c>
      <c r="AD845" s="352"/>
      <c r="AE845" s="352"/>
      <c r="AF845" s="352"/>
      <c r="AG845" s="352"/>
      <c r="AH845" s="367" t="s">
        <v>769</v>
      </c>
      <c r="AI845" s="368"/>
      <c r="AJ845" s="368"/>
      <c r="AK845" s="368"/>
      <c r="AL845" s="355">
        <v>100</v>
      </c>
      <c r="AM845" s="356"/>
      <c r="AN845" s="356"/>
      <c r="AO845" s="357"/>
      <c r="AP845" s="358" t="s">
        <v>770</v>
      </c>
      <c r="AQ845" s="358"/>
      <c r="AR845" s="358"/>
      <c r="AS845" s="358"/>
      <c r="AT845" s="358"/>
      <c r="AU845" s="358"/>
      <c r="AV845" s="358"/>
      <c r="AW845" s="358"/>
      <c r="AX845" s="358"/>
    </row>
    <row r="846" spans="1:51" ht="30" customHeight="1" x14ac:dyDescent="0.15">
      <c r="A846" s="371">
        <v>2</v>
      </c>
      <c r="B846" s="371">
        <v>1</v>
      </c>
      <c r="C846" s="359" t="s">
        <v>765</v>
      </c>
      <c r="D846" s="344"/>
      <c r="E846" s="344"/>
      <c r="F846" s="344"/>
      <c r="G846" s="344"/>
      <c r="H846" s="344"/>
      <c r="I846" s="344"/>
      <c r="J846" s="345">
        <v>2010401008977</v>
      </c>
      <c r="K846" s="346"/>
      <c r="L846" s="346"/>
      <c r="M846" s="346"/>
      <c r="N846" s="346"/>
      <c r="O846" s="346"/>
      <c r="P846" s="360" t="s">
        <v>771</v>
      </c>
      <c r="Q846" s="347"/>
      <c r="R846" s="347"/>
      <c r="S846" s="347"/>
      <c r="T846" s="347"/>
      <c r="U846" s="347"/>
      <c r="V846" s="347"/>
      <c r="W846" s="347"/>
      <c r="X846" s="347"/>
      <c r="Y846" s="348">
        <v>1</v>
      </c>
      <c r="Z846" s="349"/>
      <c r="AA846" s="349"/>
      <c r="AB846" s="350"/>
      <c r="AC846" s="351" t="s">
        <v>378</v>
      </c>
      <c r="AD846" s="352"/>
      <c r="AE846" s="352"/>
      <c r="AF846" s="352"/>
      <c r="AG846" s="352"/>
      <c r="AH846" s="367" t="s">
        <v>718</v>
      </c>
      <c r="AI846" s="368"/>
      <c r="AJ846" s="368"/>
      <c r="AK846" s="368"/>
      <c r="AL846" s="355">
        <v>100</v>
      </c>
      <c r="AM846" s="356"/>
      <c r="AN846" s="356"/>
      <c r="AO846" s="357"/>
      <c r="AP846" s="358" t="s">
        <v>717</v>
      </c>
      <c r="AQ846" s="358"/>
      <c r="AR846" s="358"/>
      <c r="AS846" s="358"/>
      <c r="AT846" s="358"/>
      <c r="AU846" s="358"/>
      <c r="AV846" s="358"/>
      <c r="AW846" s="358"/>
      <c r="AX846" s="358"/>
      <c r="AY846">
        <f>COUNTA($C$846)</f>
        <v>1</v>
      </c>
    </row>
    <row r="847" spans="1:51" ht="30" customHeight="1" x14ac:dyDescent="0.15">
      <c r="A847" s="371">
        <v>3</v>
      </c>
      <c r="B847" s="371">
        <v>1</v>
      </c>
      <c r="C847" s="359" t="s">
        <v>766</v>
      </c>
      <c r="D847" s="344"/>
      <c r="E847" s="344"/>
      <c r="F847" s="344"/>
      <c r="G847" s="344"/>
      <c r="H847" s="344"/>
      <c r="I847" s="344"/>
      <c r="J847" s="345">
        <v>6011205000217</v>
      </c>
      <c r="K847" s="346"/>
      <c r="L847" s="346"/>
      <c r="M847" s="346"/>
      <c r="N847" s="346"/>
      <c r="O847" s="346"/>
      <c r="P847" s="360" t="s">
        <v>772</v>
      </c>
      <c r="Q847" s="347"/>
      <c r="R847" s="347"/>
      <c r="S847" s="347"/>
      <c r="T847" s="347"/>
      <c r="U847" s="347"/>
      <c r="V847" s="347"/>
      <c r="W847" s="347"/>
      <c r="X847" s="347"/>
      <c r="Y847" s="348">
        <v>0.5</v>
      </c>
      <c r="Z847" s="349"/>
      <c r="AA847" s="349"/>
      <c r="AB847" s="350"/>
      <c r="AC847" s="351" t="s">
        <v>378</v>
      </c>
      <c r="AD847" s="352"/>
      <c r="AE847" s="352"/>
      <c r="AF847" s="352"/>
      <c r="AG847" s="352"/>
      <c r="AH847" s="353" t="s">
        <v>718</v>
      </c>
      <c r="AI847" s="354"/>
      <c r="AJ847" s="354"/>
      <c r="AK847" s="354"/>
      <c r="AL847" s="355">
        <v>100</v>
      </c>
      <c r="AM847" s="356"/>
      <c r="AN847" s="356"/>
      <c r="AO847" s="357"/>
      <c r="AP847" s="358" t="s">
        <v>717</v>
      </c>
      <c r="AQ847" s="358"/>
      <c r="AR847" s="358"/>
      <c r="AS847" s="358"/>
      <c r="AT847" s="358"/>
      <c r="AU847" s="358"/>
      <c r="AV847" s="358"/>
      <c r="AW847" s="358"/>
      <c r="AX847" s="358"/>
      <c r="AY847">
        <f>COUNTA($C$847)</f>
        <v>1</v>
      </c>
    </row>
    <row r="848" spans="1:51" ht="30" customHeight="1" x14ac:dyDescent="0.15">
      <c r="A848" s="371">
        <v>4</v>
      </c>
      <c r="B848" s="371">
        <v>1</v>
      </c>
      <c r="C848" s="359" t="s">
        <v>767</v>
      </c>
      <c r="D848" s="344"/>
      <c r="E848" s="344"/>
      <c r="F848" s="344"/>
      <c r="G848" s="344"/>
      <c r="H848" s="344"/>
      <c r="I848" s="344"/>
      <c r="J848" s="345">
        <v>3040005008296</v>
      </c>
      <c r="K848" s="346"/>
      <c r="L848" s="346"/>
      <c r="M848" s="346"/>
      <c r="N848" s="346"/>
      <c r="O848" s="346"/>
      <c r="P848" s="360" t="s">
        <v>773</v>
      </c>
      <c r="Q848" s="347"/>
      <c r="R848" s="347"/>
      <c r="S848" s="347"/>
      <c r="T848" s="347"/>
      <c r="U848" s="347"/>
      <c r="V848" s="347"/>
      <c r="W848" s="347"/>
      <c r="X848" s="347"/>
      <c r="Y848" s="348">
        <v>0.2</v>
      </c>
      <c r="Z848" s="349"/>
      <c r="AA848" s="349"/>
      <c r="AB848" s="350"/>
      <c r="AC848" s="351" t="s">
        <v>378</v>
      </c>
      <c r="AD848" s="352"/>
      <c r="AE848" s="352"/>
      <c r="AF848" s="352"/>
      <c r="AG848" s="352"/>
      <c r="AH848" s="353" t="s">
        <v>718</v>
      </c>
      <c r="AI848" s="354"/>
      <c r="AJ848" s="354"/>
      <c r="AK848" s="354"/>
      <c r="AL848" s="355">
        <v>100</v>
      </c>
      <c r="AM848" s="356"/>
      <c r="AN848" s="356"/>
      <c r="AO848" s="357"/>
      <c r="AP848" s="358" t="s">
        <v>717</v>
      </c>
      <c r="AQ848" s="358"/>
      <c r="AR848" s="358"/>
      <c r="AS848" s="358"/>
      <c r="AT848" s="358"/>
      <c r="AU848" s="358"/>
      <c r="AV848" s="358"/>
      <c r="AW848" s="358"/>
      <c r="AX848" s="358"/>
      <c r="AY848">
        <f>COUNTA($C$848)</f>
        <v>1</v>
      </c>
    </row>
    <row r="849" spans="1:51" ht="30" customHeight="1" x14ac:dyDescent="0.15">
      <c r="A849" s="371">
        <v>5</v>
      </c>
      <c r="B849" s="371">
        <v>1</v>
      </c>
      <c r="C849" s="359" t="s">
        <v>768</v>
      </c>
      <c r="D849" s="344"/>
      <c r="E849" s="344"/>
      <c r="F849" s="344"/>
      <c r="G849" s="344"/>
      <c r="H849" s="344"/>
      <c r="I849" s="344"/>
      <c r="J849" s="345">
        <v>2060001001667</v>
      </c>
      <c r="K849" s="346"/>
      <c r="L849" s="346"/>
      <c r="M849" s="346"/>
      <c r="N849" s="346"/>
      <c r="O849" s="346"/>
      <c r="P849" s="360" t="s">
        <v>773</v>
      </c>
      <c r="Q849" s="347"/>
      <c r="R849" s="347"/>
      <c r="S849" s="347"/>
      <c r="T849" s="347"/>
      <c r="U849" s="347"/>
      <c r="V849" s="347"/>
      <c r="W849" s="347"/>
      <c r="X849" s="347"/>
      <c r="Y849" s="348">
        <v>0.1</v>
      </c>
      <c r="Z849" s="349"/>
      <c r="AA849" s="349"/>
      <c r="AB849" s="350"/>
      <c r="AC849" s="351" t="s">
        <v>378</v>
      </c>
      <c r="AD849" s="352"/>
      <c r="AE849" s="352"/>
      <c r="AF849" s="352"/>
      <c r="AG849" s="352"/>
      <c r="AH849" s="353" t="s">
        <v>718</v>
      </c>
      <c r="AI849" s="354"/>
      <c r="AJ849" s="354"/>
      <c r="AK849" s="354"/>
      <c r="AL849" s="355">
        <v>100</v>
      </c>
      <c r="AM849" s="356"/>
      <c r="AN849" s="356"/>
      <c r="AO849" s="357"/>
      <c r="AP849" s="358" t="s">
        <v>717</v>
      </c>
      <c r="AQ849" s="358"/>
      <c r="AR849" s="358"/>
      <c r="AS849" s="358"/>
      <c r="AT849" s="358"/>
      <c r="AU849" s="358"/>
      <c r="AV849" s="358"/>
      <c r="AW849" s="358"/>
      <c r="AX849" s="358"/>
      <c r="AY849">
        <f>COUNTA($C$849)</f>
        <v>1</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774</v>
      </c>
      <c r="D878" s="344"/>
      <c r="E878" s="344"/>
      <c r="F878" s="344"/>
      <c r="G878" s="344"/>
      <c r="H878" s="344"/>
      <c r="I878" s="344"/>
      <c r="J878" s="345" t="s">
        <v>769</v>
      </c>
      <c r="K878" s="346"/>
      <c r="L878" s="346"/>
      <c r="M878" s="346"/>
      <c r="N878" s="346"/>
      <c r="O878" s="346"/>
      <c r="P878" s="360" t="s">
        <v>761</v>
      </c>
      <c r="Q878" s="347"/>
      <c r="R878" s="347"/>
      <c r="S878" s="347"/>
      <c r="T878" s="347"/>
      <c r="U878" s="347"/>
      <c r="V878" s="347"/>
      <c r="W878" s="347"/>
      <c r="X878" s="347"/>
      <c r="Y878" s="348">
        <v>0</v>
      </c>
      <c r="Z878" s="349"/>
      <c r="AA878" s="349"/>
      <c r="AB878" s="350"/>
      <c r="AC878" s="351" t="s">
        <v>80</v>
      </c>
      <c r="AD878" s="352"/>
      <c r="AE878" s="352"/>
      <c r="AF878" s="352"/>
      <c r="AG878" s="352"/>
      <c r="AH878" s="367" t="s">
        <v>769</v>
      </c>
      <c r="AI878" s="368"/>
      <c r="AJ878" s="368"/>
      <c r="AK878" s="368"/>
      <c r="AL878" s="355" t="s">
        <v>769</v>
      </c>
      <c r="AM878" s="356"/>
      <c r="AN878" s="356"/>
      <c r="AO878" s="357"/>
      <c r="AP878" s="358" t="s">
        <v>770</v>
      </c>
      <c r="AQ878" s="358"/>
      <c r="AR878" s="358"/>
      <c r="AS878" s="358"/>
      <c r="AT878" s="358"/>
      <c r="AU878" s="358"/>
      <c r="AV878" s="358"/>
      <c r="AW878" s="358"/>
      <c r="AX878" s="358"/>
      <c r="AY878">
        <f t="shared" si="118"/>
        <v>1</v>
      </c>
    </row>
    <row r="879" spans="1:51" ht="30" customHeight="1" x14ac:dyDescent="0.15">
      <c r="A879" s="371">
        <v>2</v>
      </c>
      <c r="B879" s="371">
        <v>1</v>
      </c>
      <c r="C879" s="359" t="s">
        <v>779</v>
      </c>
      <c r="D879" s="344"/>
      <c r="E879" s="344"/>
      <c r="F879" s="344"/>
      <c r="G879" s="344"/>
      <c r="H879" s="344"/>
      <c r="I879" s="344"/>
      <c r="J879" s="345" t="s">
        <v>718</v>
      </c>
      <c r="K879" s="346"/>
      <c r="L879" s="346"/>
      <c r="M879" s="346"/>
      <c r="N879" s="346"/>
      <c r="O879" s="346"/>
      <c r="P879" s="360" t="s">
        <v>788</v>
      </c>
      <c r="Q879" s="347"/>
      <c r="R879" s="347"/>
      <c r="S879" s="347"/>
      <c r="T879" s="347"/>
      <c r="U879" s="347"/>
      <c r="V879" s="347"/>
      <c r="W879" s="347"/>
      <c r="X879" s="347"/>
      <c r="Y879" s="348">
        <v>0</v>
      </c>
      <c r="Z879" s="349"/>
      <c r="AA879" s="349"/>
      <c r="AB879" s="350"/>
      <c r="AC879" s="351" t="s">
        <v>80</v>
      </c>
      <c r="AD879" s="352"/>
      <c r="AE879" s="352"/>
      <c r="AF879" s="352"/>
      <c r="AG879" s="352"/>
      <c r="AH879" s="367" t="s">
        <v>718</v>
      </c>
      <c r="AI879" s="368"/>
      <c r="AJ879" s="368"/>
      <c r="AK879" s="368"/>
      <c r="AL879" s="355" t="s">
        <v>718</v>
      </c>
      <c r="AM879" s="356"/>
      <c r="AN879" s="356"/>
      <c r="AO879" s="357"/>
      <c r="AP879" s="358" t="s">
        <v>717</v>
      </c>
      <c r="AQ879" s="358"/>
      <c r="AR879" s="358"/>
      <c r="AS879" s="358"/>
      <c r="AT879" s="358"/>
      <c r="AU879" s="358"/>
      <c r="AV879" s="358"/>
      <c r="AW879" s="358"/>
      <c r="AX879" s="358"/>
      <c r="AY879">
        <f>COUNTA($C$879)</f>
        <v>1</v>
      </c>
    </row>
    <row r="880" spans="1:51" ht="30" customHeight="1" x14ac:dyDescent="0.15">
      <c r="A880" s="371">
        <v>3</v>
      </c>
      <c r="B880" s="371">
        <v>1</v>
      </c>
      <c r="C880" s="359" t="s">
        <v>780</v>
      </c>
      <c r="D880" s="344"/>
      <c r="E880" s="344"/>
      <c r="F880" s="344"/>
      <c r="G880" s="344"/>
      <c r="H880" s="344"/>
      <c r="I880" s="344"/>
      <c r="J880" s="345" t="s">
        <v>718</v>
      </c>
      <c r="K880" s="346"/>
      <c r="L880" s="346"/>
      <c r="M880" s="346"/>
      <c r="N880" s="346"/>
      <c r="O880" s="346"/>
      <c r="P880" s="360" t="s">
        <v>788</v>
      </c>
      <c r="Q880" s="347"/>
      <c r="R880" s="347"/>
      <c r="S880" s="347"/>
      <c r="T880" s="347"/>
      <c r="U880" s="347"/>
      <c r="V880" s="347"/>
      <c r="W880" s="347"/>
      <c r="X880" s="347"/>
      <c r="Y880" s="348">
        <v>0</v>
      </c>
      <c r="Z880" s="349"/>
      <c r="AA880" s="349"/>
      <c r="AB880" s="350"/>
      <c r="AC880" s="351" t="s">
        <v>80</v>
      </c>
      <c r="AD880" s="352"/>
      <c r="AE880" s="352"/>
      <c r="AF880" s="352"/>
      <c r="AG880" s="352"/>
      <c r="AH880" s="353" t="s">
        <v>718</v>
      </c>
      <c r="AI880" s="354"/>
      <c r="AJ880" s="354"/>
      <c r="AK880" s="354"/>
      <c r="AL880" s="355" t="s">
        <v>718</v>
      </c>
      <c r="AM880" s="356"/>
      <c r="AN880" s="356"/>
      <c r="AO880" s="357"/>
      <c r="AP880" s="358" t="s">
        <v>717</v>
      </c>
      <c r="AQ880" s="358"/>
      <c r="AR880" s="358"/>
      <c r="AS880" s="358"/>
      <c r="AT880" s="358"/>
      <c r="AU880" s="358"/>
      <c r="AV880" s="358"/>
      <c r="AW880" s="358"/>
      <c r="AX880" s="358"/>
      <c r="AY880">
        <f>COUNTA($C$880)</f>
        <v>1</v>
      </c>
    </row>
    <row r="881" spans="1:51" ht="30" customHeight="1" x14ac:dyDescent="0.15">
      <c r="A881" s="371">
        <v>4</v>
      </c>
      <c r="B881" s="371">
        <v>1</v>
      </c>
      <c r="C881" s="359" t="s">
        <v>781</v>
      </c>
      <c r="D881" s="344"/>
      <c r="E881" s="344"/>
      <c r="F881" s="344"/>
      <c r="G881" s="344"/>
      <c r="H881" s="344"/>
      <c r="I881" s="344"/>
      <c r="J881" s="345" t="s">
        <v>718</v>
      </c>
      <c r="K881" s="346"/>
      <c r="L881" s="346"/>
      <c r="M881" s="346"/>
      <c r="N881" s="346"/>
      <c r="O881" s="346"/>
      <c r="P881" s="360" t="s">
        <v>788</v>
      </c>
      <c r="Q881" s="347"/>
      <c r="R881" s="347"/>
      <c r="S881" s="347"/>
      <c r="T881" s="347"/>
      <c r="U881" s="347"/>
      <c r="V881" s="347"/>
      <c r="W881" s="347"/>
      <c r="X881" s="347"/>
      <c r="Y881" s="348">
        <v>0</v>
      </c>
      <c r="Z881" s="349"/>
      <c r="AA881" s="349"/>
      <c r="AB881" s="350"/>
      <c r="AC881" s="351" t="s">
        <v>80</v>
      </c>
      <c r="AD881" s="352"/>
      <c r="AE881" s="352"/>
      <c r="AF881" s="352"/>
      <c r="AG881" s="352"/>
      <c r="AH881" s="353" t="s">
        <v>718</v>
      </c>
      <c r="AI881" s="354"/>
      <c r="AJ881" s="354"/>
      <c r="AK881" s="354"/>
      <c r="AL881" s="355" t="s">
        <v>718</v>
      </c>
      <c r="AM881" s="356"/>
      <c r="AN881" s="356"/>
      <c r="AO881" s="357"/>
      <c r="AP881" s="358" t="s">
        <v>717</v>
      </c>
      <c r="AQ881" s="358"/>
      <c r="AR881" s="358"/>
      <c r="AS881" s="358"/>
      <c r="AT881" s="358"/>
      <c r="AU881" s="358"/>
      <c r="AV881" s="358"/>
      <c r="AW881" s="358"/>
      <c r="AX881" s="358"/>
      <c r="AY881">
        <f>COUNTA($C$881)</f>
        <v>1</v>
      </c>
    </row>
    <row r="882" spans="1:51" ht="30" customHeight="1" x14ac:dyDescent="0.15">
      <c r="A882" s="371">
        <v>5</v>
      </c>
      <c r="B882" s="371">
        <v>1</v>
      </c>
      <c r="C882" s="359" t="s">
        <v>782</v>
      </c>
      <c r="D882" s="344"/>
      <c r="E882" s="344"/>
      <c r="F882" s="344"/>
      <c r="G882" s="344"/>
      <c r="H882" s="344"/>
      <c r="I882" s="344"/>
      <c r="J882" s="345" t="s">
        <v>718</v>
      </c>
      <c r="K882" s="346"/>
      <c r="L882" s="346"/>
      <c r="M882" s="346"/>
      <c r="N882" s="346"/>
      <c r="O882" s="346"/>
      <c r="P882" s="347" t="s">
        <v>788</v>
      </c>
      <c r="Q882" s="347"/>
      <c r="R882" s="347"/>
      <c r="S882" s="347"/>
      <c r="T882" s="347"/>
      <c r="U882" s="347"/>
      <c r="V882" s="347"/>
      <c r="W882" s="347"/>
      <c r="X882" s="347"/>
      <c r="Y882" s="348">
        <v>0</v>
      </c>
      <c r="Z882" s="349"/>
      <c r="AA882" s="349"/>
      <c r="AB882" s="350"/>
      <c r="AC882" s="351" t="s">
        <v>80</v>
      </c>
      <c r="AD882" s="352"/>
      <c r="AE882" s="352"/>
      <c r="AF882" s="352"/>
      <c r="AG882" s="352"/>
      <c r="AH882" s="353" t="s">
        <v>718</v>
      </c>
      <c r="AI882" s="354"/>
      <c r="AJ882" s="354"/>
      <c r="AK882" s="354"/>
      <c r="AL882" s="355" t="s">
        <v>718</v>
      </c>
      <c r="AM882" s="356"/>
      <c r="AN882" s="356"/>
      <c r="AO882" s="357"/>
      <c r="AP882" s="358" t="s">
        <v>717</v>
      </c>
      <c r="AQ882" s="358"/>
      <c r="AR882" s="358"/>
      <c r="AS882" s="358"/>
      <c r="AT882" s="358"/>
      <c r="AU882" s="358"/>
      <c r="AV882" s="358"/>
      <c r="AW882" s="358"/>
      <c r="AX882" s="358"/>
      <c r="AY882">
        <f>COUNTA($C$882)</f>
        <v>1</v>
      </c>
    </row>
    <row r="883" spans="1:51" ht="30" customHeight="1" x14ac:dyDescent="0.15">
      <c r="A883" s="371">
        <v>6</v>
      </c>
      <c r="B883" s="371">
        <v>1</v>
      </c>
      <c r="C883" s="359" t="s">
        <v>783</v>
      </c>
      <c r="D883" s="344"/>
      <c r="E883" s="344"/>
      <c r="F883" s="344"/>
      <c r="G883" s="344"/>
      <c r="H883" s="344"/>
      <c r="I883" s="344"/>
      <c r="J883" s="345" t="s">
        <v>718</v>
      </c>
      <c r="K883" s="346"/>
      <c r="L883" s="346"/>
      <c r="M883" s="346"/>
      <c r="N883" s="346"/>
      <c r="O883" s="346"/>
      <c r="P883" s="347" t="s">
        <v>788</v>
      </c>
      <c r="Q883" s="347"/>
      <c r="R883" s="347"/>
      <c r="S883" s="347"/>
      <c r="T883" s="347"/>
      <c r="U883" s="347"/>
      <c r="V883" s="347"/>
      <c r="W883" s="347"/>
      <c r="X883" s="347"/>
      <c r="Y883" s="348">
        <v>0</v>
      </c>
      <c r="Z883" s="349"/>
      <c r="AA883" s="349"/>
      <c r="AB883" s="350"/>
      <c r="AC883" s="351" t="s">
        <v>80</v>
      </c>
      <c r="AD883" s="352"/>
      <c r="AE883" s="352"/>
      <c r="AF883" s="352"/>
      <c r="AG883" s="352"/>
      <c r="AH883" s="353" t="s">
        <v>718</v>
      </c>
      <c r="AI883" s="354"/>
      <c r="AJ883" s="354"/>
      <c r="AK883" s="354"/>
      <c r="AL883" s="355" t="s">
        <v>718</v>
      </c>
      <c r="AM883" s="356"/>
      <c r="AN883" s="356"/>
      <c r="AO883" s="357"/>
      <c r="AP883" s="358" t="s">
        <v>717</v>
      </c>
      <c r="AQ883" s="358"/>
      <c r="AR883" s="358"/>
      <c r="AS883" s="358"/>
      <c r="AT883" s="358"/>
      <c r="AU883" s="358"/>
      <c r="AV883" s="358"/>
      <c r="AW883" s="358"/>
      <c r="AX883" s="358"/>
      <c r="AY883">
        <f>COUNTA($C$883)</f>
        <v>1</v>
      </c>
    </row>
    <row r="884" spans="1:51" ht="30" customHeight="1" x14ac:dyDescent="0.15">
      <c r="A884" s="371">
        <v>7</v>
      </c>
      <c r="B884" s="371">
        <v>1</v>
      </c>
      <c r="C884" s="359" t="s">
        <v>784</v>
      </c>
      <c r="D884" s="344"/>
      <c r="E884" s="344"/>
      <c r="F884" s="344"/>
      <c r="G884" s="344"/>
      <c r="H884" s="344"/>
      <c r="I884" s="344"/>
      <c r="J884" s="345" t="s">
        <v>718</v>
      </c>
      <c r="K884" s="346"/>
      <c r="L884" s="346"/>
      <c r="M884" s="346"/>
      <c r="N884" s="346"/>
      <c r="O884" s="346"/>
      <c r="P884" s="347" t="s">
        <v>788</v>
      </c>
      <c r="Q884" s="347"/>
      <c r="R884" s="347"/>
      <c r="S884" s="347"/>
      <c r="T884" s="347"/>
      <c r="U884" s="347"/>
      <c r="V884" s="347"/>
      <c r="W884" s="347"/>
      <c r="X884" s="347"/>
      <c r="Y884" s="348">
        <v>0</v>
      </c>
      <c r="Z884" s="349"/>
      <c r="AA884" s="349"/>
      <c r="AB884" s="350"/>
      <c r="AC884" s="351" t="s">
        <v>80</v>
      </c>
      <c r="AD884" s="352"/>
      <c r="AE884" s="352"/>
      <c r="AF884" s="352"/>
      <c r="AG884" s="352"/>
      <c r="AH884" s="353" t="s">
        <v>718</v>
      </c>
      <c r="AI884" s="354"/>
      <c r="AJ884" s="354"/>
      <c r="AK884" s="354"/>
      <c r="AL884" s="355" t="s">
        <v>718</v>
      </c>
      <c r="AM884" s="356"/>
      <c r="AN884" s="356"/>
      <c r="AO884" s="357"/>
      <c r="AP884" s="358" t="s">
        <v>717</v>
      </c>
      <c r="AQ884" s="358"/>
      <c r="AR884" s="358"/>
      <c r="AS884" s="358"/>
      <c r="AT884" s="358"/>
      <c r="AU884" s="358"/>
      <c r="AV884" s="358"/>
      <c r="AW884" s="358"/>
      <c r="AX884" s="358"/>
      <c r="AY884">
        <f>COUNTA($C$884)</f>
        <v>1</v>
      </c>
    </row>
    <row r="885" spans="1:51" ht="30" customHeight="1" x14ac:dyDescent="0.15">
      <c r="A885" s="371">
        <v>8</v>
      </c>
      <c r="B885" s="371">
        <v>1</v>
      </c>
      <c r="C885" s="359" t="s">
        <v>785</v>
      </c>
      <c r="D885" s="344"/>
      <c r="E885" s="344"/>
      <c r="F885" s="344"/>
      <c r="G885" s="344"/>
      <c r="H885" s="344"/>
      <c r="I885" s="344"/>
      <c r="J885" s="345" t="s">
        <v>718</v>
      </c>
      <c r="K885" s="346"/>
      <c r="L885" s="346"/>
      <c r="M885" s="346"/>
      <c r="N885" s="346"/>
      <c r="O885" s="346"/>
      <c r="P885" s="347" t="s">
        <v>788</v>
      </c>
      <c r="Q885" s="347"/>
      <c r="R885" s="347"/>
      <c r="S885" s="347"/>
      <c r="T885" s="347"/>
      <c r="U885" s="347"/>
      <c r="V885" s="347"/>
      <c r="W885" s="347"/>
      <c r="X885" s="347"/>
      <c r="Y885" s="348">
        <v>0</v>
      </c>
      <c r="Z885" s="349"/>
      <c r="AA885" s="349"/>
      <c r="AB885" s="350"/>
      <c r="AC885" s="351" t="s">
        <v>80</v>
      </c>
      <c r="AD885" s="352"/>
      <c r="AE885" s="352"/>
      <c r="AF885" s="352"/>
      <c r="AG885" s="352"/>
      <c r="AH885" s="353" t="s">
        <v>718</v>
      </c>
      <c r="AI885" s="354"/>
      <c r="AJ885" s="354"/>
      <c r="AK885" s="354"/>
      <c r="AL885" s="355" t="s">
        <v>718</v>
      </c>
      <c r="AM885" s="356"/>
      <c r="AN885" s="356"/>
      <c r="AO885" s="357"/>
      <c r="AP885" s="358" t="s">
        <v>717</v>
      </c>
      <c r="AQ885" s="358"/>
      <c r="AR885" s="358"/>
      <c r="AS885" s="358"/>
      <c r="AT885" s="358"/>
      <c r="AU885" s="358"/>
      <c r="AV885" s="358"/>
      <c r="AW885" s="358"/>
      <c r="AX885" s="358"/>
      <c r="AY885">
        <f>COUNTA($C$885)</f>
        <v>1</v>
      </c>
    </row>
    <row r="886" spans="1:51" ht="30" customHeight="1" x14ac:dyDescent="0.15">
      <c r="A886" s="371">
        <v>9</v>
      </c>
      <c r="B886" s="371">
        <v>1</v>
      </c>
      <c r="C886" s="359" t="s">
        <v>786</v>
      </c>
      <c r="D886" s="344"/>
      <c r="E886" s="344"/>
      <c r="F886" s="344"/>
      <c r="G886" s="344"/>
      <c r="H886" s="344"/>
      <c r="I886" s="344"/>
      <c r="J886" s="345" t="s">
        <v>718</v>
      </c>
      <c r="K886" s="346"/>
      <c r="L886" s="346"/>
      <c r="M886" s="346"/>
      <c r="N886" s="346"/>
      <c r="O886" s="346"/>
      <c r="P886" s="347" t="s">
        <v>788</v>
      </c>
      <c r="Q886" s="347"/>
      <c r="R886" s="347"/>
      <c r="S886" s="347"/>
      <c r="T886" s="347"/>
      <c r="U886" s="347"/>
      <c r="V886" s="347"/>
      <c r="W886" s="347"/>
      <c r="X886" s="347"/>
      <c r="Y886" s="348">
        <v>0</v>
      </c>
      <c r="Z886" s="349"/>
      <c r="AA886" s="349"/>
      <c r="AB886" s="350"/>
      <c r="AC886" s="351" t="s">
        <v>80</v>
      </c>
      <c r="AD886" s="352"/>
      <c r="AE886" s="352"/>
      <c r="AF886" s="352"/>
      <c r="AG886" s="352"/>
      <c r="AH886" s="353" t="s">
        <v>718</v>
      </c>
      <c r="AI886" s="354"/>
      <c r="AJ886" s="354"/>
      <c r="AK886" s="354"/>
      <c r="AL886" s="355" t="s">
        <v>718</v>
      </c>
      <c r="AM886" s="356"/>
      <c r="AN886" s="356"/>
      <c r="AO886" s="357"/>
      <c r="AP886" s="358" t="s">
        <v>717</v>
      </c>
      <c r="AQ886" s="358"/>
      <c r="AR886" s="358"/>
      <c r="AS886" s="358"/>
      <c r="AT886" s="358"/>
      <c r="AU886" s="358"/>
      <c r="AV886" s="358"/>
      <c r="AW886" s="358"/>
      <c r="AX886" s="358"/>
      <c r="AY886">
        <f>COUNTA($C$886)</f>
        <v>1</v>
      </c>
    </row>
    <row r="887" spans="1:51" ht="30" customHeight="1" x14ac:dyDescent="0.15">
      <c r="A887" s="371">
        <v>10</v>
      </c>
      <c r="B887" s="371">
        <v>1</v>
      </c>
      <c r="C887" s="359" t="s">
        <v>787</v>
      </c>
      <c r="D887" s="344"/>
      <c r="E887" s="344"/>
      <c r="F887" s="344"/>
      <c r="G887" s="344"/>
      <c r="H887" s="344"/>
      <c r="I887" s="344"/>
      <c r="J887" s="345" t="s">
        <v>718</v>
      </c>
      <c r="K887" s="346"/>
      <c r="L887" s="346"/>
      <c r="M887" s="346"/>
      <c r="N887" s="346"/>
      <c r="O887" s="346"/>
      <c r="P887" s="347" t="s">
        <v>788</v>
      </c>
      <c r="Q887" s="347"/>
      <c r="R887" s="347"/>
      <c r="S887" s="347"/>
      <c r="T887" s="347"/>
      <c r="U887" s="347"/>
      <c r="V887" s="347"/>
      <c r="W887" s="347"/>
      <c r="X887" s="347"/>
      <c r="Y887" s="348">
        <v>0</v>
      </c>
      <c r="Z887" s="349"/>
      <c r="AA887" s="349"/>
      <c r="AB887" s="350"/>
      <c r="AC887" s="351" t="s">
        <v>80</v>
      </c>
      <c r="AD887" s="352"/>
      <c r="AE887" s="352"/>
      <c r="AF887" s="352"/>
      <c r="AG887" s="352"/>
      <c r="AH887" s="353" t="s">
        <v>718</v>
      </c>
      <c r="AI887" s="354"/>
      <c r="AJ887" s="354"/>
      <c r="AK887" s="354"/>
      <c r="AL887" s="355" t="s">
        <v>718</v>
      </c>
      <c r="AM887" s="356"/>
      <c r="AN887" s="356"/>
      <c r="AO887" s="357"/>
      <c r="AP887" s="358" t="s">
        <v>717</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1">
        <v>1</v>
      </c>
      <c r="B911" s="371">
        <v>1</v>
      </c>
      <c r="C911" s="359" t="s">
        <v>775</v>
      </c>
      <c r="D911" s="344"/>
      <c r="E911" s="344"/>
      <c r="F911" s="344"/>
      <c r="G911" s="344"/>
      <c r="H911" s="344"/>
      <c r="I911" s="344"/>
      <c r="J911" s="345" t="s">
        <v>769</v>
      </c>
      <c r="K911" s="346"/>
      <c r="L911" s="346"/>
      <c r="M911" s="346"/>
      <c r="N911" s="346"/>
      <c r="O911" s="346"/>
      <c r="P911" s="360" t="s">
        <v>762</v>
      </c>
      <c r="Q911" s="347"/>
      <c r="R911" s="347"/>
      <c r="S911" s="347"/>
      <c r="T911" s="347"/>
      <c r="U911" s="347"/>
      <c r="V911" s="347"/>
      <c r="W911" s="347"/>
      <c r="X911" s="347"/>
      <c r="Y911" s="348">
        <v>0.5</v>
      </c>
      <c r="Z911" s="349"/>
      <c r="AA911" s="349"/>
      <c r="AB911" s="350"/>
      <c r="AC911" s="351" t="s">
        <v>80</v>
      </c>
      <c r="AD911" s="352"/>
      <c r="AE911" s="352"/>
      <c r="AF911" s="352"/>
      <c r="AG911" s="352"/>
      <c r="AH911" s="367" t="s">
        <v>769</v>
      </c>
      <c r="AI911" s="368"/>
      <c r="AJ911" s="368"/>
      <c r="AK911" s="368"/>
      <c r="AL911" s="355" t="s">
        <v>769</v>
      </c>
      <c r="AM911" s="356"/>
      <c r="AN911" s="356"/>
      <c r="AO911" s="357"/>
      <c r="AP911" s="358" t="s">
        <v>770</v>
      </c>
      <c r="AQ911" s="358"/>
      <c r="AR911" s="358"/>
      <c r="AS911" s="358"/>
      <c r="AT911" s="358"/>
      <c r="AU911" s="358"/>
      <c r="AV911" s="358"/>
      <c r="AW911" s="358"/>
      <c r="AX911" s="358"/>
      <c r="AY911">
        <f t="shared" si="119"/>
        <v>1</v>
      </c>
    </row>
    <row r="912" spans="1:51" ht="30" customHeight="1" x14ac:dyDescent="0.15">
      <c r="A912" s="371">
        <v>2</v>
      </c>
      <c r="B912" s="371">
        <v>1</v>
      </c>
      <c r="C912" s="359" t="s">
        <v>776</v>
      </c>
      <c r="D912" s="344"/>
      <c r="E912" s="344"/>
      <c r="F912" s="344"/>
      <c r="G912" s="344"/>
      <c r="H912" s="344"/>
      <c r="I912" s="344"/>
      <c r="J912" s="345" t="s">
        <v>769</v>
      </c>
      <c r="K912" s="346"/>
      <c r="L912" s="346"/>
      <c r="M912" s="346"/>
      <c r="N912" s="346"/>
      <c r="O912" s="346"/>
      <c r="P912" s="347" t="s">
        <v>762</v>
      </c>
      <c r="Q912" s="347"/>
      <c r="R912" s="347"/>
      <c r="S912" s="347"/>
      <c r="T912" s="347"/>
      <c r="U912" s="347"/>
      <c r="V912" s="347"/>
      <c r="W912" s="347"/>
      <c r="X912" s="347"/>
      <c r="Y912" s="348">
        <v>0.5</v>
      </c>
      <c r="Z912" s="349"/>
      <c r="AA912" s="349"/>
      <c r="AB912" s="350"/>
      <c r="AC912" s="351" t="s">
        <v>80</v>
      </c>
      <c r="AD912" s="352"/>
      <c r="AE912" s="352"/>
      <c r="AF912" s="352"/>
      <c r="AG912" s="352"/>
      <c r="AH912" s="367" t="s">
        <v>769</v>
      </c>
      <c r="AI912" s="368"/>
      <c r="AJ912" s="368"/>
      <c r="AK912" s="368"/>
      <c r="AL912" s="355" t="s">
        <v>769</v>
      </c>
      <c r="AM912" s="356"/>
      <c r="AN912" s="356"/>
      <c r="AO912" s="357"/>
      <c r="AP912" s="358" t="s">
        <v>770</v>
      </c>
      <c r="AQ912" s="358"/>
      <c r="AR912" s="358"/>
      <c r="AS912" s="358"/>
      <c r="AT912" s="358"/>
      <c r="AU912" s="358"/>
      <c r="AV912" s="358"/>
      <c r="AW912" s="358"/>
      <c r="AX912" s="358"/>
      <c r="AY912">
        <f>COUNTA($C$912)</f>
        <v>1</v>
      </c>
    </row>
    <row r="913" spans="1:51" ht="30" customHeight="1" x14ac:dyDescent="0.15">
      <c r="A913" s="371">
        <v>3</v>
      </c>
      <c r="B913" s="371">
        <v>1</v>
      </c>
      <c r="C913" s="359" t="s">
        <v>777</v>
      </c>
      <c r="D913" s="344"/>
      <c r="E913" s="344"/>
      <c r="F913" s="344"/>
      <c r="G913" s="344"/>
      <c r="H913" s="344"/>
      <c r="I913" s="344"/>
      <c r="J913" s="345" t="s">
        <v>769</v>
      </c>
      <c r="K913" s="346"/>
      <c r="L913" s="346"/>
      <c r="M913" s="346"/>
      <c r="N913" s="346"/>
      <c r="O913" s="346"/>
      <c r="P913" s="360" t="s">
        <v>762</v>
      </c>
      <c r="Q913" s="347"/>
      <c r="R913" s="347"/>
      <c r="S913" s="347"/>
      <c r="T913" s="347"/>
      <c r="U913" s="347"/>
      <c r="V913" s="347"/>
      <c r="W913" s="347"/>
      <c r="X913" s="347"/>
      <c r="Y913" s="348">
        <v>0.5</v>
      </c>
      <c r="Z913" s="349"/>
      <c r="AA913" s="349"/>
      <c r="AB913" s="350"/>
      <c r="AC913" s="351" t="s">
        <v>80</v>
      </c>
      <c r="AD913" s="352"/>
      <c r="AE913" s="352"/>
      <c r="AF913" s="352"/>
      <c r="AG913" s="352"/>
      <c r="AH913" s="353" t="s">
        <v>769</v>
      </c>
      <c r="AI913" s="354"/>
      <c r="AJ913" s="354"/>
      <c r="AK913" s="354"/>
      <c r="AL913" s="355" t="s">
        <v>769</v>
      </c>
      <c r="AM913" s="356"/>
      <c r="AN913" s="356"/>
      <c r="AO913" s="357"/>
      <c r="AP913" s="358" t="s">
        <v>770</v>
      </c>
      <c r="AQ913" s="358"/>
      <c r="AR913" s="358"/>
      <c r="AS913" s="358"/>
      <c r="AT913" s="358"/>
      <c r="AU913" s="358"/>
      <c r="AV913" s="358"/>
      <c r="AW913" s="358"/>
      <c r="AX913" s="358"/>
      <c r="AY913">
        <f>COUNTA($C$913)</f>
        <v>1</v>
      </c>
    </row>
    <row r="914" spans="1:51" ht="30" customHeight="1" x14ac:dyDescent="0.15">
      <c r="A914" s="371">
        <v>4</v>
      </c>
      <c r="B914" s="371">
        <v>1</v>
      </c>
      <c r="C914" s="359" t="s">
        <v>778</v>
      </c>
      <c r="D914" s="344"/>
      <c r="E914" s="344"/>
      <c r="F914" s="344"/>
      <c r="G914" s="344"/>
      <c r="H914" s="344"/>
      <c r="I914" s="344"/>
      <c r="J914" s="345" t="s">
        <v>769</v>
      </c>
      <c r="K914" s="346"/>
      <c r="L914" s="346"/>
      <c r="M914" s="346"/>
      <c r="N914" s="346"/>
      <c r="O914" s="346"/>
      <c r="P914" s="360" t="s">
        <v>762</v>
      </c>
      <c r="Q914" s="347"/>
      <c r="R914" s="347"/>
      <c r="S914" s="347"/>
      <c r="T914" s="347"/>
      <c r="U914" s="347"/>
      <c r="V914" s="347"/>
      <c r="W914" s="347"/>
      <c r="X914" s="347"/>
      <c r="Y914" s="348">
        <v>0</v>
      </c>
      <c r="Z914" s="349"/>
      <c r="AA914" s="349"/>
      <c r="AB914" s="350"/>
      <c r="AC914" s="351" t="s">
        <v>80</v>
      </c>
      <c r="AD914" s="352"/>
      <c r="AE914" s="352"/>
      <c r="AF914" s="352"/>
      <c r="AG914" s="352"/>
      <c r="AH914" s="353" t="s">
        <v>769</v>
      </c>
      <c r="AI914" s="354"/>
      <c r="AJ914" s="354"/>
      <c r="AK914" s="354"/>
      <c r="AL914" s="355" t="s">
        <v>769</v>
      </c>
      <c r="AM914" s="356"/>
      <c r="AN914" s="356"/>
      <c r="AO914" s="357"/>
      <c r="AP914" s="358" t="s">
        <v>770</v>
      </c>
      <c r="AQ914" s="358"/>
      <c r="AR914" s="358"/>
      <c r="AS914" s="358"/>
      <c r="AT914" s="358"/>
      <c r="AU914" s="358"/>
      <c r="AV914" s="358"/>
      <c r="AW914" s="358"/>
      <c r="AX914" s="358"/>
      <c r="AY914">
        <f>COUNTA($C$914)</f>
        <v>1</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8.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791</v>
      </c>
      <c r="F1110" s="370"/>
      <c r="G1110" s="370"/>
      <c r="H1110" s="370"/>
      <c r="I1110" s="370"/>
      <c r="J1110" s="345" t="s">
        <v>791</v>
      </c>
      <c r="K1110" s="346"/>
      <c r="L1110" s="346"/>
      <c r="M1110" s="346"/>
      <c r="N1110" s="346"/>
      <c r="O1110" s="346"/>
      <c r="P1110" s="360" t="s">
        <v>791</v>
      </c>
      <c r="Q1110" s="347"/>
      <c r="R1110" s="347"/>
      <c r="S1110" s="347"/>
      <c r="T1110" s="347"/>
      <c r="U1110" s="347"/>
      <c r="V1110" s="347"/>
      <c r="W1110" s="347"/>
      <c r="X1110" s="347"/>
      <c r="Y1110" s="348" t="s">
        <v>791</v>
      </c>
      <c r="Z1110" s="349"/>
      <c r="AA1110" s="349"/>
      <c r="AB1110" s="350"/>
      <c r="AC1110" s="351"/>
      <c r="AD1110" s="352"/>
      <c r="AE1110" s="352"/>
      <c r="AF1110" s="352"/>
      <c r="AG1110" s="352"/>
      <c r="AH1110" s="353" t="s">
        <v>791</v>
      </c>
      <c r="AI1110" s="354"/>
      <c r="AJ1110" s="354"/>
      <c r="AK1110" s="354"/>
      <c r="AL1110" s="355" t="s">
        <v>791</v>
      </c>
      <c r="AM1110" s="356"/>
      <c r="AN1110" s="356"/>
      <c r="AO1110" s="357"/>
      <c r="AP1110" s="358" t="s">
        <v>791</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AR15:AX15 P15:AJ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736</v>
      </c>
      <c r="C2" s="13" t="str">
        <f>IF(B2="","",A2)</f>
        <v>医療分野の研究開発関連</v>
      </c>
      <c r="D2" s="13" t="str">
        <f>IF(C2="","",IF(D1&lt;&gt;"",CONCATENATE(D1,"、",C2),C2))</f>
        <v>医療分野の研究開発関連</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2021-05-18T11:00:11Z</cp:lastPrinted>
  <dcterms:modified xsi:type="dcterms:W3CDTF">2021-05-20T05:39:31Z</dcterms:modified>
</cp:coreProperties>
</file>