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13〆　レビューシート作成（外部有識者点検対象）\試験研究機関\"/>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35" i="3" l="1"/>
  <c r="AM134" i="3"/>
  <c r="AQ116" i="3"/>
  <c r="AM116" i="3"/>
  <c r="AM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35" i="3"/>
  <c r="AY369" i="3"/>
  <c r="AY255" i="3"/>
  <c r="AY271" i="3"/>
  <c r="AY459" i="3"/>
  <c r="AY50" i="3"/>
  <c r="AY213"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<sst xmlns="http://schemas.openxmlformats.org/spreadsheetml/2006/main" count="3158" uniqueCount="796">
  <si>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</si>
  <si>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</si>
  <si>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</si>
  <si>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</si>
  <si>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</si>
  <si>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</si>
  <si>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</si>
  <si>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</si>
  <si>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</si>
  <si>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</si>
  <si>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</si>
  <si>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</si>
  <si>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</si>
  <si>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</si>
  <si>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</si>
  <si>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</si>
  <si>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</si>
  <si>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</si>
  <si>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</si>
  <si>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</si>
  <si>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</si>
  <si>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</si>
  <si>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</si>
  <si>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</si>
  <si>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</si>
  <si>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</si>
  <si>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</si>
  <si>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</si>
  <si>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</si>
  <si>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</si>
  <si>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</si>
  <si>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</si>
  <si>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</si>
  <si>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</si>
  <si>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</si>
  <si>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</si>
  <si>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</si>
  <si>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</si>
  <si>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</si>
  <si>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</si>
  <si>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</si>
  <si>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</si>
  <si>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</si>
  <si>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</si>
  <si>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</si>
  <si>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</si>
  <si>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</si>
  <si>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</si>
  <si>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</si>
  <si>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</si>
  <si>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</si>
  <si>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</si>
  <si>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</si>
  <si>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</si>
  <si>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</si>
  <si>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</si>
  <si>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</si>
  <si>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</si>
  <si>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</si>
  <si>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</si>
  <si>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</si>
  <si>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</si>
  <si>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</si>
  <si>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</si>
  <si>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</si>
  <si>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</si>
  <si>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</si>
  <si>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</si>
  <si>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</si>
  <si>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</si>
  <si>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</si>
  <si>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</si>
  <si>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</si>
  <si>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</si>
  <si>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</si>
  <si>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</si>
  <si>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</si>
  <si>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</si>
  <si>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</si>
  <si>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</si>
  <si>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</si>
  <si>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</si>
  <si>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</si>
  <si>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</si>
  <si>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</si>
  <si>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</si>
  <si>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</si>
  <si>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</si>
  <si>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</si>
  <si>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</si>
  <si>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</si>
  <si>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</si>
  <si>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</si>
  <si>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</si>
  <si>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</si>
  <si>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</si>
  <si>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</si>
  <si>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</si>
  <si>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</si>
  <si>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</si>
  <si>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</si>
  <si>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</si>
  <si>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</si>
  <si>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</si>
  <si>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</si>
  <si>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</si>
  <si>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</si>
  <si>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</si>
  <si>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</si>
  <si>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</si>
  <si>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</si>
  <si>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</si>
  <si>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</si>
  <si>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</si>
  <si>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</si>
  <si>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</si>
  <si>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</si>
  <si>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</si>
  <si>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</si>
  <si>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</si>
  <si>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</si>
  <si>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</si>
  <si>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</si>
  <si>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</si>
  <si>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</si>
  <si>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</si>
  <si>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</si>
  <si>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</si>
  <si>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</si>
  <si>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</si>
  <si>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</si>
  <si>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</si>
  <si>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</si>
  <si>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</si>
  <si>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</si>
  <si>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</si>
  <si>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</si>
  <si>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</si>
  <si>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</si>
  <si>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</si>
  <si>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</si>
  <si>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</si>
  <si>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</si>
  <si>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</si>
  <si>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</si>
  <si>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</si>
  <si>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</si>
  <si>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</si>
  <si>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</si>
  <si>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</si>
  <si>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</si>
  <si>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</si>
  <si>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</si>
  <si>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</si>
  <si>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</si>
  <si>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</si>
  <si>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</si>
  <si>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</si>
  <si>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</si>
  <si>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</si>
  <si>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</si>
  <si>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</si>
  <si>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</si>
  <si>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</si>
  <si>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</si>
  <si>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</si>
  <si>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</si>
  <si>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</si>
  <si>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</si>
  <si>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</si>
  <si>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</si>
  <si>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</si>
  <si>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</si>
  <si>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</si>
  <si>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</si>
  <si>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</si>
  <si>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</si>
  <si>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</si>
  <si>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</si>
  <si>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</si>
  <si>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</si>
  <si>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</si>
  <si>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</si>
  <si>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</si>
  <si>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</si>
  <si>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</si>
  <si>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</si>
  <si>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</si>
  <si>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</si>
  <si>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</si>
  <si>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</si>
  <si>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</si>
  <si>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</si>
  <si>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</si>
  <si>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</si>
  <si>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</si>
  <si>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</si>
  <si>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</si>
  <si>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</si>
  <si>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</si>
  <si>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</si>
  <si>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</si>
  <si>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</si>
  <si>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</si>
  <si>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</si>
  <si>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</si>
  <si>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</si>
  <si>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</si>
  <si>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</si>
  <si>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</si>
  <si>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</si>
  <si>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</si>
  <si>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</si>
  <si>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</si>
  <si>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</si>
  <si>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</si>
  <si>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</si>
  <si>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</si>
  <si>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</si>
  <si>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</si>
  <si>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</si>
  <si>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</si>
  <si>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</si>
  <si>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</si>
  <si>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</si>
  <si>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</si>
  <si>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</si>
  <si>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</si>
  <si>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</si>
  <si>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</si>
  <si>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</si>
  <si>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</si>
  <si>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</si>
  <si>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</si>
  <si>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</si>
  <si>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</si>
  <si>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</si>
  <si>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</si>
  <si>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</si>
  <si>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</si>
  <si>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</si>
  <si>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</si>
  <si>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</si>
  <si>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</si>
  <si>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</si>
  <si>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</si>
  <si>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</si>
  <si>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</si>
  <si>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</si>
  <si>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</si>
  <si>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</si>
  <si>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</si>
  <si>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</si>
  <si>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</si>
  <si>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</si>
  <si>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</si>
  <si>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</si>
  <si>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</si>
  <si>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</si>
  <si>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</si>
  <si>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</si>
  <si>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</si>
  <si>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</si>
  <si>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</si>
  <si>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</si>
  <si>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</si>
  <si>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</si>
  <si>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</si>
  <si>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</si>
  <si>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</si>
  <si>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</si>
  <si>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</si>
  <si>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</si>
  <si>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</si>
  <si>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</si>
  <si>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</si>
  <si>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</si>
  <si>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</si>
  <si>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</si>
  <si>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</si>
  <si>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</si>
  <si>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</si>
  <si>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</si>
  <si>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</si>
  <si>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</si>
  <si>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</si>
  <si>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</si>
  <si>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</si>
  <si>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</si>
  <si>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</si>
  <si>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</si>
  <si>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</si>
  <si>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</si>
  <si>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</si>
  <si>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</si>
  <si>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</si>
  <si>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</si>
  <si>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</si>
  <si>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</si>
  <si>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</si>
  <si>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</si>
  <si>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</si>
  <si>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</si>
  <si>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</si>
  <si>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</si>
  <si>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</si>
  <si>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</si>
  <si>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</si>
  <si>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</si>
  <si>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</si>
  <si>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</si>
  <si>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</si>
  <si>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</si>
  <si>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</si>
  <si>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</si>
  <si>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</si>
  <si>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</si>
  <si>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</si>
  <si>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</si>
  <si>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</si>
  <si>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</si>
  <si>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</si>
  <si>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</si>
  <si>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</si>
  <si>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</si>
  <si>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</si>
  <si>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</si>
  <si>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</si>
  <si>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</si>
  <si>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</si>
  <si>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</si>
  <si>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</si>
  <si>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</si>
  <si>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</si>
  <si>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</si>
  <si>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</si>
  <si>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</si>
  <si>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</si>
  <si>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</si>
  <si>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</si>
  <si>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</si>
  <si>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</si>
  <si>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</si>
  <si>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</si>
  <si>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</si>
  <si>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</si>
  <si>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</si>
  <si>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</si>
  <si>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</si>
  <si>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</si>
  <si>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</si>
  <si>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</si>
  <si>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</si>
  <si>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</si>
  <si>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</si>
  <si>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</si>
  <si>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</si>
  <si>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</si>
  <si>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</si>
  <si>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</si>
  <si>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</si>
  <si>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</si>
  <si>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</si>
  <si>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</si>
  <si>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</si>
  <si>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</si>
  <si>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</si>
  <si>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</si>
  <si>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</si>
  <si>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</si>
  <si>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</si>
  <si>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</si>
  <si>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</si>
  <si>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</si>
  <si>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</si>
  <si>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</si>
  <si>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</si>
  <si>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</si>
  <si>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</si>
  <si>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</si>
  <si>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</si>
  <si>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</si>
  <si>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</si>
  <si>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</si>
  <si>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</si>
  <si>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</si>
  <si>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</si>
  <si>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</si>
  <si>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</si>
  <si>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</si>
  <si>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</si>
  <si>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</si>
  <si>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</si>
  <si>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</si>
  <si>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</si>
  <si>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</si>
  <si>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</si>
  <si>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</si>
  <si>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</si>
  <si>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</si>
  <si>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</si>
  <si>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</si>
  <si>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</si>
  <si>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</si>
  <si>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</si>
  <si>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</si>
  <si>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</si>
  <si>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</si>
  <si>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</si>
  <si>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</si>
  <si>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</si>
  <si>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</si>
  <si>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</si>
  <si>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</si>
  <si>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</si>
  <si>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</si>
  <si>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</si>
  <si>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</si>
  <si>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</si>
  <si>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</si>
  <si>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</si>
  <si>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</si>
  <si>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</si>
  <si>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</si>
  <si>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</si>
  <si>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</si>
  <si>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</si>
  <si>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</si>
  <si>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</si>
  <si>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</si>
  <si>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</si>
  <si>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</si>
  <si>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</si>
  <si>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</si>
  <si>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</si>
  <si>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</si>
  <si>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</si>
  <si>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</si>
  <si>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</si>
  <si>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</si>
  <si>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</si>
  <si>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</si>
  <si>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</si>
  <si>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</si>
  <si>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</si>
  <si>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</si>
  <si>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</si>
  <si>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</si>
  <si>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</si>
  <si>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</si>
  <si>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</si>
  <si>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</si>
  <si>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</si>
  <si>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</si>
  <si>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</si>
  <si>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</si>
  <si>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</si>
  <si>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</si>
  <si>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</si>
  <si>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</si>
  <si>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</si>
  <si>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</si>
  <si>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</si>
  <si>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</si>
  <si>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</si>
  <si>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</si>
  <si>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</si>
  <si>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</si>
  <si>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</si>
  <si>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</si>
  <si>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</si>
  <si>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</si>
  <si>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</si>
  <si>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</si>
  <si>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</si>
  <si>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</si>
  <si>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</si>
  <si>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</si>
  <si>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</si>
  <si>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</si>
  <si>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</si>
  <si>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</si>
  <si>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</si>
  <si>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</si>
  <si>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</si>
  <si>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</si>
  <si>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</si>
  <si>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</si>
  <si>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</si>
  <si>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</si>
  <si>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</si>
  <si>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</si>
  <si>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</si>
  <si>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</si>
  <si>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</si>
  <si>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</si>
  <si>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</si>
  <si>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</si>
  <si>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</si>
  <si>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</si>
  <si>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</si>
  <si>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</si>
  <si>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</si>
  <si>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</si>
  <si>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</si>
  <si>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</si>
  <si>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</si>
  <si>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</si>
  <si>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</si>
  <si>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</si>
  <si>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</si>
  <si>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</si>
  <si>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</si>
  <si>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</si>
  <si>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</si>
  <si>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</si>
  <si>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</si>
  <si>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</si>
  <si>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</si>
  <si>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</si>
  <si>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</si>
  <si>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</si>
  <si>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</si>
  <si>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</si>
  <si>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</si>
  <si>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</si>
  <si>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</si>
  <si>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</si>
  <si>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</si>
  <si>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</si>
  <si>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</si>
  <si>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</si>
  <si>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</si>
  <si>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</si>
  <si>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</si>
  <si>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</si>
  <si>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</si>
  <si>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</si>
  <si>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</si>
  <si>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</si>
  <si>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</si>
  <si>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</si>
  <si>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</si>
  <si>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</si>
  <si>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</si>
  <si>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</si>
  <si>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</si>
  <si>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</si>
  <si>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</si>
  <si>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</si>
  <si>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</si>
  <si>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</si>
  <si>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</si>
  <si>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</si>
  <si>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</si>
  <si>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</si>
  <si>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</si>
  <si>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</si>
  <si>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</si>
  <si>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</si>
  <si>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</si>
  <si>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</si>
  <si>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</si>
  <si>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</si>
  <si>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</si>
  <si>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</si>
  <si>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</si>
  <si>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</si>
  <si>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</si>
  <si>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</si>
  <si>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</si>
  <si>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</si>
  <si>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</si>
  <si>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</si>
  <si>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</si>
  <si>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</si>
  <si>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</si>
  <si>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</si>
  <si>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</si>
  <si>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</si>
  <si>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</si>
  <si>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</si>
  <si>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</si>
  <si>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</si>
  <si>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</si>
  <si>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</si>
  <si>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</si>
  <si>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</si>
  <si>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</si>
  <si>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</si>
  <si>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</si>
  <si>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</si>
  <si>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</si>
  <si>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</si>
  <si>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</si>
  <si>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</si>
  <si>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</si>
  <si>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</si>
  <si>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</si>
  <si>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</si>
  <si>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</si>
  <si>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</si>
  <si>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</si>
  <si>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</si>
  <si>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</si>
  <si>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</si>
  <si>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</si>
  <si>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</si>
  <si>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</si>
  <si>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</si>
  <si>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</si>
  <si>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</si>
  <si>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</si>
  <si>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</si>
  <si>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</si>
  <si>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</si>
  <si>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</si>
  <si>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</si>
  <si>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</si>
  <si>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</si>
  <si>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</si>
  <si>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</si>
  <si>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</si>
  <si>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</si>
  <si>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</si>
  <si>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</si>
  <si>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</si>
  <si>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</si>
  <si>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</si>
  <si>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</si>
  <si>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</si>
  <si>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</si>
  <si>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</si>
  <si>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</si>
  <si>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</si>
  <si>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</si>
  <si>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</si>
  <si>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</si>
  <si>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</si>
  <si>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</si>
  <si>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</si>
  <si>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</si>
  <si>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</si>
  <si>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</si>
  <si>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</si>
  <si>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</si>
  <si>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</si>
  <si>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</si>
  <si>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</si>
  <si>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</si>
  <si>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</si>
  <si>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</si>
  <si>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</si>
  <si>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</si>
  <si>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</si>
  <si>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</si>
  <si>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</si>
  <si>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</si>
  <si>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</si>
  <si>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</si>
  <si>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</si>
  <si>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</si>
  <si>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</si>
  <si>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</si>
  <si>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</si>
  <si>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</si>
  <si>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</si>
  <si>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</si>
  <si>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</si>
  <si>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</si>
  <si>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</si>
  <si>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</si>
  <si>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</si>
  <si>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</si>
  <si>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</si>
  <si>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</si>
  <si>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</si>
  <si>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</si>
  <si>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</si>
  <si>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</si>
  <si>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</si>
  <si>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</si>
  <si>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</si>
  <si>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</si>
  <si>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</si>
  <si>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</si>
  <si>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</si>
  <si>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</si>
  <si>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</si>
  <si>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</si>
  <si>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</si>
  <si>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</si>
  <si>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</si>
  <si>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</si>
  <si>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</si>
  <si>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</si>
  <si>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</si>
  <si>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</si>
  <si>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</si>
  <si>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</si>
  <si>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</si>
  <si>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</si>
  <si>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</si>
  <si>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</si>
  <si>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</si>
  <si>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</si>
  <si>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</si>
  <si>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</si>
  <si>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</si>
  <si>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</si>
  <si>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</si>
  <si>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</si>
  <si>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特別研究費（将来人口推計のための調査分析ならびにシステム開発事業）</t>
  </si>
  <si>
    <t>国立社会保障・人口問題研究所</t>
  </si>
  <si>
    <t>結城　勝彦</t>
  </si>
  <si>
    <t>令和2年度</t>
  </si>
  <si>
    <t>令和6年度</t>
  </si>
  <si>
    <t>総務課</t>
  </si>
  <si>
    <t>－</t>
  </si>
  <si>
    <t>人口動態をはじめとする現状のモニタリング、既存の推計手法、結果の評価とともに、現状に即した新たな技術の投入により効果的なシステムの開発を行うことを目的としている。</t>
  </si>
  <si>
    <t>-</t>
  </si>
  <si>
    <t>試験研究費</t>
  </si>
  <si>
    <t>諸謝金</t>
  </si>
  <si>
    <t>委員等旅費</t>
  </si>
  <si>
    <t>外部委員により構成される当研究所の令和６年度の研究評価委員会において、総合評点３．５点以上を得ること。</t>
  </si>
  <si>
    <t>研究評価委員会の総合評点の平均をもって成果指標とする。（5=特に優れている、4=優れている、3=良好、2=やや劣っている、1=劣っている）</t>
  </si>
  <si>
    <t>点</t>
  </si>
  <si>
    <t>推計システムの整備、各種推計データの公表及び報告書の刊行状況を活動指標とする。
（年次計画）
令和２年度：人口動態DBシステム・将来推計システムの整備及び現状分析
令和３年度：日本の将来推計人口
令和４年度：日本の世帯数の将来推計（全国推計）、日本の地域別将来推計人口
令和５年度：日本の世帯数の将来推計（都道府県別推計）
令和６年度：推計結果の評価と推計方法の総括、時期推計に向けたシステム開発のための準備</t>
  </si>
  <si>
    <t>件</t>
  </si>
  <si>
    <t>執行額／報告書の作成・公表件数　　　　　　　　　　　　　　</t>
    <phoneticPr fontId="5"/>
  </si>
  <si>
    <t>百万円</t>
  </si>
  <si>
    <t>　　　X/Y</t>
    <phoneticPr fontId="5"/>
  </si>
  <si>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</si>
  <si>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</si>
  <si>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</si>
  <si>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新32</t>
  </si>
  <si>
    <t>○</t>
  </si>
  <si>
    <t>厚労</t>
  </si>
  <si>
    <t>令和２年度国立社会保障・人口問題研究所研究課題評価報告書</t>
    <phoneticPr fontId="5"/>
  </si>
  <si>
    <t>-</t>
    <phoneticPr fontId="5"/>
  </si>
  <si>
    <t>7百万円/1件</t>
    <rPh sb="1" eb="2">
      <t>ヒャク</t>
    </rPh>
    <rPh sb="2" eb="4">
      <t>マンエン</t>
    </rPh>
    <rPh sb="6" eb="7">
      <t>ケン</t>
    </rPh>
    <phoneticPr fontId="5"/>
  </si>
  <si>
    <t>将来人口推計、将来世帯推計の効率化と精度改善、説明力の向上を図るために必要なシステムを開発した上で、将来人口推計を算出することにより、各種施策、将来計画等の信頼性向上に寄与し、年金財政計画等の各種施策立案に的確な基礎数値を与える等、社会保障政策の立案や実施過程に寄与するもの。</t>
    <phoneticPr fontId="5"/>
  </si>
  <si>
    <t>－</t>
    <phoneticPr fontId="5"/>
  </si>
  <si>
    <t>‐</t>
  </si>
  <si>
    <t>無</t>
  </si>
  <si>
    <t>将来人口推計や将来世帯推計は、国の社会保障制度の中長期計画や各種政策立案の基礎資料として活用されており、国民からのニーズが高い事業である。</t>
  </si>
  <si>
    <t>推計のための人口分析のノウハウが本研究所以上に蓄積されている民間研究機関はないため、地方自治体や民間ではなく、国の責任において実施されるべき事業である。</t>
  </si>
  <si>
    <t>人口推計は国際的にも貴重な研究であり、優先度が高い事業である。</t>
  </si>
  <si>
    <t>契約金額が少額のため、見積合わせの実施により競争性を確保している。</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</si>
  <si>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</si>
  <si>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</si>
  <si>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</si>
  <si>
    <t>これまでに蓄積されたノウハウを活用し、専門性の高い研究員が携わることにより、効果的な手段により実施されている。</t>
  </si>
  <si>
    <t>活動実績は見込みに見合ったものである。</t>
  </si>
  <si>
    <t>成果は国の各種政策立案の基礎として、多方面に活用されている。</t>
  </si>
  <si>
    <t>超長寿社会における人口・経済・社会のモデリングと総合分析</t>
    <phoneticPr fontId="5"/>
  </si>
  <si>
    <t>超長寿社会における人口・経済・社会のモデリングと総合分析にて作成・公開された「日本版死亡データベース」は、本事業において実施している将来人口推計の死亡仮定の基礎データとして利用される。事業内容及び経費に重複はなく、適切な役割分担を行っている。</t>
    <rPh sb="53" eb="54">
      <t>ホン</t>
    </rPh>
    <rPh sb="54" eb="56">
      <t>ジギョウ</t>
    </rPh>
    <phoneticPr fontId="5"/>
  </si>
  <si>
    <t>消耗品費</t>
    <rPh sb="0" eb="3">
      <t>ショウモウヒン</t>
    </rPh>
    <rPh sb="3" eb="4">
      <t>ヒ</t>
    </rPh>
    <phoneticPr fontId="5"/>
  </si>
  <si>
    <t>消耗品購入</t>
    <rPh sb="0" eb="3">
      <t>ショウモウヒン</t>
    </rPh>
    <rPh sb="3" eb="5">
      <t>コウニュウ</t>
    </rPh>
    <phoneticPr fontId="5"/>
  </si>
  <si>
    <t>賃金</t>
    <rPh sb="0" eb="2">
      <t>チンギン</t>
    </rPh>
    <phoneticPr fontId="5"/>
  </si>
  <si>
    <t>臨時研究補助員賃金</t>
    <rPh sb="0" eb="2">
      <t>リンジ</t>
    </rPh>
    <rPh sb="2" eb="4">
      <t>ケンキュウ</t>
    </rPh>
    <rPh sb="4" eb="7">
      <t>ホジョイン</t>
    </rPh>
    <rPh sb="7" eb="9">
      <t>チンギン</t>
    </rPh>
    <phoneticPr fontId="5"/>
  </si>
  <si>
    <t>-</t>
    <phoneticPr fontId="5"/>
  </si>
  <si>
    <t>－</t>
    <phoneticPr fontId="5"/>
  </si>
  <si>
    <t>NECネクサソリューションズ（株）</t>
    <rPh sb="14" eb="17">
      <t>カブ</t>
    </rPh>
    <phoneticPr fontId="5"/>
  </si>
  <si>
    <t>A.NECネクサソリューションズ（株）</t>
    <phoneticPr fontId="5"/>
  </si>
  <si>
    <t>日鉄ソリューションズ（株）</t>
    <rPh sb="0" eb="2">
      <t>ニッテツ</t>
    </rPh>
    <rPh sb="11" eb="12">
      <t>カブ</t>
    </rPh>
    <phoneticPr fontId="5"/>
  </si>
  <si>
    <t>ソフトウェア購入</t>
    <rPh sb="6" eb="8">
      <t>コウニュウ</t>
    </rPh>
    <phoneticPr fontId="5"/>
  </si>
  <si>
    <t>マスワークス合同会社</t>
    <rPh sb="6" eb="8">
      <t>ゴウドウ</t>
    </rPh>
    <rPh sb="8" eb="10">
      <t>ガイシャ</t>
    </rPh>
    <phoneticPr fontId="5"/>
  </si>
  <si>
    <t>佐藤印刷（株）</t>
    <rPh sb="0" eb="2">
      <t>サトウ</t>
    </rPh>
    <rPh sb="2" eb="4">
      <t>インサツ</t>
    </rPh>
    <rPh sb="5" eb="6">
      <t>カブ</t>
    </rPh>
    <phoneticPr fontId="5"/>
  </si>
  <si>
    <t>統計資料集印刷</t>
    <rPh sb="0" eb="2">
      <t>トウケイ</t>
    </rPh>
    <rPh sb="2" eb="4">
      <t>シリョウ</t>
    </rPh>
    <rPh sb="4" eb="5">
      <t>シュウ</t>
    </rPh>
    <rPh sb="5" eb="7">
      <t>インサツ</t>
    </rPh>
    <phoneticPr fontId="5"/>
  </si>
  <si>
    <t>（独）国立印刷局</t>
    <rPh sb="1" eb="2">
      <t>ドク</t>
    </rPh>
    <rPh sb="3" eb="5">
      <t>コクリツ</t>
    </rPh>
    <rPh sb="5" eb="8">
      <t>インサツキョク</t>
    </rPh>
    <phoneticPr fontId="5"/>
  </si>
  <si>
    <t>官報公告料</t>
    <rPh sb="0" eb="2">
      <t>カンポウ</t>
    </rPh>
    <rPh sb="2" eb="4">
      <t>コウコク</t>
    </rPh>
    <rPh sb="4" eb="5">
      <t>リョウ</t>
    </rPh>
    <phoneticPr fontId="5"/>
  </si>
  <si>
    <t>(株)ライトストーン</t>
    <rPh sb="1" eb="2">
      <t>カブ</t>
    </rPh>
    <phoneticPr fontId="5"/>
  </si>
  <si>
    <t>ＵＱコミュニケーションズ（株）</t>
    <rPh sb="13" eb="14">
      <t>カブ</t>
    </rPh>
    <phoneticPr fontId="5"/>
  </si>
  <si>
    <t>通信料</t>
    <rPh sb="0" eb="3">
      <t>ツウシンリョウ</t>
    </rPh>
    <phoneticPr fontId="5"/>
  </si>
  <si>
    <t>（有）タケマエ</t>
    <rPh sb="1" eb="2">
      <t>ユウ</t>
    </rPh>
    <phoneticPr fontId="5"/>
  </si>
  <si>
    <t>消耗品購入</t>
    <rPh sb="0" eb="5">
      <t>ショウモウヒンコウニュウ</t>
    </rPh>
    <phoneticPr fontId="5"/>
  </si>
  <si>
    <t>備品購入</t>
    <rPh sb="0" eb="2">
      <t>ビヒン</t>
    </rPh>
    <rPh sb="2" eb="4">
      <t>コウニュウ</t>
    </rPh>
    <phoneticPr fontId="5"/>
  </si>
  <si>
    <t>ライセンス使用料</t>
    <rPh sb="5" eb="8">
      <t>シヨウリョウ</t>
    </rPh>
    <phoneticPr fontId="5"/>
  </si>
  <si>
    <t>臨時研究補助員Ａ</t>
    <rPh sb="0" eb="2">
      <t>リンジ</t>
    </rPh>
    <rPh sb="2" eb="4">
      <t>ケンキュウ</t>
    </rPh>
    <rPh sb="4" eb="7">
      <t>ホジョイン</t>
    </rPh>
    <phoneticPr fontId="5"/>
  </si>
  <si>
    <t>臨時研究補助員Ｂ</t>
    <rPh sb="0" eb="2">
      <t>リンジ</t>
    </rPh>
    <rPh sb="2" eb="4">
      <t>ケンキュウ</t>
    </rPh>
    <rPh sb="4" eb="7">
      <t>ホジョイン</t>
    </rPh>
    <phoneticPr fontId="5"/>
  </si>
  <si>
    <t>臨時研究補助員Ｃ</t>
    <rPh sb="0" eb="2">
      <t>リンジ</t>
    </rPh>
    <rPh sb="2" eb="4">
      <t>ケンキュウ</t>
    </rPh>
    <rPh sb="4" eb="7">
      <t>ホジョイン</t>
    </rPh>
    <phoneticPr fontId="5"/>
  </si>
  <si>
    <t>臨時研究補助員Ｄ</t>
    <rPh sb="0" eb="2">
      <t>リンジ</t>
    </rPh>
    <rPh sb="2" eb="4">
      <t>ケンキュウ</t>
    </rPh>
    <rPh sb="4" eb="7">
      <t>ホジョイン</t>
    </rPh>
    <phoneticPr fontId="5"/>
  </si>
  <si>
    <t>臨時研究補助員Ｅ</t>
    <rPh sb="0" eb="2">
      <t>リンジ</t>
    </rPh>
    <rPh sb="2" eb="4">
      <t>ケンキュウ</t>
    </rPh>
    <rPh sb="4" eb="7">
      <t>ホジョイン</t>
    </rPh>
    <phoneticPr fontId="5"/>
  </si>
  <si>
    <t>臨時研究補助員Ｆ</t>
    <rPh sb="0" eb="2">
      <t>リンジ</t>
    </rPh>
    <rPh sb="2" eb="4">
      <t>ケンキュウ</t>
    </rPh>
    <rPh sb="4" eb="7">
      <t>ホジョイン</t>
    </rPh>
    <phoneticPr fontId="5"/>
  </si>
  <si>
    <t>臨時研究補助員Ｇ</t>
    <rPh sb="0" eb="2">
      <t>リンジ</t>
    </rPh>
    <rPh sb="2" eb="4">
      <t>ケンキュウ</t>
    </rPh>
    <rPh sb="4" eb="7">
      <t>ホジョイン</t>
    </rPh>
    <phoneticPr fontId="5"/>
  </si>
  <si>
    <t>臨時研究補助員Ｈ</t>
    <rPh sb="0" eb="2">
      <t>リンジ</t>
    </rPh>
    <rPh sb="2" eb="4">
      <t>ケンキュウ</t>
    </rPh>
    <rPh sb="4" eb="7">
      <t>ホジョイン</t>
    </rPh>
    <phoneticPr fontId="5"/>
  </si>
  <si>
    <t>臨時研究補助員Ｉ</t>
    <rPh sb="0" eb="2">
      <t>リンジ</t>
    </rPh>
    <rPh sb="2" eb="4">
      <t>ケンキュウ</t>
    </rPh>
    <rPh sb="4" eb="7">
      <t>ホジョイン</t>
    </rPh>
    <phoneticPr fontId="5"/>
  </si>
  <si>
    <t>臨時研究補助員Ｊ</t>
    <rPh sb="0" eb="2">
      <t>リンジ</t>
    </rPh>
    <rPh sb="2" eb="4">
      <t>ケンキュウ</t>
    </rPh>
    <rPh sb="4" eb="7">
      <t>ホジョイン</t>
    </rPh>
    <phoneticPr fontId="5"/>
  </si>
  <si>
    <t>八重洲電気(株)</t>
    <rPh sb="0" eb="3">
      <t>ヤエス</t>
    </rPh>
    <rPh sb="3" eb="5">
      <t>デンキ</t>
    </rPh>
    <rPh sb="5" eb="8">
      <t>カブ</t>
    </rPh>
    <phoneticPr fontId="5"/>
  </si>
  <si>
    <t>日本ニューメリカルアルゴリズムズグループ(株)</t>
    <rPh sb="0" eb="2">
      <t>ニホン</t>
    </rPh>
    <rPh sb="21" eb="22">
      <t>カブ</t>
    </rPh>
    <phoneticPr fontId="5"/>
  </si>
  <si>
    <t>-</t>
    <phoneticPr fontId="5"/>
  </si>
  <si>
    <t>本事業は、研究評価委員会から「将来人口推計や将来世帯統計を定期的に実施する本事業は、政策立案に不可欠なものであり、国際機関との連携の基に、より効率的な推計システムの構築及び人口動態に関するメカニズムについての各種理論の開発研究が重要である。」との評価をいただいている。令和２年度の執行額は予算額とほぼ同額であり、適正であったといえる。</t>
    <rPh sb="15" eb="17">
      <t>ショウライ</t>
    </rPh>
    <rPh sb="17" eb="19">
      <t>ジンコウ</t>
    </rPh>
    <rPh sb="19" eb="21">
      <t>スイケイ</t>
    </rPh>
    <rPh sb="22" eb="24">
      <t>ショウライ</t>
    </rPh>
    <rPh sb="24" eb="26">
      <t>セタイ</t>
    </rPh>
    <rPh sb="26" eb="28">
      <t>トウケイ</t>
    </rPh>
    <rPh sb="29" eb="32">
      <t>テイキテキ</t>
    </rPh>
    <rPh sb="33" eb="35">
      <t>ジッシ</t>
    </rPh>
    <rPh sb="37" eb="38">
      <t>ホン</t>
    </rPh>
    <rPh sb="38" eb="40">
      <t>ジギョウ</t>
    </rPh>
    <rPh sb="42" eb="44">
      <t>セイサク</t>
    </rPh>
    <rPh sb="44" eb="46">
      <t>リツアン</t>
    </rPh>
    <rPh sb="47" eb="50">
      <t>フカケツ</t>
    </rPh>
    <rPh sb="57" eb="59">
      <t>コクサイ</t>
    </rPh>
    <rPh sb="59" eb="61">
      <t>キカン</t>
    </rPh>
    <rPh sb="63" eb="65">
      <t>レンケイ</t>
    </rPh>
    <rPh sb="66" eb="67">
      <t>モト</t>
    </rPh>
    <rPh sb="71" eb="74">
      <t>コウリツテキ</t>
    </rPh>
    <rPh sb="75" eb="77">
      <t>スイケイ</t>
    </rPh>
    <rPh sb="82" eb="84">
      <t>コウチク</t>
    </rPh>
    <rPh sb="84" eb="85">
      <t>オヨ</t>
    </rPh>
    <rPh sb="86" eb="88">
      <t>ジンコウ</t>
    </rPh>
    <rPh sb="88" eb="90">
      <t>ドウタイ</t>
    </rPh>
    <rPh sb="91" eb="92">
      <t>カン</t>
    </rPh>
    <rPh sb="104" eb="106">
      <t>カクシュ</t>
    </rPh>
    <rPh sb="106" eb="108">
      <t>リロン</t>
    </rPh>
    <rPh sb="109" eb="111">
      <t>カイハツ</t>
    </rPh>
    <rPh sb="111" eb="113">
      <t>ケンキュウ</t>
    </rPh>
    <rPh sb="114" eb="116">
      <t>ジュウヨウ</t>
    </rPh>
    <rPh sb="123" eb="125">
      <t>ヒョウカ</t>
    </rPh>
    <rPh sb="134" eb="136">
      <t>レイワ</t>
    </rPh>
    <rPh sb="142" eb="143">
      <t>ガク</t>
    </rPh>
    <phoneticPr fontId="5"/>
  </si>
  <si>
    <t>-</t>
    <phoneticPr fontId="5"/>
  </si>
  <si>
    <t>効率化を進展させるべく、見積合わせにより競争性を確保する等により適切に予算を執行し、事業の目標を達成したところであり、引き続き適正に実施する。</t>
    <rPh sb="0" eb="3">
      <t>コウリツカ</t>
    </rPh>
    <rPh sb="4" eb="6">
      <t>シンテン</t>
    </rPh>
    <rPh sb="12" eb="15">
      <t>ミツモリア</t>
    </rPh>
    <rPh sb="20" eb="23">
      <t>キョウソウセイ</t>
    </rPh>
    <rPh sb="24" eb="26">
      <t>カクホ</t>
    </rPh>
    <rPh sb="28" eb="29">
      <t>トウ</t>
    </rPh>
    <rPh sb="32" eb="34">
      <t>テキセツ</t>
    </rPh>
    <rPh sb="35" eb="37">
      <t>ヨサン</t>
    </rPh>
    <rPh sb="38" eb="40">
      <t>シッコウ</t>
    </rPh>
    <rPh sb="42" eb="44">
      <t>ジギョウ</t>
    </rPh>
    <rPh sb="45" eb="47">
      <t>モクヒョウ</t>
    </rPh>
    <rPh sb="48" eb="50">
      <t>タッセイ</t>
    </rPh>
    <rPh sb="59" eb="60">
      <t>ヒ</t>
    </rPh>
    <rPh sb="61" eb="62">
      <t>ツヅ</t>
    </rPh>
    <rPh sb="63" eb="65">
      <t>テキセイ</t>
    </rPh>
    <rPh sb="66" eb="68">
      <t>ジッシ</t>
    </rPh>
    <phoneticPr fontId="5"/>
  </si>
  <si>
    <t>将来人口推計、将来世帯推計の効率化と精度改善、説明力の向上を図るために必要なシステムを開発し、各種施策、将来計画等の信頼性向上に寄与し、年金財政計画等の各種施策立案に的確な基礎数値を与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</si>
</sst>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107022</xdr:colOff>
      <xdr:row>761</xdr:row>
      <xdr:rowOff>185650</xdr:rowOff>
    </xdr:to>
    <xdr:cxnSp macro="">
      <xdr:nvCxnSpPr>
        <xdr:cNvPr id="16" name="直線コネクタ 15">
          <a:extLst>
            <a:ext uri="{FF2B5EF4-FFF2-40B4-BE49-F238E27FC236}">
              <a16:creationId xmlns:a16="http://schemas.microsoft.com/office/drawing/2014/main" id="{00000000-0008-0000-0000-000005000000}"/>
            </a:ext>
          </a:extLst>
        </xdr:cNvPr>
        <xdr:cNvCxnSpPr/>
      </xdr:nvCxnSpPr>
      <xdr:spPr>
        <a:xfrm>
          <a:off x="5614264" y="239974900"/>
          <a:ext cx="3651" cy="338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755</xdr:row>
      <xdr:rowOff>288961</xdr:rowOff>
    </xdr:from>
    <xdr:to>
      <xdr:col>27</xdr:col>
      <xdr:colOff>107022</xdr:colOff>
      <xdr:row>755</xdr:row>
      <xdr:rowOff>288961</xdr:rowOff>
    </xdr:to>
    <xdr:cxnSp macro="">
      <xdr:nvCxnSpPr>
        <xdr:cNvPr id="17" name="直線矢印コネクタ 16">
          <a:extLst>
            <a:ext uri="{FF2B5EF4-FFF2-40B4-BE49-F238E27FC236}">
              <a16:creationId xmlns:a16="http://schemas.microsoft.com/office/drawing/2014/main" id="{00000000-0008-0000-0000-000007000000}"/>
            </a:ext>
          </a:extLst>
        </xdr:cNvPr>
        <xdr:cNvCxnSpPr/>
      </xdr:nvCxnSpPr>
      <xdr:spPr>
        <a:xfrm flipH="1">
          <a:off x="4518275" y="40160611"/>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18" name="直線矢印コネクタ 17">
          <a:extLst>
            <a:ext uri="{FF2B5EF4-FFF2-40B4-BE49-F238E27FC236}">
              <a16:creationId xmlns:a16="http://schemas.microsoft.com/office/drawing/2014/main" id="{00000000-0008-0000-0000-000009000000}"/>
            </a:ext>
          </a:extLst>
        </xdr:cNvPr>
        <xdr:cNvCxnSpPr/>
      </xdr:nvCxnSpPr>
      <xdr:spPr>
        <a:xfrm flipH="1">
          <a:off x="4496871" y="42146297"/>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20" name="角丸四角形 19">
          <a:extLst>
            <a:ext uri="{FF2B5EF4-FFF2-40B4-BE49-F238E27FC236}">
              <a16:creationId xmlns:a16="http://schemas.microsoft.com/office/drawing/2014/main" id="{00000000-0008-0000-0000-00000C000000}"/>
            </a:ext>
          </a:extLst>
        </xdr:cNvPr>
        <xdr:cNvSpPr/>
      </xdr:nvSpPr>
      <xdr:spPr>
        <a:xfrm>
          <a:off x="2328990" y="3759775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印刷製本費、消耗品費、雑役務費、備品費、臨時研究補助員賃金等</a:t>
          </a:r>
        </a:p>
      </xdr:txBody>
    </xdr:sp>
    <xdr:clientData/>
  </xdr:twoCellAnchor>
  <xdr:twoCellAnchor>
    <xdr:from>
      <xdr:col>11</xdr:col>
      <xdr:colOff>25743</xdr:colOff>
      <xdr:row>754</xdr:row>
      <xdr:rowOff>270305</xdr:rowOff>
    </xdr:from>
    <xdr:to>
      <xdr:col>22</xdr:col>
      <xdr:colOff>15042</xdr:colOff>
      <xdr:row>756</xdr:row>
      <xdr:rowOff>337540</xdr:rowOff>
    </xdr:to>
    <xdr:sp macro="" textlink="">
      <xdr:nvSpPr>
        <xdr:cNvPr id="21" name="正方形/長方形 20">
          <a:extLst>
            <a:ext uri="{FF2B5EF4-FFF2-40B4-BE49-F238E27FC236}">
              <a16:creationId xmlns:a16="http://schemas.microsoft.com/office/drawing/2014/main" id="{00000000-0008-0000-0000-00000D000000}"/>
            </a:ext>
          </a:extLst>
        </xdr:cNvPr>
        <xdr:cNvSpPr/>
      </xdr:nvSpPr>
      <xdr:spPr>
        <a:xfrm>
          <a:off x="2226018" y="39789530"/>
          <a:ext cx="2189574" cy="7720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民間企業（１７社）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22" name="正方形/長方形 21">
          <a:extLst>
            <a:ext uri="{FF2B5EF4-FFF2-40B4-BE49-F238E27FC236}">
              <a16:creationId xmlns:a16="http://schemas.microsoft.com/office/drawing/2014/main" id="{00000000-0008-0000-0000-00000F000000}"/>
            </a:ext>
          </a:extLst>
        </xdr:cNvPr>
        <xdr:cNvSpPr/>
      </xdr:nvSpPr>
      <xdr:spPr>
        <a:xfrm>
          <a:off x="2238890" y="41646654"/>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twoCellAnchor>
    <xdr:from>
      <xdr:col>10</xdr:col>
      <xdr:colOff>12871</xdr:colOff>
      <xdr:row>753</xdr:row>
      <xdr:rowOff>283175</xdr:rowOff>
    </xdr:from>
    <xdr:to>
      <xdr:col>17</xdr:col>
      <xdr:colOff>119190</xdr:colOff>
      <xdr:row>754</xdr:row>
      <xdr:rowOff>244561</xdr:rowOff>
    </xdr:to>
    <xdr:sp macro="" textlink="">
      <xdr:nvSpPr>
        <xdr:cNvPr id="23" name="正方形/長方形 22">
          <a:extLst>
            <a:ext uri="{FF2B5EF4-FFF2-40B4-BE49-F238E27FC236}">
              <a16:creationId xmlns:a16="http://schemas.microsoft.com/office/drawing/2014/main" id="{00000000-0008-0000-0000-000010000000}"/>
            </a:ext>
          </a:extLst>
        </xdr:cNvPr>
        <xdr:cNvSpPr/>
      </xdr:nvSpPr>
      <xdr:spPr>
        <a:xfrm>
          <a:off x="2013121" y="39449975"/>
          <a:ext cx="1506494"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759</xdr:row>
      <xdr:rowOff>128723</xdr:rowOff>
    </xdr:from>
    <xdr:to>
      <xdr:col>14</xdr:col>
      <xdr:colOff>119188</xdr:colOff>
      <xdr:row>759</xdr:row>
      <xdr:rowOff>296054</xdr:rowOff>
    </xdr:to>
    <xdr:sp macro="" textlink="">
      <xdr:nvSpPr>
        <xdr:cNvPr id="24" name="正方形/長方形 23">
          <a:extLst>
            <a:ext uri="{FF2B5EF4-FFF2-40B4-BE49-F238E27FC236}">
              <a16:creationId xmlns:a16="http://schemas.microsoft.com/office/drawing/2014/main" id="{00000000-0008-0000-0000-000011000000}"/>
            </a:ext>
          </a:extLst>
        </xdr:cNvPr>
        <xdr:cNvSpPr/>
      </xdr:nvSpPr>
      <xdr:spPr>
        <a:xfrm>
          <a:off x="2103220" y="41410073"/>
          <a:ext cx="816318"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128720</xdr:colOff>
      <xdr:row>762</xdr:row>
      <xdr:rowOff>308924</xdr:rowOff>
    </xdr:from>
    <xdr:to>
      <xdr:col>23</xdr:col>
      <xdr:colOff>77234</xdr:colOff>
      <xdr:row>763</xdr:row>
      <xdr:rowOff>270309</xdr:rowOff>
    </xdr:to>
    <xdr:sp macro="" textlink="">
      <xdr:nvSpPr>
        <xdr:cNvPr id="26" name="正方形/長方形 25">
          <a:extLst>
            <a:ext uri="{FF2B5EF4-FFF2-40B4-BE49-F238E27FC236}">
              <a16:creationId xmlns:a16="http://schemas.microsoft.com/office/drawing/2014/main" id="{00000000-0008-0000-0000-000013000000}"/>
            </a:ext>
          </a:extLst>
        </xdr:cNvPr>
        <xdr:cNvSpPr/>
      </xdr:nvSpPr>
      <xdr:spPr>
        <a:xfrm>
          <a:off x="1728920" y="42647549"/>
          <a:ext cx="2948889" cy="31381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［臨時研究補助員賃金］</a:t>
          </a:r>
        </a:p>
      </xdr:txBody>
    </xdr:sp>
    <xdr:clientData/>
  </xdr:twoCellAnchor>
  <xdr:twoCellAnchor>
    <xdr:from>
      <xdr:col>9</xdr:col>
      <xdr:colOff>25743</xdr:colOff>
      <xdr:row>757</xdr:row>
      <xdr:rowOff>38615</xdr:rowOff>
    </xdr:from>
    <xdr:to>
      <xdr:col>23</xdr:col>
      <xdr:colOff>180203</xdr:colOff>
      <xdr:row>758</xdr:row>
      <xdr:rowOff>1</xdr:rowOff>
    </xdr:to>
    <xdr:sp macro="" textlink="">
      <xdr:nvSpPr>
        <xdr:cNvPr id="29" name="正方形/長方形 28">
          <a:extLst>
            <a:ext uri="{FF2B5EF4-FFF2-40B4-BE49-F238E27FC236}">
              <a16:creationId xmlns:a16="http://schemas.microsoft.com/office/drawing/2014/main" id="{00000000-0008-0000-0000-00001B000000}"/>
            </a:ext>
          </a:extLst>
        </xdr:cNvPr>
        <xdr:cNvSpPr/>
      </xdr:nvSpPr>
      <xdr:spPr>
        <a:xfrm>
          <a:off x="1825968" y="40615115"/>
          <a:ext cx="2954810"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［統計資料集印刷、消耗品費、備品費］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75" zoomScaleNormal="75" zoomScaleSheetLayoutView="75" zoomScalePageLayoutView="85" workbookViewId="0">
      <selection activeCell="N721" sqref="N721:AF7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737</v>
      </c>
      <c r="AK2" s="941"/>
      <c r="AL2" s="941"/>
      <c r="AM2" s="941"/>
      <c r="AN2" s="98" t="s">
        <v>407</v>
      </c>
      <c r="AO2" s="941">
        <v>20</v>
      </c>
      <c r="AP2" s="941"/>
      <c r="AQ2" s="941"/>
      <c r="AR2" s="99" t="s">
        <v>710</v>
      </c>
      <c r="AS2" s="947">
        <v>1000</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715</v>
      </c>
      <c r="H5" s="836"/>
      <c r="I5" s="836"/>
      <c r="J5" s="836"/>
      <c r="K5" s="836"/>
      <c r="L5" s="836"/>
      <c r="M5" s="837" t="s">
        <v>66</v>
      </c>
      <c r="N5" s="838"/>
      <c r="O5" s="838"/>
      <c r="P5" s="838"/>
      <c r="Q5" s="838"/>
      <c r="R5" s="839"/>
      <c r="S5" s="840" t="s">
        <v>716</v>
      </c>
      <c r="T5" s="836"/>
      <c r="U5" s="836"/>
      <c r="V5" s="836"/>
      <c r="W5" s="836"/>
      <c r="X5" s="841"/>
      <c r="Y5" s="697" t="s">
        <v>3</v>
      </c>
      <c r="Z5" s="543"/>
      <c r="AA5" s="543"/>
      <c r="AB5" s="543"/>
      <c r="AC5" s="543"/>
      <c r="AD5" s="544"/>
      <c r="AE5" s="698" t="s">
        <v>717</v>
      </c>
      <c r="AF5" s="698"/>
      <c r="AG5" s="698"/>
      <c r="AH5" s="698"/>
      <c r="AI5" s="698"/>
      <c r="AJ5" s="698"/>
      <c r="AK5" s="698"/>
      <c r="AL5" s="698"/>
      <c r="AM5" s="698"/>
      <c r="AN5" s="698"/>
      <c r="AO5" s="698"/>
      <c r="AP5" s="699"/>
      <c r="AQ5" s="700" t="s">
        <v>714</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718</v>
      </c>
      <c r="H7" s="499"/>
      <c r="I7" s="499"/>
      <c r="J7" s="499"/>
      <c r="K7" s="499"/>
      <c r="L7" s="499"/>
      <c r="M7" s="499"/>
      <c r="N7" s="499"/>
      <c r="O7" s="499"/>
      <c r="P7" s="499"/>
      <c r="Q7" s="499"/>
      <c r="R7" s="499"/>
      <c r="S7" s="499"/>
      <c r="T7" s="499"/>
      <c r="U7" s="499"/>
      <c r="V7" s="499"/>
      <c r="W7" s="499"/>
      <c r="X7" s="500"/>
      <c r="Y7" s="919" t="s">
        <v>390</v>
      </c>
      <c r="Z7" s="440"/>
      <c r="AA7" s="440"/>
      <c r="AB7" s="440"/>
      <c r="AC7" s="440"/>
      <c r="AD7" s="920"/>
      <c r="AE7" s="908" t="s">
        <v>718</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54.75" customHeight="1" x14ac:dyDescent="0.15">
      <c r="A10" s="659" t="s">
        <v>30</v>
      </c>
      <c r="B10" s="660"/>
      <c r="C10" s="660"/>
      <c r="D10" s="660"/>
      <c r="E10" s="660"/>
      <c r="F10" s="660"/>
      <c r="G10" s="753" t="s">
        <v>795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720</v>
      </c>
      <c r="Q13" s="657"/>
      <c r="R13" s="657"/>
      <c r="S13" s="657"/>
      <c r="T13" s="657"/>
      <c r="U13" s="657"/>
      <c r="V13" s="658"/>
      <c r="W13" s="656" t="s">
        <v>720</v>
      </c>
      <c r="X13" s="657"/>
      <c r="Y13" s="657"/>
      <c r="Z13" s="657"/>
      <c r="AA13" s="657"/>
      <c r="AB13" s="657"/>
      <c r="AC13" s="658"/>
      <c r="AD13" s="656">
        <v>7</v>
      </c>
      <c r="AE13" s="657"/>
      <c r="AF13" s="657"/>
      <c r="AG13" s="657"/>
      <c r="AH13" s="657"/>
      <c r="AI13" s="657"/>
      <c r="AJ13" s="658"/>
      <c r="AK13" s="656">
        <v>7</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720</v>
      </c>
      <c r="Q14" s="657"/>
      <c r="R14" s="657"/>
      <c r="S14" s="657"/>
      <c r="T14" s="657"/>
      <c r="U14" s="657"/>
      <c r="V14" s="658"/>
      <c r="W14" s="656" t="s">
        <v>720</v>
      </c>
      <c r="X14" s="657"/>
      <c r="Y14" s="657"/>
      <c r="Z14" s="657"/>
      <c r="AA14" s="657"/>
      <c r="AB14" s="657"/>
      <c r="AC14" s="658"/>
      <c r="AD14" s="656" t="s">
        <v>720</v>
      </c>
      <c r="AE14" s="657"/>
      <c r="AF14" s="657"/>
      <c r="AG14" s="657"/>
      <c r="AH14" s="657"/>
      <c r="AI14" s="657"/>
      <c r="AJ14" s="658"/>
      <c r="AK14" s="656" t="s">
        <v>720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720</v>
      </c>
      <c r="Q15" s="657"/>
      <c r="R15" s="657"/>
      <c r="S15" s="657"/>
      <c r="T15" s="657"/>
      <c r="U15" s="657"/>
      <c r="V15" s="658"/>
      <c r="W15" s="656" t="s">
        <v>720</v>
      </c>
      <c r="X15" s="657"/>
      <c r="Y15" s="657"/>
      <c r="Z15" s="657"/>
      <c r="AA15" s="657"/>
      <c r="AB15" s="657"/>
      <c r="AC15" s="658"/>
      <c r="AD15" s="656" t="s">
        <v>720</v>
      </c>
      <c r="AE15" s="657"/>
      <c r="AF15" s="657"/>
      <c r="AG15" s="657"/>
      <c r="AH15" s="657"/>
      <c r="AI15" s="657"/>
      <c r="AJ15" s="658"/>
      <c r="AK15" s="656" t="s">
        <v>720</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720</v>
      </c>
      <c r="Q16" s="657"/>
      <c r="R16" s="657"/>
      <c r="S16" s="657"/>
      <c r="T16" s="657"/>
      <c r="U16" s="657"/>
      <c r="V16" s="658"/>
      <c r="W16" s="656" t="s">
        <v>720</v>
      </c>
      <c r="X16" s="657"/>
      <c r="Y16" s="657"/>
      <c r="Z16" s="657"/>
      <c r="AA16" s="657"/>
      <c r="AB16" s="657"/>
      <c r="AC16" s="658"/>
      <c r="AD16" s="656" t="s">
        <v>720</v>
      </c>
      <c r="AE16" s="657"/>
      <c r="AF16" s="657"/>
      <c r="AG16" s="657"/>
      <c r="AH16" s="657"/>
      <c r="AI16" s="657"/>
      <c r="AJ16" s="658"/>
      <c r="AK16" s="656" t="s">
        <v>720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720</v>
      </c>
      <c r="Q17" s="657"/>
      <c r="R17" s="657"/>
      <c r="S17" s="657"/>
      <c r="T17" s="657"/>
      <c r="U17" s="657"/>
      <c r="V17" s="658"/>
      <c r="W17" s="656" t="s">
        <v>720</v>
      </c>
      <c r="X17" s="657"/>
      <c r="Y17" s="657"/>
      <c r="Z17" s="657"/>
      <c r="AA17" s="657"/>
      <c r="AB17" s="657"/>
      <c r="AC17" s="658"/>
      <c r="AD17" s="656" t="s">
        <v>791</v>
      </c>
      <c r="AE17" s="657"/>
      <c r="AF17" s="657"/>
      <c r="AG17" s="657"/>
      <c r="AH17" s="657"/>
      <c r="AI17" s="657"/>
      <c r="AJ17" s="658"/>
      <c r="AK17" s="656" t="s">
        <v>720</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7</v>
      </c>
      <c r="AE18" s="875"/>
      <c r="AF18" s="875"/>
      <c r="AG18" s="875"/>
      <c r="AH18" s="875"/>
      <c r="AI18" s="875"/>
      <c r="AJ18" s="876"/>
      <c r="AK18" s="874">
        <f>SUM(AK13:AQ17)</f>
        <v>7</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t="s">
        <v>720</v>
      </c>
      <c r="Q19" s="657"/>
      <c r="R19" s="657"/>
      <c r="S19" s="657"/>
      <c r="T19" s="657"/>
      <c r="U19" s="657"/>
      <c r="V19" s="658"/>
      <c r="W19" s="656" t="s">
        <v>720</v>
      </c>
      <c r="X19" s="657"/>
      <c r="Y19" s="657"/>
      <c r="Z19" s="657"/>
      <c r="AA19" s="657"/>
      <c r="AB19" s="657"/>
      <c r="AC19" s="658"/>
      <c r="AD19" s="656">
        <v>7</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t="str">
        <f t="shared" ref="W20" si="0">IF(W18=0, "-", SUM(W19)/W18)</f>
        <v>-</v>
      </c>
      <c r="X20" s="317"/>
      <c r="Y20" s="317"/>
      <c r="Z20" s="317"/>
      <c r="AA20" s="317"/>
      <c r="AB20" s="317"/>
      <c r="AC20" s="317"/>
      <c r="AD20" s="317">
        <f t="shared" ref="AD20" si="1">IF(AD18=0, "-", SUM(AD19)/AD18)</f>
        <v>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f t="shared" ref="AD21" si="3">IF(AD19=0, "-", SUM(AD19)/SUM(AD13,AD14))</f>
        <v>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708</v>
      </c>
      <c r="B22" s="970"/>
      <c r="C22" s="970"/>
      <c r="D22" s="970"/>
      <c r="E22" s="970"/>
      <c r="F22" s="971"/>
      <c r="G22" s="965" t="s">
        <v>333</v>
      </c>
      <c r="H22" s="223"/>
      <c r="I22" s="223"/>
      <c r="J22" s="223"/>
      <c r="K22" s="223"/>
      <c r="L22" s="223"/>
      <c r="M22" s="223"/>
      <c r="N22" s="223"/>
      <c r="O22" s="224"/>
      <c r="P22" s="930" t="s">
        <v>706</v>
      </c>
      <c r="Q22" s="223"/>
      <c r="R22" s="223"/>
      <c r="S22" s="223"/>
      <c r="T22" s="223"/>
      <c r="U22" s="223"/>
      <c r="V22" s="224"/>
      <c r="W22" s="930" t="s">
        <v>707</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721</v>
      </c>
      <c r="H23" s="967"/>
      <c r="I23" s="967"/>
      <c r="J23" s="967"/>
      <c r="K23" s="967"/>
      <c r="L23" s="967"/>
      <c r="M23" s="967"/>
      <c r="N23" s="967"/>
      <c r="O23" s="968"/>
      <c r="P23" s="916">
        <v>6</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722</v>
      </c>
      <c r="H24" s="933"/>
      <c r="I24" s="933"/>
      <c r="J24" s="933"/>
      <c r="K24" s="933"/>
      <c r="L24" s="933"/>
      <c r="M24" s="933"/>
      <c r="N24" s="933"/>
      <c r="O24" s="934"/>
      <c r="P24" s="656">
        <v>0.3</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723</v>
      </c>
      <c r="H25" s="933"/>
      <c r="I25" s="933"/>
      <c r="J25" s="933"/>
      <c r="K25" s="933"/>
      <c r="L25" s="933"/>
      <c r="M25" s="933"/>
      <c r="N25" s="933"/>
      <c r="O25" s="934"/>
      <c r="P25" s="656">
        <v>0.2</v>
      </c>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0.5</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7</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v>3</v>
      </c>
      <c r="AR31" s="202"/>
      <c r="AS31" s="137" t="s">
        <v>233</v>
      </c>
      <c r="AT31" s="138"/>
      <c r="AU31" s="201">
        <v>6</v>
      </c>
      <c r="AV31" s="201"/>
      <c r="AW31" s="393" t="s">
        <v>179</v>
      </c>
      <c r="AX31" s="394"/>
    </row>
    <row r="32" spans="1:50" ht="34.5" customHeight="1" x14ac:dyDescent="0.15">
      <c r="A32" s="398"/>
      <c r="B32" s="396"/>
      <c r="C32" s="396"/>
      <c r="D32" s="396"/>
      <c r="E32" s="396"/>
      <c r="F32" s="397"/>
      <c r="G32" s="564" t="s">
        <v>724</v>
      </c>
      <c r="H32" s="565"/>
      <c r="I32" s="565"/>
      <c r="J32" s="565"/>
      <c r="K32" s="565"/>
      <c r="L32" s="565"/>
      <c r="M32" s="565"/>
      <c r="N32" s="565"/>
      <c r="O32" s="566"/>
      <c r="P32" s="109" t="s">
        <v>725</v>
      </c>
      <c r="Q32" s="109"/>
      <c r="R32" s="109"/>
      <c r="S32" s="109"/>
      <c r="T32" s="109"/>
      <c r="U32" s="109"/>
      <c r="V32" s="109"/>
      <c r="W32" s="109"/>
      <c r="X32" s="110"/>
      <c r="Y32" s="471" t="s">
        <v>12</v>
      </c>
      <c r="Z32" s="531"/>
      <c r="AA32" s="532"/>
      <c r="AB32" s="461" t="s">
        <v>726</v>
      </c>
      <c r="AC32" s="461"/>
      <c r="AD32" s="461"/>
      <c r="AE32" s="219" t="s">
        <v>720</v>
      </c>
      <c r="AF32" s="220"/>
      <c r="AG32" s="220"/>
      <c r="AH32" s="220"/>
      <c r="AI32" s="219" t="s">
        <v>720</v>
      </c>
      <c r="AJ32" s="220"/>
      <c r="AK32" s="220"/>
      <c r="AL32" s="220"/>
      <c r="AM32" s="219">
        <v>4.5</v>
      </c>
      <c r="AN32" s="220"/>
      <c r="AO32" s="220"/>
      <c r="AP32" s="220"/>
      <c r="AQ32" s="337" t="s">
        <v>720</v>
      </c>
      <c r="AR32" s="209"/>
      <c r="AS32" s="209"/>
      <c r="AT32" s="338"/>
      <c r="AU32" s="220" t="s">
        <v>720</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726</v>
      </c>
      <c r="AC33" s="523"/>
      <c r="AD33" s="523"/>
      <c r="AE33" s="219" t="s">
        <v>720</v>
      </c>
      <c r="AF33" s="220"/>
      <c r="AG33" s="220"/>
      <c r="AH33" s="220"/>
      <c r="AI33" s="219" t="s">
        <v>720</v>
      </c>
      <c r="AJ33" s="220"/>
      <c r="AK33" s="220"/>
      <c r="AL33" s="220"/>
      <c r="AM33" s="219">
        <v>3.5</v>
      </c>
      <c r="AN33" s="220"/>
      <c r="AO33" s="220"/>
      <c r="AP33" s="220"/>
      <c r="AQ33" s="337">
        <v>3.5</v>
      </c>
      <c r="AR33" s="209"/>
      <c r="AS33" s="209"/>
      <c r="AT33" s="338"/>
      <c r="AU33" s="220">
        <v>3.5</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720</v>
      </c>
      <c r="AF34" s="220"/>
      <c r="AG34" s="220"/>
      <c r="AH34" s="220"/>
      <c r="AI34" s="219" t="s">
        <v>720</v>
      </c>
      <c r="AJ34" s="220"/>
      <c r="AK34" s="220"/>
      <c r="AL34" s="220"/>
      <c r="AM34" s="219">
        <f>ROUND(AM32/AM33*100,0)</f>
        <v>129</v>
      </c>
      <c r="AN34" s="220"/>
      <c r="AO34" s="220"/>
      <c r="AP34" s="220"/>
      <c r="AQ34" s="337" t="s">
        <v>720</v>
      </c>
      <c r="AR34" s="209"/>
      <c r="AS34" s="209"/>
      <c r="AT34" s="338"/>
      <c r="AU34" s="220" t="s">
        <v>720</v>
      </c>
      <c r="AV34" s="220"/>
      <c r="AW34" s="220"/>
      <c r="AX34" s="222"/>
    </row>
    <row r="35" spans="1:51" ht="23.25" customHeight="1" x14ac:dyDescent="0.15">
      <c r="A35" s="229" t="s">
        <v>381</v>
      </c>
      <c r="B35" s="230"/>
      <c r="C35" s="230"/>
      <c r="D35" s="230"/>
      <c r="E35" s="230"/>
      <c r="F35" s="231"/>
      <c r="G35" s="235" t="s">
        <v>738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391</v>
      </c>
      <c r="AF37" s="248"/>
      <c r="AG37" s="248"/>
      <c r="AH37" s="248"/>
      <c r="AI37" s="248" t="s">
        <v>413</v>
      </c>
      <c r="AJ37" s="248"/>
      <c r="AK37" s="248"/>
      <c r="AL37" s="248"/>
      <c r="AM37" s="248" t="s">
        <v>510</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391</v>
      </c>
      <c r="AF44" s="248"/>
      <c r="AG44" s="248"/>
      <c r="AH44" s="248"/>
      <c r="AI44" s="248" t="s">
        <v>413</v>
      </c>
      <c r="AJ44" s="248"/>
      <c r="AK44" s="248"/>
      <c r="AL44" s="248"/>
      <c r="AM44" s="248" t="s">
        <v>510</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391</v>
      </c>
      <c r="AF51" s="248"/>
      <c r="AG51" s="248"/>
      <c r="AH51" s="248"/>
      <c r="AI51" s="248" t="s">
        <v>413</v>
      </c>
      <c r="AJ51" s="248"/>
      <c r="AK51" s="248"/>
      <c r="AL51" s="248"/>
      <c r="AM51" s="248" t="s">
        <v>510</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391</v>
      </c>
      <c r="AF58" s="248"/>
      <c r="AG58" s="248"/>
      <c r="AH58" s="248"/>
      <c r="AI58" s="248" t="s">
        <v>413</v>
      </c>
      <c r="AJ58" s="248"/>
      <c r="AK58" s="248"/>
      <c r="AL58" s="248"/>
      <c r="AM58" s="248" t="s">
        <v>510</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391</v>
      </c>
      <c r="AF85" s="248"/>
      <c r="AG85" s="248"/>
      <c r="AH85" s="248"/>
      <c r="AI85" s="248" t="s">
        <v>413</v>
      </c>
      <c r="AJ85" s="248"/>
      <c r="AK85" s="248"/>
      <c r="AL85" s="248"/>
      <c r="AM85" s="248" t="s">
        <v>510</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391</v>
      </c>
      <c r="AF90" s="248"/>
      <c r="AG90" s="248"/>
      <c r="AH90" s="248"/>
      <c r="AI90" s="248" t="s">
        <v>413</v>
      </c>
      <c r="AJ90" s="248"/>
      <c r="AK90" s="248"/>
      <c r="AL90" s="248"/>
      <c r="AM90" s="248" t="s">
        <v>510</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391</v>
      </c>
      <c r="AF95" s="248"/>
      <c r="AG95" s="248"/>
      <c r="AH95" s="248"/>
      <c r="AI95" s="248" t="s">
        <v>413</v>
      </c>
      <c r="AJ95" s="248"/>
      <c r="AK95" s="248"/>
      <c r="AL95" s="248"/>
      <c r="AM95" s="248" t="s">
        <v>510</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391</v>
      </c>
      <c r="AF100" s="540"/>
      <c r="AG100" s="540"/>
      <c r="AH100" s="541"/>
      <c r="AI100" s="539" t="s">
        <v>413</v>
      </c>
      <c r="AJ100" s="540"/>
      <c r="AK100" s="540"/>
      <c r="AL100" s="541"/>
      <c r="AM100" s="539" t="s">
        <v>510</v>
      </c>
      <c r="AN100" s="540"/>
      <c r="AO100" s="540"/>
      <c r="AP100" s="541"/>
      <c r="AQ100" s="318" t="s">
        <v>418</v>
      </c>
      <c r="AR100" s="319"/>
      <c r="AS100" s="319"/>
      <c r="AT100" s="320"/>
      <c r="AU100" s="318" t="s">
        <v>542</v>
      </c>
      <c r="AV100" s="319"/>
      <c r="AW100" s="319"/>
      <c r="AX100" s="321"/>
    </row>
    <row r="101" spans="1:60" ht="80.25" customHeight="1" x14ac:dyDescent="0.15">
      <c r="A101" s="419"/>
      <c r="B101" s="420"/>
      <c r="C101" s="420"/>
      <c r="D101" s="420"/>
      <c r="E101" s="420"/>
      <c r="F101" s="421"/>
      <c r="G101" s="109" t="s">
        <v>727</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728</v>
      </c>
      <c r="AC101" s="461"/>
      <c r="AD101" s="461"/>
      <c r="AE101" s="283" t="s">
        <v>720</v>
      </c>
      <c r="AF101" s="283"/>
      <c r="AG101" s="283"/>
      <c r="AH101" s="283"/>
      <c r="AI101" s="283" t="s">
        <v>720</v>
      </c>
      <c r="AJ101" s="283"/>
      <c r="AK101" s="283"/>
      <c r="AL101" s="283"/>
      <c r="AM101" s="283">
        <v>1</v>
      </c>
      <c r="AN101" s="283"/>
      <c r="AO101" s="283"/>
      <c r="AP101" s="283"/>
      <c r="AQ101" s="283">
        <v>1</v>
      </c>
      <c r="AR101" s="283"/>
      <c r="AS101" s="283"/>
      <c r="AT101" s="283"/>
      <c r="AU101" s="219"/>
      <c r="AV101" s="220"/>
      <c r="AW101" s="220"/>
      <c r="AX101" s="222"/>
    </row>
    <row r="102" spans="1:60" ht="80.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728</v>
      </c>
      <c r="AC102" s="461"/>
      <c r="AD102" s="461"/>
      <c r="AE102" s="283" t="s">
        <v>720</v>
      </c>
      <c r="AF102" s="283"/>
      <c r="AG102" s="283"/>
      <c r="AH102" s="283"/>
      <c r="AI102" s="283" t="s">
        <v>720</v>
      </c>
      <c r="AJ102" s="283"/>
      <c r="AK102" s="283"/>
      <c r="AL102" s="283"/>
      <c r="AM102" s="283">
        <v>1</v>
      </c>
      <c r="AN102" s="283"/>
      <c r="AO102" s="283"/>
      <c r="AP102" s="283"/>
      <c r="AQ102" s="283">
        <v>1</v>
      </c>
      <c r="AR102" s="283"/>
      <c r="AS102" s="283"/>
      <c r="AT102" s="283"/>
      <c r="AU102" s="226"/>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391</v>
      </c>
      <c r="AF115" s="248"/>
      <c r="AG115" s="248"/>
      <c r="AH115" s="248"/>
      <c r="AI115" s="248" t="s">
        <v>413</v>
      </c>
      <c r="AJ115" s="248"/>
      <c r="AK115" s="248"/>
      <c r="AL115" s="248"/>
      <c r="AM115" s="248" t="s">
        <v>510</v>
      </c>
      <c r="AN115" s="248"/>
      <c r="AO115" s="248"/>
      <c r="AP115" s="248"/>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729</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730</v>
      </c>
      <c r="AC116" s="463"/>
      <c r="AD116" s="464"/>
      <c r="AE116" s="283" t="s">
        <v>720</v>
      </c>
      <c r="AF116" s="283"/>
      <c r="AG116" s="283"/>
      <c r="AH116" s="283"/>
      <c r="AI116" s="283" t="s">
        <v>720</v>
      </c>
      <c r="AJ116" s="283"/>
      <c r="AK116" s="283"/>
      <c r="AL116" s="283"/>
      <c r="AM116" s="283">
        <f>AD19</f>
        <v>7</v>
      </c>
      <c r="AN116" s="283"/>
      <c r="AO116" s="283"/>
      <c r="AP116" s="283"/>
      <c r="AQ116" s="219">
        <f>AK13</f>
        <v>7</v>
      </c>
      <c r="AR116" s="220"/>
      <c r="AS116" s="220"/>
      <c r="AT116" s="220"/>
      <c r="AU116" s="220"/>
      <c r="AV116" s="220"/>
      <c r="AW116" s="220"/>
      <c r="AX116" s="222"/>
    </row>
    <row r="117" spans="1:51" ht="31.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731</v>
      </c>
      <c r="AC117" s="473"/>
      <c r="AD117" s="474"/>
      <c r="AE117" s="551" t="s">
        <v>720</v>
      </c>
      <c r="AF117" s="551"/>
      <c r="AG117" s="551"/>
      <c r="AH117" s="551"/>
      <c r="AI117" s="551" t="s">
        <v>720</v>
      </c>
      <c r="AJ117" s="551"/>
      <c r="AK117" s="551"/>
      <c r="AL117" s="551"/>
      <c r="AM117" s="551" t="s">
        <v>740</v>
      </c>
      <c r="AN117" s="551"/>
      <c r="AO117" s="551"/>
      <c r="AP117" s="551"/>
      <c r="AQ117" s="551" t="s">
        <v>740</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391</v>
      </c>
      <c r="AF118" s="248"/>
      <c r="AG118" s="248"/>
      <c r="AH118" s="248"/>
      <c r="AI118" s="248" t="s">
        <v>413</v>
      </c>
      <c r="AJ118" s="248"/>
      <c r="AK118" s="248"/>
      <c r="AL118" s="248"/>
      <c r="AM118" s="248" t="s">
        <v>510</v>
      </c>
      <c r="AN118" s="248"/>
      <c r="AO118" s="248"/>
      <c r="AP118" s="248"/>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391</v>
      </c>
      <c r="AF121" s="248"/>
      <c r="AG121" s="248"/>
      <c r="AH121" s="248"/>
      <c r="AI121" s="248" t="s">
        <v>413</v>
      </c>
      <c r="AJ121" s="248"/>
      <c r="AK121" s="248"/>
      <c r="AL121" s="248"/>
      <c r="AM121" s="248" t="s">
        <v>510</v>
      </c>
      <c r="AN121" s="248"/>
      <c r="AO121" s="248"/>
      <c r="AP121" s="248"/>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391</v>
      </c>
      <c r="AF124" s="248"/>
      <c r="AG124" s="248"/>
      <c r="AH124" s="248"/>
      <c r="AI124" s="248" t="s">
        <v>413</v>
      </c>
      <c r="AJ124" s="248"/>
      <c r="AK124" s="248"/>
      <c r="AL124" s="248"/>
      <c r="AM124" s="248" t="s">
        <v>510</v>
      </c>
      <c r="AN124" s="248"/>
      <c r="AO124" s="248"/>
      <c r="AP124" s="248"/>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391</v>
      </c>
      <c r="AF127" s="248"/>
      <c r="AG127" s="248"/>
      <c r="AH127" s="248"/>
      <c r="AI127" s="248" t="s">
        <v>413</v>
      </c>
      <c r="AJ127" s="248"/>
      <c r="AK127" s="248"/>
      <c r="AL127" s="248"/>
      <c r="AM127" s="248" t="s">
        <v>510</v>
      </c>
      <c r="AN127" s="248"/>
      <c r="AO127" s="248"/>
      <c r="AP127" s="248"/>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27" customHeight="1" x14ac:dyDescent="0.15">
      <c r="A130" s="190" t="s">
        <v>406</v>
      </c>
      <c r="B130" s="187"/>
      <c r="C130" s="186" t="s">
        <v>236</v>
      </c>
      <c r="D130" s="187"/>
      <c r="E130" s="171" t="s">
        <v>265</v>
      </c>
      <c r="F130" s="172"/>
      <c r="G130" s="173" t="s">
        <v>732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27" customHeight="1" x14ac:dyDescent="0.15">
      <c r="A131" s="191"/>
      <c r="B131" s="188"/>
      <c r="C131" s="182"/>
      <c r="D131" s="188"/>
      <c r="E131" s="176" t="s">
        <v>264</v>
      </c>
      <c r="F131" s="177"/>
      <c r="G131" s="114" t="s">
        <v>733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720</v>
      </c>
      <c r="AR133" s="201"/>
      <c r="AS133" s="137" t="s">
        <v>233</v>
      </c>
      <c r="AT133" s="138"/>
      <c r="AU133" s="202" t="s">
        <v>720</v>
      </c>
      <c r="AV133" s="202"/>
      <c r="AW133" s="137" t="s">
        <v>179</v>
      </c>
      <c r="AX133" s="197"/>
      <c r="AY133">
        <f>$AY$132</f>
        <v>1</v>
      </c>
    </row>
    <row r="134" spans="1:51" ht="25.5" customHeight="1" x14ac:dyDescent="0.15">
      <c r="A134" s="191"/>
      <c r="B134" s="188"/>
      <c r="C134" s="182"/>
      <c r="D134" s="188"/>
      <c r="E134" s="182"/>
      <c r="F134" s="183"/>
      <c r="G134" s="108" t="s">
        <v>734</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726</v>
      </c>
      <c r="AC134" s="207"/>
      <c r="AD134" s="207"/>
      <c r="AE134" s="208">
        <v>4.3</v>
      </c>
      <c r="AF134" s="209"/>
      <c r="AG134" s="209"/>
      <c r="AH134" s="209"/>
      <c r="AI134" s="208">
        <v>4.3</v>
      </c>
      <c r="AJ134" s="209"/>
      <c r="AK134" s="209"/>
      <c r="AL134" s="209"/>
      <c r="AM134" s="208">
        <f>AM32</f>
        <v>4.5</v>
      </c>
      <c r="AN134" s="209"/>
      <c r="AO134" s="209"/>
      <c r="AP134" s="209"/>
      <c r="AQ134" s="208" t="s">
        <v>720</v>
      </c>
      <c r="AR134" s="209"/>
      <c r="AS134" s="209"/>
      <c r="AT134" s="209"/>
      <c r="AU134" s="208" t="s">
        <v>720</v>
      </c>
      <c r="AV134" s="209"/>
      <c r="AW134" s="209"/>
      <c r="AX134" s="210"/>
      <c r="AY134">
        <f t="shared" ref="AY134:AY135" si="13">$AY$132</f>
        <v>1</v>
      </c>
    </row>
    <row r="135" spans="1:51" ht="25.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726</v>
      </c>
      <c r="AC135" s="215"/>
      <c r="AD135" s="215"/>
      <c r="AE135" s="208">
        <v>3.5</v>
      </c>
      <c r="AF135" s="209"/>
      <c r="AG135" s="209"/>
      <c r="AH135" s="209"/>
      <c r="AI135" s="208">
        <v>3.5</v>
      </c>
      <c r="AJ135" s="209"/>
      <c r="AK135" s="209"/>
      <c r="AL135" s="209"/>
      <c r="AM135" s="208">
        <f>AM33</f>
        <v>3.5</v>
      </c>
      <c r="AN135" s="209"/>
      <c r="AO135" s="209"/>
      <c r="AP135" s="209"/>
      <c r="AQ135" s="208" t="s">
        <v>720</v>
      </c>
      <c r="AR135" s="209"/>
      <c r="AS135" s="209"/>
      <c r="AT135" s="209"/>
      <c r="AU135" s="208" t="s">
        <v>720</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12.75"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1</v>
      </c>
    </row>
    <row r="181" spans="1:51" ht="12.75"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1</v>
      </c>
    </row>
    <row r="182" spans="1:51" ht="12.75" customHeight="1" x14ac:dyDescent="0.15">
      <c r="A182" s="191"/>
      <c r="B182" s="188"/>
      <c r="C182" s="182"/>
      <c r="D182" s="188"/>
      <c r="E182" s="182"/>
      <c r="F182" s="183"/>
      <c r="G182" s="108" t="s">
        <v>720</v>
      </c>
      <c r="H182" s="109"/>
      <c r="I182" s="109"/>
      <c r="J182" s="109"/>
      <c r="K182" s="109"/>
      <c r="L182" s="109"/>
      <c r="M182" s="109"/>
      <c r="N182" s="109"/>
      <c r="O182" s="109"/>
      <c r="P182" s="110"/>
      <c r="Q182" s="129" t="s">
        <v>720</v>
      </c>
      <c r="R182" s="109"/>
      <c r="S182" s="109"/>
      <c r="T182" s="109"/>
      <c r="U182" s="109"/>
      <c r="V182" s="109"/>
      <c r="W182" s="109"/>
      <c r="X182" s="109"/>
      <c r="Y182" s="109"/>
      <c r="Z182" s="109"/>
      <c r="AA182" s="291"/>
      <c r="AB182" s="145" t="s">
        <v>720</v>
      </c>
      <c r="AC182" s="146"/>
      <c r="AD182" s="146"/>
      <c r="AE182" s="151" t="s">
        <v>720</v>
      </c>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1</v>
      </c>
    </row>
    <row r="183" spans="1:51" ht="12.75"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1</v>
      </c>
    </row>
    <row r="184" spans="1:51" ht="25.5"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1</v>
      </c>
    </row>
    <row r="185" spans="1:51" ht="12.75"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t="s">
        <v>739</v>
      </c>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1</v>
      </c>
    </row>
    <row r="186" spans="1:51" ht="12.75"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1</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741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17.2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672</v>
      </c>
      <c r="D430" s="928"/>
      <c r="E430" s="176" t="s">
        <v>400</v>
      </c>
      <c r="F430" s="894"/>
      <c r="G430" s="895" t="s">
        <v>252</v>
      </c>
      <c r="H430" s="127"/>
      <c r="I430" s="127"/>
      <c r="J430" s="896" t="s">
        <v>720</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544</v>
      </c>
      <c r="AJ431" s="335"/>
      <c r="AK431" s="335"/>
      <c r="AL431" s="159"/>
      <c r="AM431" s="335" t="s">
        <v>545</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720</v>
      </c>
      <c r="AF432" s="202"/>
      <c r="AG432" s="137" t="s">
        <v>233</v>
      </c>
      <c r="AH432" s="138"/>
      <c r="AI432" s="336"/>
      <c r="AJ432" s="336"/>
      <c r="AK432" s="336"/>
      <c r="AL432" s="158"/>
      <c r="AM432" s="336"/>
      <c r="AN432" s="336"/>
      <c r="AO432" s="336"/>
      <c r="AP432" s="158"/>
      <c r="AQ432" s="251" t="s">
        <v>720</v>
      </c>
      <c r="AR432" s="202"/>
      <c r="AS432" s="137" t="s">
        <v>233</v>
      </c>
      <c r="AT432" s="138"/>
      <c r="AU432" s="202" t="s">
        <v>720</v>
      </c>
      <c r="AV432" s="202"/>
      <c r="AW432" s="137" t="s">
        <v>179</v>
      </c>
      <c r="AX432" s="197"/>
      <c r="AY432">
        <f>$AY$431</f>
        <v>1</v>
      </c>
    </row>
    <row r="433" spans="1:51" ht="23.25" customHeight="1" x14ac:dyDescent="0.15">
      <c r="A433" s="191"/>
      <c r="B433" s="188"/>
      <c r="C433" s="182"/>
      <c r="D433" s="188"/>
      <c r="E433" s="339"/>
      <c r="F433" s="340"/>
      <c r="G433" s="108" t="s">
        <v>718</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718</v>
      </c>
      <c r="AC433" s="215"/>
      <c r="AD433" s="215"/>
      <c r="AE433" s="337" t="s">
        <v>720</v>
      </c>
      <c r="AF433" s="209"/>
      <c r="AG433" s="209"/>
      <c r="AH433" s="209"/>
      <c r="AI433" s="337" t="s">
        <v>720</v>
      </c>
      <c r="AJ433" s="209"/>
      <c r="AK433" s="209"/>
      <c r="AL433" s="209"/>
      <c r="AM433" s="337" t="s">
        <v>739</v>
      </c>
      <c r="AN433" s="209"/>
      <c r="AO433" s="209"/>
      <c r="AP433" s="338"/>
      <c r="AQ433" s="337" t="s">
        <v>720</v>
      </c>
      <c r="AR433" s="209"/>
      <c r="AS433" s="209"/>
      <c r="AT433" s="338"/>
      <c r="AU433" s="209" t="s">
        <v>720</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718</v>
      </c>
      <c r="AC434" s="207"/>
      <c r="AD434" s="207"/>
      <c r="AE434" s="337" t="s">
        <v>720</v>
      </c>
      <c r="AF434" s="209"/>
      <c r="AG434" s="209"/>
      <c r="AH434" s="338"/>
      <c r="AI434" s="337" t="s">
        <v>720</v>
      </c>
      <c r="AJ434" s="209"/>
      <c r="AK434" s="209"/>
      <c r="AL434" s="209"/>
      <c r="AM434" s="337" t="s">
        <v>739</v>
      </c>
      <c r="AN434" s="209"/>
      <c r="AO434" s="209"/>
      <c r="AP434" s="338"/>
      <c r="AQ434" s="337" t="s">
        <v>720</v>
      </c>
      <c r="AR434" s="209"/>
      <c r="AS434" s="209"/>
      <c r="AT434" s="338"/>
      <c r="AU434" s="209" t="s">
        <v>720</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720</v>
      </c>
      <c r="AF435" s="209"/>
      <c r="AG435" s="209"/>
      <c r="AH435" s="338"/>
      <c r="AI435" s="337" t="s">
        <v>720</v>
      </c>
      <c r="AJ435" s="209"/>
      <c r="AK435" s="209"/>
      <c r="AL435" s="209"/>
      <c r="AM435" s="337" t="s">
        <v>739</v>
      </c>
      <c r="AN435" s="209"/>
      <c r="AO435" s="209"/>
      <c r="AP435" s="338"/>
      <c r="AQ435" s="337" t="s">
        <v>720</v>
      </c>
      <c r="AR435" s="209"/>
      <c r="AS435" s="209"/>
      <c r="AT435" s="338"/>
      <c r="AU435" s="209" t="s">
        <v>720</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544</v>
      </c>
      <c r="AJ436" s="335"/>
      <c r="AK436" s="335"/>
      <c r="AL436" s="159"/>
      <c r="AM436" s="335" t="s">
        <v>545</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544</v>
      </c>
      <c r="AJ441" s="335"/>
      <c r="AK441" s="335"/>
      <c r="AL441" s="159"/>
      <c r="AM441" s="335" t="s">
        <v>545</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544</v>
      </c>
      <c r="AJ446" s="335"/>
      <c r="AK446" s="335"/>
      <c r="AL446" s="159"/>
      <c r="AM446" s="335" t="s">
        <v>545</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544</v>
      </c>
      <c r="AJ451" s="335"/>
      <c r="AK451" s="335"/>
      <c r="AL451" s="159"/>
      <c r="AM451" s="335" t="s">
        <v>545</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544</v>
      </c>
      <c r="AJ456" s="335"/>
      <c r="AK456" s="335"/>
      <c r="AL456" s="159"/>
      <c r="AM456" s="335" t="s">
        <v>545</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544</v>
      </c>
      <c r="AJ461" s="335"/>
      <c r="AK461" s="335"/>
      <c r="AL461" s="159"/>
      <c r="AM461" s="335" t="s">
        <v>545</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544</v>
      </c>
      <c r="AJ466" s="335"/>
      <c r="AK466" s="335"/>
      <c r="AL466" s="159"/>
      <c r="AM466" s="335" t="s">
        <v>545</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544</v>
      </c>
      <c r="AJ471" s="335"/>
      <c r="AK471" s="335"/>
      <c r="AL471" s="159"/>
      <c r="AM471" s="335" t="s">
        <v>545</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544</v>
      </c>
      <c r="AJ476" s="335"/>
      <c r="AK476" s="335"/>
      <c r="AL476" s="159"/>
      <c r="AM476" s="335" t="s">
        <v>545</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9" customHeight="1" x14ac:dyDescent="0.15">
      <c r="A482" s="191"/>
      <c r="B482" s="188"/>
      <c r="C482" s="182"/>
      <c r="D482" s="188"/>
      <c r="E482" s="129" t="s">
        <v>742</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17.2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403</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544</v>
      </c>
      <c r="AJ485" s="335"/>
      <c r="AK485" s="335"/>
      <c r="AL485" s="159"/>
      <c r="AM485" s="335" t="s">
        <v>545</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544</v>
      </c>
      <c r="AJ490" s="335"/>
      <c r="AK490" s="335"/>
      <c r="AL490" s="159"/>
      <c r="AM490" s="335" t="s">
        <v>545</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544</v>
      </c>
      <c r="AJ495" s="335"/>
      <c r="AK495" s="335"/>
      <c r="AL495" s="159"/>
      <c r="AM495" s="335" t="s">
        <v>545</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544</v>
      </c>
      <c r="AJ500" s="335"/>
      <c r="AK500" s="335"/>
      <c r="AL500" s="159"/>
      <c r="AM500" s="335" t="s">
        <v>545</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544</v>
      </c>
      <c r="AJ505" s="335"/>
      <c r="AK505" s="335"/>
      <c r="AL505" s="159"/>
      <c r="AM505" s="335" t="s">
        <v>545</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544</v>
      </c>
      <c r="AJ510" s="335"/>
      <c r="AK510" s="335"/>
      <c r="AL510" s="159"/>
      <c r="AM510" s="335" t="s">
        <v>545</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544</v>
      </c>
      <c r="AJ515" s="335"/>
      <c r="AK515" s="335"/>
      <c r="AL515" s="159"/>
      <c r="AM515" s="335" t="s">
        <v>545</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544</v>
      </c>
      <c r="AJ520" s="335"/>
      <c r="AK520" s="335"/>
      <c r="AL520" s="159"/>
      <c r="AM520" s="335" t="s">
        <v>545</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544</v>
      </c>
      <c r="AJ525" s="335"/>
      <c r="AK525" s="335"/>
      <c r="AL525" s="159"/>
      <c r="AM525" s="335" t="s">
        <v>545</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544</v>
      </c>
      <c r="AJ530" s="335"/>
      <c r="AK530" s="335"/>
      <c r="AL530" s="159"/>
      <c r="AM530" s="335" t="s">
        <v>545</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544</v>
      </c>
      <c r="AJ539" s="335"/>
      <c r="AK539" s="335"/>
      <c r="AL539" s="159"/>
      <c r="AM539" s="335" t="s">
        <v>545</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544</v>
      </c>
      <c r="AJ544" s="335"/>
      <c r="AK544" s="335"/>
      <c r="AL544" s="159"/>
      <c r="AM544" s="335" t="s">
        <v>545</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544</v>
      </c>
      <c r="AJ549" s="335"/>
      <c r="AK549" s="335"/>
      <c r="AL549" s="159"/>
      <c r="AM549" s="335" t="s">
        <v>545</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544</v>
      </c>
      <c r="AJ554" s="335"/>
      <c r="AK554" s="335"/>
      <c r="AL554" s="159"/>
      <c r="AM554" s="335" t="s">
        <v>545</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544</v>
      </c>
      <c r="AJ559" s="335"/>
      <c r="AK559" s="335"/>
      <c r="AL559" s="159"/>
      <c r="AM559" s="335" t="s">
        <v>545</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544</v>
      </c>
      <c r="AJ564" s="335"/>
      <c r="AK564" s="335"/>
      <c r="AL564" s="159"/>
      <c r="AM564" s="335" t="s">
        <v>545</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544</v>
      </c>
      <c r="AJ569" s="335"/>
      <c r="AK569" s="335"/>
      <c r="AL569" s="159"/>
      <c r="AM569" s="335" t="s">
        <v>545</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544</v>
      </c>
      <c r="AJ574" s="335"/>
      <c r="AK574" s="335"/>
      <c r="AL574" s="159"/>
      <c r="AM574" s="335" t="s">
        <v>545</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544</v>
      </c>
      <c r="AJ579" s="335"/>
      <c r="AK579" s="335"/>
      <c r="AL579" s="159"/>
      <c r="AM579" s="335" t="s">
        <v>545</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544</v>
      </c>
      <c r="AJ584" s="335"/>
      <c r="AK584" s="335"/>
      <c r="AL584" s="159"/>
      <c r="AM584" s="335" t="s">
        <v>545</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544</v>
      </c>
      <c r="AJ593" s="335"/>
      <c r="AK593" s="335"/>
      <c r="AL593" s="159"/>
      <c r="AM593" s="335" t="s">
        <v>545</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544</v>
      </c>
      <c r="AJ598" s="335"/>
      <c r="AK598" s="335"/>
      <c r="AL598" s="159"/>
      <c r="AM598" s="335" t="s">
        <v>545</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544</v>
      </c>
      <c r="AJ603" s="335"/>
      <c r="AK603" s="335"/>
      <c r="AL603" s="159"/>
      <c r="AM603" s="335" t="s">
        <v>545</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544</v>
      </c>
      <c r="AJ608" s="335"/>
      <c r="AK608" s="335"/>
      <c r="AL608" s="159"/>
      <c r="AM608" s="335" t="s">
        <v>545</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544</v>
      </c>
      <c r="AJ613" s="335"/>
      <c r="AK613" s="335"/>
      <c r="AL613" s="159"/>
      <c r="AM613" s="335" t="s">
        <v>545</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544</v>
      </c>
      <c r="AJ618" s="335"/>
      <c r="AK618" s="335"/>
      <c r="AL618" s="159"/>
      <c r="AM618" s="335" t="s">
        <v>545</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544</v>
      </c>
      <c r="AJ623" s="335"/>
      <c r="AK623" s="335"/>
      <c r="AL623" s="159"/>
      <c r="AM623" s="335" t="s">
        <v>545</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544</v>
      </c>
      <c r="AJ628" s="335"/>
      <c r="AK628" s="335"/>
      <c r="AL628" s="159"/>
      <c r="AM628" s="335" t="s">
        <v>545</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544</v>
      </c>
      <c r="AJ633" s="335"/>
      <c r="AK633" s="335"/>
      <c r="AL633" s="159"/>
      <c r="AM633" s="335" t="s">
        <v>545</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544</v>
      </c>
      <c r="AJ638" s="335"/>
      <c r="AK638" s="335"/>
      <c r="AL638" s="159"/>
      <c r="AM638" s="335" t="s">
        <v>545</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544</v>
      </c>
      <c r="AJ647" s="335"/>
      <c r="AK647" s="335"/>
      <c r="AL647" s="159"/>
      <c r="AM647" s="335" t="s">
        <v>545</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544</v>
      </c>
      <c r="AJ652" s="335"/>
      <c r="AK652" s="335"/>
      <c r="AL652" s="159"/>
      <c r="AM652" s="335" t="s">
        <v>545</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544</v>
      </c>
      <c r="AJ657" s="335"/>
      <c r="AK657" s="335"/>
      <c r="AL657" s="159"/>
      <c r="AM657" s="335" t="s">
        <v>545</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544</v>
      </c>
      <c r="AJ662" s="335"/>
      <c r="AK662" s="335"/>
      <c r="AL662" s="159"/>
      <c r="AM662" s="335" t="s">
        <v>545</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544</v>
      </c>
      <c r="AJ667" s="335"/>
      <c r="AK667" s="335"/>
      <c r="AL667" s="159"/>
      <c r="AM667" s="335" t="s">
        <v>545</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544</v>
      </c>
      <c r="AJ672" s="335"/>
      <c r="AK672" s="335"/>
      <c r="AL672" s="159"/>
      <c r="AM672" s="335" t="s">
        <v>545</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544</v>
      </c>
      <c r="AJ677" s="335"/>
      <c r="AK677" s="335"/>
      <c r="AL677" s="159"/>
      <c r="AM677" s="335" t="s">
        <v>545</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544</v>
      </c>
      <c r="AJ682" s="335"/>
      <c r="AK682" s="335"/>
      <c r="AL682" s="159"/>
      <c r="AM682" s="335" t="s">
        <v>545</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544</v>
      </c>
      <c r="AJ687" s="335"/>
      <c r="AK687" s="335"/>
      <c r="AL687" s="159"/>
      <c r="AM687" s="335" t="s">
        <v>545</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544</v>
      </c>
      <c r="AJ692" s="335"/>
      <c r="AK692" s="335"/>
      <c r="AL692" s="159"/>
      <c r="AM692" s="335" t="s">
        <v>545</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0.25"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49.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736</v>
      </c>
      <c r="AE702" s="343"/>
      <c r="AF702" s="343"/>
      <c r="AG702" s="380" t="s">
        <v>745</v>
      </c>
      <c r="AH702" s="381"/>
      <c r="AI702" s="381"/>
      <c r="AJ702" s="381"/>
      <c r="AK702" s="381"/>
      <c r="AL702" s="381"/>
      <c r="AM702" s="381"/>
      <c r="AN702" s="381"/>
      <c r="AO702" s="381"/>
      <c r="AP702" s="381"/>
      <c r="AQ702" s="381"/>
      <c r="AR702" s="381"/>
      <c r="AS702" s="381"/>
      <c r="AT702" s="381"/>
      <c r="AU702" s="381"/>
      <c r="AV702" s="381"/>
      <c r="AW702" s="381"/>
      <c r="AX702" s="382"/>
    </row>
    <row r="703" spans="1:51" ht="42.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736</v>
      </c>
      <c r="AE703" s="324"/>
      <c r="AF703" s="324"/>
      <c r="AG703" s="105" t="s">
        <v>746</v>
      </c>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736</v>
      </c>
      <c r="AE704" s="782"/>
      <c r="AF704" s="782"/>
      <c r="AG704" s="169" t="s">
        <v>747</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736</v>
      </c>
      <c r="AE705" s="714"/>
      <c r="AF705" s="714"/>
      <c r="AG705" s="129" t="s">
        <v>748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744</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744</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743</v>
      </c>
      <c r="AE708" s="604"/>
      <c r="AF708" s="604"/>
      <c r="AG708" s="741" t="s">
        <v>720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736</v>
      </c>
      <c r="AE709" s="324"/>
      <c r="AF709" s="324"/>
      <c r="AG709" s="105" t="s">
        <v>749</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743</v>
      </c>
      <c r="AE710" s="324"/>
      <c r="AF710" s="324"/>
      <c r="AG710" s="105" t="s">
        <v>720</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736</v>
      </c>
      <c r="AE711" s="324"/>
      <c r="AF711" s="324"/>
      <c r="AG711" s="105" t="s">
        <v>750</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743</v>
      </c>
      <c r="AE712" s="782"/>
      <c r="AF712" s="782"/>
      <c r="AG712" s="806" t="s">
        <v>720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743</v>
      </c>
      <c r="AE713" s="324"/>
      <c r="AF713" s="662"/>
      <c r="AG713" s="105" t="s">
        <v>720</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743</v>
      </c>
      <c r="AE714" s="804"/>
      <c r="AF714" s="805"/>
      <c r="AG714" s="735" t="s">
        <v>720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736</v>
      </c>
      <c r="AE715" s="604"/>
      <c r="AF715" s="655"/>
      <c r="AG715" s="741" t="s">
        <v>751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736</v>
      </c>
      <c r="AE716" s="626"/>
      <c r="AF716" s="626"/>
      <c r="AG716" s="105" t="s">
        <v>752</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736</v>
      </c>
      <c r="AE717" s="324"/>
      <c r="AF717" s="324"/>
      <c r="AG717" s="105" t="s">
        <v>753</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736</v>
      </c>
      <c r="AE718" s="324"/>
      <c r="AF718" s="324"/>
      <c r="AG718" s="131" t="s">
        <v>754</v>
      </c>
      <c r="AH718" s="115"/>
      <c r="AI718" s="115"/>
      <c r="AJ718" s="115"/>
      <c r="AK718" s="115"/>
      <c r="AL718" s="115"/>
      <c r="AM718" s="115"/>
      <c r="AN718" s="115"/>
      <c r="AO718" s="115"/>
      <c r="AP718" s="115"/>
      <c r="AQ718" s="115"/>
      <c r="AR718" s="115"/>
      <c r="AS718" s="115"/>
      <c r="AT718" s="115"/>
      <c r="AU718" s="115"/>
      <c r="AV718" s="115"/>
      <c r="AW718" s="115"/>
      <c r="AX718" s="132"/>
    </row>
    <row r="719" spans="1:50" ht="29.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736</v>
      </c>
      <c r="AE719" s="604"/>
      <c r="AF719" s="604"/>
      <c r="AG719" s="129" t="s">
        <v>756</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t="s">
        <v>711</v>
      </c>
      <c r="D721" s="295"/>
      <c r="E721" s="295"/>
      <c r="F721" s="296"/>
      <c r="G721" s="285"/>
      <c r="H721" s="286"/>
      <c r="I721" s="77" t="str">
        <f>IF(OR(G721="　", G721=""), "", "-")</f>
        <v/>
      </c>
      <c r="J721" s="289"/>
      <c r="K721" s="289"/>
      <c r="L721" s="77" t="str">
        <f>IF(M721="","","-")</f>
        <v/>
      </c>
      <c r="M721" s="78"/>
      <c r="N721" s="302" t="s">
        <v>755</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17.2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54.75" customHeight="1" x14ac:dyDescent="0.15">
      <c r="A726" s="639" t="s">
        <v>48</v>
      </c>
      <c r="B726" s="798"/>
      <c r="C726" s="811" t="s">
        <v>53</v>
      </c>
      <c r="D726" s="833"/>
      <c r="E726" s="833"/>
      <c r="F726" s="834"/>
      <c r="G726" s="577" t="s">
        <v>792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54.75" customHeight="1" thickBot="1" x14ac:dyDescent="0.2">
      <c r="A727" s="799"/>
      <c r="B727" s="800"/>
      <c r="C727" s="747" t="s">
        <v>57</v>
      </c>
      <c r="D727" s="748"/>
      <c r="E727" s="748"/>
      <c r="F727" s="749"/>
      <c r="G727" s="575" t="s">
        <v>794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673</v>
      </c>
      <c r="B737" s="212"/>
      <c r="C737" s="212"/>
      <c r="D737" s="213"/>
      <c r="E737" s="951" t="s">
        <v>718</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398</v>
      </c>
      <c r="B738" s="362"/>
      <c r="C738" s="362"/>
      <c r="D738" s="362"/>
      <c r="E738" s="951" t="s">
        <v>720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397</v>
      </c>
      <c r="B739" s="362"/>
      <c r="C739" s="362"/>
      <c r="D739" s="362"/>
      <c r="E739" s="951" t="s">
        <v>720</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396</v>
      </c>
      <c r="B740" s="362"/>
      <c r="C740" s="362"/>
      <c r="D740" s="362"/>
      <c r="E740" s="951" t="s">
        <v>720</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395</v>
      </c>
      <c r="B741" s="362"/>
      <c r="C741" s="362"/>
      <c r="D741" s="362"/>
      <c r="E741" s="951" t="s">
        <v>718</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394</v>
      </c>
      <c r="B742" s="362"/>
      <c r="C742" s="362"/>
      <c r="D742" s="362"/>
      <c r="E742" s="951" t="s">
        <v>720</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393</v>
      </c>
      <c r="B743" s="362"/>
      <c r="C743" s="362"/>
      <c r="D743" s="362"/>
      <c r="E743" s="951" t="s">
        <v>720</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392</v>
      </c>
      <c r="B744" s="362"/>
      <c r="C744" s="362"/>
      <c r="D744" s="362"/>
      <c r="E744" s="951" t="s">
        <v>720</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391</v>
      </c>
      <c r="B745" s="362"/>
      <c r="C745" s="362"/>
      <c r="D745" s="362"/>
      <c r="E745" s="988" t="s">
        <v>718</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546</v>
      </c>
      <c r="B746" s="362"/>
      <c r="C746" s="362"/>
      <c r="D746" s="362"/>
      <c r="E746" s="957" t="s">
        <v>711</v>
      </c>
      <c r="F746" s="955"/>
      <c r="G746" s="955"/>
      <c r="H746" s="100" t="str">
        <f>IF(E746="","","-")</f>
        <v>-</v>
      </c>
      <c r="I746" s="955" t="s">
        <v>735</v>
      </c>
      <c r="J746" s="955"/>
      <c r="K746" s="100" t="str">
        <f>IF(I746="","","-")</f>
        <v>-</v>
      </c>
      <c r="L746" s="956">
        <v>50</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510</v>
      </c>
      <c r="B747" s="362"/>
      <c r="C747" s="362"/>
      <c r="D747" s="362"/>
      <c r="E747" s="957" t="s">
        <v>711</v>
      </c>
      <c r="F747" s="955"/>
      <c r="G747" s="955"/>
      <c r="H747" s="100" t="str">
        <f>IF(E747="","","-")</f>
        <v>-</v>
      </c>
      <c r="I747" s="955" t="s">
        <v>414</v>
      </c>
      <c r="J747" s="955"/>
      <c r="K747" s="100" t="str">
        <f>IF(I747="","","-")</f>
        <v>-</v>
      </c>
      <c r="L747" s="956">
        <v>85</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9.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3" customHeight="1" x14ac:dyDescent="0.15">
      <c r="A758" s="613"/>
      <c r="B758" s="614"/>
      <c r="C758" s="614"/>
      <c r="D758" s="614"/>
      <c r="E758" s="614"/>
      <c r="F758" s="615"/>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764</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757</v>
      </c>
      <c r="H789" s="670"/>
      <c r="I789" s="670"/>
      <c r="J789" s="670"/>
      <c r="K789" s="671"/>
      <c r="L789" s="663" t="s">
        <v>758</v>
      </c>
      <c r="M789" s="664"/>
      <c r="N789" s="664"/>
      <c r="O789" s="664"/>
      <c r="P789" s="664"/>
      <c r="Q789" s="664"/>
      <c r="R789" s="664"/>
      <c r="S789" s="664"/>
      <c r="T789" s="664"/>
      <c r="U789" s="664"/>
      <c r="V789" s="664"/>
      <c r="W789" s="664"/>
      <c r="X789" s="665"/>
      <c r="Y789" s="383">
        <v>1</v>
      </c>
      <c r="Z789" s="384"/>
      <c r="AA789" s="384"/>
      <c r="AB789" s="801"/>
      <c r="AC789" s="669" t="s">
        <v>759</v>
      </c>
      <c r="AD789" s="670"/>
      <c r="AE789" s="670"/>
      <c r="AF789" s="670"/>
      <c r="AG789" s="671"/>
      <c r="AH789" s="663" t="s">
        <v>760</v>
      </c>
      <c r="AI789" s="664"/>
      <c r="AJ789" s="664"/>
      <c r="AK789" s="664"/>
      <c r="AL789" s="664"/>
      <c r="AM789" s="664"/>
      <c r="AN789" s="664"/>
      <c r="AO789" s="664"/>
      <c r="AP789" s="664"/>
      <c r="AQ789" s="664"/>
      <c r="AR789" s="664"/>
      <c r="AS789" s="664"/>
      <c r="AT789" s="665"/>
      <c r="AU789" s="383">
        <v>0.9</v>
      </c>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1</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0.9</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763</v>
      </c>
      <c r="D845" s="344"/>
      <c r="E845" s="344"/>
      <c r="F845" s="344"/>
      <c r="G845" s="344"/>
      <c r="H845" s="344"/>
      <c r="I845" s="344"/>
      <c r="J845" s="345">
        <v>7010401022924</v>
      </c>
      <c r="K845" s="346"/>
      <c r="L845" s="346"/>
      <c r="M845" s="346"/>
      <c r="N845" s="346"/>
      <c r="O845" s="346"/>
      <c r="P845" s="360" t="s">
        <v>758</v>
      </c>
      <c r="Q845" s="347"/>
      <c r="R845" s="347"/>
      <c r="S845" s="347"/>
      <c r="T845" s="347"/>
      <c r="U845" s="347"/>
      <c r="V845" s="347"/>
      <c r="W845" s="347"/>
      <c r="X845" s="347"/>
      <c r="Y845" s="348">
        <v>1</v>
      </c>
      <c r="Z845" s="349"/>
      <c r="AA845" s="349"/>
      <c r="AB845" s="350"/>
      <c r="AC845" s="351" t="s">
        <v>379</v>
      </c>
      <c r="AD845" s="352"/>
      <c r="AE845" s="352"/>
      <c r="AF845" s="352"/>
      <c r="AG845" s="352"/>
      <c r="AH845" s="367" t="s">
        <v>761</v>
      </c>
      <c r="AI845" s="368"/>
      <c r="AJ845" s="368"/>
      <c r="AK845" s="368"/>
      <c r="AL845" s="355">
        <v>100</v>
      </c>
      <c r="AM845" s="356"/>
      <c r="AN845" s="356"/>
      <c r="AO845" s="357"/>
      <c r="AP845" s="358" t="s">
        <v>762</v>
      </c>
      <c r="AQ845" s="358"/>
      <c r="AR845" s="358"/>
      <c r="AS845" s="358"/>
      <c r="AT845" s="358"/>
      <c r="AU845" s="358"/>
      <c r="AV845" s="358"/>
      <c r="AW845" s="358"/>
      <c r="AX845" s="358"/>
    </row>
    <row r="846" spans="1:51" ht="30" customHeight="1" x14ac:dyDescent="0.15">
      <c r="A846" s="371">
        <v>2</v>
      </c>
      <c r="B846" s="371">
        <v>1</v>
      </c>
      <c r="C846" s="359" t="s">
        <v>765</v>
      </c>
      <c r="D846" s="344"/>
      <c r="E846" s="344"/>
      <c r="F846" s="344"/>
      <c r="G846" s="344"/>
      <c r="H846" s="344"/>
      <c r="I846" s="344"/>
      <c r="J846" s="345">
        <v>9010001045803</v>
      </c>
      <c r="K846" s="346"/>
      <c r="L846" s="346"/>
      <c r="M846" s="346"/>
      <c r="N846" s="346"/>
      <c r="O846" s="346"/>
      <c r="P846" s="360" t="s">
        <v>766</v>
      </c>
      <c r="Q846" s="347"/>
      <c r="R846" s="347"/>
      <c r="S846" s="347"/>
      <c r="T846" s="347"/>
      <c r="U846" s="347"/>
      <c r="V846" s="347"/>
      <c r="W846" s="347"/>
      <c r="X846" s="347"/>
      <c r="Y846" s="348">
        <v>0.5</v>
      </c>
      <c r="Z846" s="349"/>
      <c r="AA846" s="349"/>
      <c r="AB846" s="350"/>
      <c r="AC846" s="351" t="s">
        <v>379</v>
      </c>
      <c r="AD846" s="352"/>
      <c r="AE846" s="352"/>
      <c r="AF846" s="352"/>
      <c r="AG846" s="352"/>
      <c r="AH846" s="367" t="s">
        <v>761</v>
      </c>
      <c r="AI846" s="368"/>
      <c r="AJ846" s="368"/>
      <c r="AK846" s="368"/>
      <c r="AL846" s="355">
        <v>100</v>
      </c>
      <c r="AM846" s="356"/>
      <c r="AN846" s="356"/>
      <c r="AO846" s="357"/>
      <c r="AP846" s="358" t="s">
        <v>762</v>
      </c>
      <c r="AQ846" s="358"/>
      <c r="AR846" s="358"/>
      <c r="AS846" s="358"/>
      <c r="AT846" s="358"/>
      <c r="AU846" s="358"/>
      <c r="AV846" s="358"/>
      <c r="AW846" s="358"/>
      <c r="AX846" s="358"/>
      <c r="AY846">
        <f>COUNTA($C$846)</f>
        <v>1</v>
      </c>
    </row>
    <row r="847" spans="1:51" ht="30" customHeight="1" x14ac:dyDescent="0.15">
      <c r="A847" s="371">
        <v>3</v>
      </c>
      <c r="B847" s="371">
        <v>1</v>
      </c>
      <c r="C847" s="359" t="s">
        <v>767</v>
      </c>
      <c r="D847" s="344"/>
      <c r="E847" s="344"/>
      <c r="F847" s="344"/>
      <c r="G847" s="344"/>
      <c r="H847" s="344"/>
      <c r="I847" s="344"/>
      <c r="J847" s="345">
        <v>3010403007563</v>
      </c>
      <c r="K847" s="346"/>
      <c r="L847" s="346"/>
      <c r="M847" s="346"/>
      <c r="N847" s="346"/>
      <c r="O847" s="346"/>
      <c r="P847" s="360" t="s">
        <v>766</v>
      </c>
      <c r="Q847" s="347"/>
      <c r="R847" s="347"/>
      <c r="S847" s="347"/>
      <c r="T847" s="347"/>
      <c r="U847" s="347"/>
      <c r="V847" s="347"/>
      <c r="W847" s="347"/>
      <c r="X847" s="347"/>
      <c r="Y847" s="348">
        <v>0.5</v>
      </c>
      <c r="Z847" s="349"/>
      <c r="AA847" s="349"/>
      <c r="AB847" s="350"/>
      <c r="AC847" s="351" t="s">
        <v>379</v>
      </c>
      <c r="AD847" s="352"/>
      <c r="AE847" s="352"/>
      <c r="AF847" s="352"/>
      <c r="AG847" s="352"/>
      <c r="AH847" s="367" t="s">
        <v>761</v>
      </c>
      <c r="AI847" s="368"/>
      <c r="AJ847" s="368"/>
      <c r="AK847" s="368"/>
      <c r="AL847" s="355">
        <v>100</v>
      </c>
      <c r="AM847" s="356"/>
      <c r="AN847" s="356"/>
      <c r="AO847" s="357"/>
      <c r="AP847" s="358" t="s">
        <v>718</v>
      </c>
      <c r="AQ847" s="358"/>
      <c r="AR847" s="358"/>
      <c r="AS847" s="358"/>
      <c r="AT847" s="358"/>
      <c r="AU847" s="358"/>
      <c r="AV847" s="358"/>
      <c r="AW847" s="358"/>
      <c r="AX847" s="358"/>
      <c r="AY847">
        <f>COUNTA($C$847)</f>
        <v>1</v>
      </c>
    </row>
    <row r="848" spans="1:51" ht="30" customHeight="1" x14ac:dyDescent="0.15">
      <c r="A848" s="371">
        <v>4</v>
      </c>
      <c r="B848" s="371">
        <v>1</v>
      </c>
      <c r="C848" s="359" t="s">
        <v>768</v>
      </c>
      <c r="D848" s="344"/>
      <c r="E848" s="344"/>
      <c r="F848" s="344"/>
      <c r="G848" s="344"/>
      <c r="H848" s="344"/>
      <c r="I848" s="344"/>
      <c r="J848" s="345">
        <v>1011001025752</v>
      </c>
      <c r="K848" s="346"/>
      <c r="L848" s="346"/>
      <c r="M848" s="346"/>
      <c r="N848" s="346"/>
      <c r="O848" s="346"/>
      <c r="P848" s="360" t="s">
        <v>769</v>
      </c>
      <c r="Q848" s="347"/>
      <c r="R848" s="347"/>
      <c r="S848" s="347"/>
      <c r="T848" s="347"/>
      <c r="U848" s="347"/>
      <c r="V848" s="347"/>
      <c r="W848" s="347"/>
      <c r="X848" s="347"/>
      <c r="Y848" s="348">
        <v>0.3</v>
      </c>
      <c r="Z848" s="349"/>
      <c r="AA848" s="349"/>
      <c r="AB848" s="350"/>
      <c r="AC848" s="351" t="s">
        <v>379</v>
      </c>
      <c r="AD848" s="352"/>
      <c r="AE848" s="352"/>
      <c r="AF848" s="352"/>
      <c r="AG848" s="352"/>
      <c r="AH848" s="367" t="s">
        <v>761</v>
      </c>
      <c r="AI848" s="368"/>
      <c r="AJ848" s="368"/>
      <c r="AK848" s="368"/>
      <c r="AL848" s="355">
        <v>100</v>
      </c>
      <c r="AM848" s="356"/>
      <c r="AN848" s="356"/>
      <c r="AO848" s="357"/>
      <c r="AP848" s="358" t="s">
        <v>718</v>
      </c>
      <c r="AQ848" s="358"/>
      <c r="AR848" s="358"/>
      <c r="AS848" s="358"/>
      <c r="AT848" s="358"/>
      <c r="AU848" s="358"/>
      <c r="AV848" s="358"/>
      <c r="AW848" s="358"/>
      <c r="AX848" s="358"/>
      <c r="AY848">
        <f>COUNTA($C$848)</f>
        <v>1</v>
      </c>
    </row>
    <row r="849" spans="1:51" ht="30" customHeight="1" x14ac:dyDescent="0.15">
      <c r="A849" s="371">
        <v>5</v>
      </c>
      <c r="B849" s="371">
        <v>1</v>
      </c>
      <c r="C849" s="359" t="s">
        <v>770</v>
      </c>
      <c r="D849" s="344"/>
      <c r="E849" s="344"/>
      <c r="F849" s="344"/>
      <c r="G849" s="344"/>
      <c r="H849" s="344"/>
      <c r="I849" s="344"/>
      <c r="J849" s="345">
        <v>6010405003434</v>
      </c>
      <c r="K849" s="346"/>
      <c r="L849" s="346"/>
      <c r="M849" s="346"/>
      <c r="N849" s="346"/>
      <c r="O849" s="346"/>
      <c r="P849" s="360" t="s">
        <v>771</v>
      </c>
      <c r="Q849" s="347"/>
      <c r="R849" s="347"/>
      <c r="S849" s="347"/>
      <c r="T849" s="347"/>
      <c r="U849" s="347"/>
      <c r="V849" s="347"/>
      <c r="W849" s="347"/>
      <c r="X849" s="347"/>
      <c r="Y849" s="348">
        <v>0.2</v>
      </c>
      <c r="Z849" s="349"/>
      <c r="AA849" s="349"/>
      <c r="AB849" s="350"/>
      <c r="AC849" s="351" t="s">
        <v>379</v>
      </c>
      <c r="AD849" s="352"/>
      <c r="AE849" s="352"/>
      <c r="AF849" s="352"/>
      <c r="AG849" s="352"/>
      <c r="AH849" s="367" t="s">
        <v>761</v>
      </c>
      <c r="AI849" s="368"/>
      <c r="AJ849" s="368"/>
      <c r="AK849" s="368"/>
      <c r="AL849" s="355">
        <v>100</v>
      </c>
      <c r="AM849" s="356"/>
      <c r="AN849" s="356"/>
      <c r="AO849" s="357"/>
      <c r="AP849" s="358" t="s">
        <v>718</v>
      </c>
      <c r="AQ849" s="358"/>
      <c r="AR849" s="358"/>
      <c r="AS849" s="358"/>
      <c r="AT849" s="358"/>
      <c r="AU849" s="358"/>
      <c r="AV849" s="358"/>
      <c r="AW849" s="358"/>
      <c r="AX849" s="358"/>
      <c r="AY849">
        <f>COUNTA($C$849)</f>
        <v>1</v>
      </c>
    </row>
    <row r="850" spans="1:51" ht="30" customHeight="1" x14ac:dyDescent="0.15">
      <c r="A850" s="371">
        <v>6</v>
      </c>
      <c r="B850" s="371">
        <v>1</v>
      </c>
      <c r="C850" s="359" t="s">
        <v>772</v>
      </c>
      <c r="D850" s="344"/>
      <c r="E850" s="344"/>
      <c r="F850" s="344"/>
      <c r="G850" s="344"/>
      <c r="H850" s="344"/>
      <c r="I850" s="344"/>
      <c r="J850" s="345">
        <v>5010601032155</v>
      </c>
      <c r="K850" s="346"/>
      <c r="L850" s="346"/>
      <c r="M850" s="346"/>
      <c r="N850" s="346"/>
      <c r="O850" s="346"/>
      <c r="P850" s="360" t="s">
        <v>766</v>
      </c>
      <c r="Q850" s="347"/>
      <c r="R850" s="347"/>
      <c r="S850" s="347"/>
      <c r="T850" s="347"/>
      <c r="U850" s="347"/>
      <c r="V850" s="347"/>
      <c r="W850" s="347"/>
      <c r="X850" s="347"/>
      <c r="Y850" s="348">
        <v>0.2</v>
      </c>
      <c r="Z850" s="349"/>
      <c r="AA850" s="349"/>
      <c r="AB850" s="350"/>
      <c r="AC850" s="351" t="s">
        <v>379</v>
      </c>
      <c r="AD850" s="352"/>
      <c r="AE850" s="352"/>
      <c r="AF850" s="352"/>
      <c r="AG850" s="352"/>
      <c r="AH850" s="367" t="s">
        <v>761</v>
      </c>
      <c r="AI850" s="368"/>
      <c r="AJ850" s="368"/>
      <c r="AK850" s="368"/>
      <c r="AL850" s="355">
        <v>100</v>
      </c>
      <c r="AM850" s="356"/>
      <c r="AN850" s="356"/>
      <c r="AO850" s="357"/>
      <c r="AP850" s="358" t="s">
        <v>718</v>
      </c>
      <c r="AQ850" s="358"/>
      <c r="AR850" s="358"/>
      <c r="AS850" s="358"/>
      <c r="AT850" s="358"/>
      <c r="AU850" s="358"/>
      <c r="AV850" s="358"/>
      <c r="AW850" s="358"/>
      <c r="AX850" s="358"/>
      <c r="AY850">
        <f>COUNTA($C$850)</f>
        <v>1</v>
      </c>
    </row>
    <row r="851" spans="1:51" ht="30" customHeight="1" x14ac:dyDescent="0.15">
      <c r="A851" s="371">
        <v>7</v>
      </c>
      <c r="B851" s="371">
        <v>1</v>
      </c>
      <c r="C851" s="359" t="s">
        <v>773</v>
      </c>
      <c r="D851" s="344"/>
      <c r="E851" s="344"/>
      <c r="F851" s="344"/>
      <c r="G851" s="344"/>
      <c r="H851" s="344"/>
      <c r="I851" s="344"/>
      <c r="J851" s="345">
        <v>2010401075423</v>
      </c>
      <c r="K851" s="346"/>
      <c r="L851" s="346"/>
      <c r="M851" s="346"/>
      <c r="N851" s="346"/>
      <c r="O851" s="346"/>
      <c r="P851" s="360" t="s">
        <v>774</v>
      </c>
      <c r="Q851" s="347"/>
      <c r="R851" s="347"/>
      <c r="S851" s="347"/>
      <c r="T851" s="347"/>
      <c r="U851" s="347"/>
      <c r="V851" s="347"/>
      <c r="W851" s="347"/>
      <c r="X851" s="347"/>
      <c r="Y851" s="348">
        <v>0.2</v>
      </c>
      <c r="Z851" s="349"/>
      <c r="AA851" s="349"/>
      <c r="AB851" s="350"/>
      <c r="AC851" s="351" t="s">
        <v>379</v>
      </c>
      <c r="AD851" s="352"/>
      <c r="AE851" s="352"/>
      <c r="AF851" s="352"/>
      <c r="AG851" s="352"/>
      <c r="AH851" s="367" t="s">
        <v>761</v>
      </c>
      <c r="AI851" s="368"/>
      <c r="AJ851" s="368"/>
      <c r="AK851" s="368"/>
      <c r="AL851" s="355">
        <v>100</v>
      </c>
      <c r="AM851" s="356"/>
      <c r="AN851" s="356"/>
      <c r="AO851" s="357"/>
      <c r="AP851" s="358" t="s">
        <v>718</v>
      </c>
      <c r="AQ851" s="358"/>
      <c r="AR851" s="358"/>
      <c r="AS851" s="358"/>
      <c r="AT851" s="358"/>
      <c r="AU851" s="358"/>
      <c r="AV851" s="358"/>
      <c r="AW851" s="358"/>
      <c r="AX851" s="358"/>
      <c r="AY851">
        <f>COUNTA($C$851)</f>
        <v>1</v>
      </c>
    </row>
    <row r="852" spans="1:51" ht="30" customHeight="1" x14ac:dyDescent="0.15">
      <c r="A852" s="371">
        <v>8</v>
      </c>
      <c r="B852" s="371">
        <v>1</v>
      </c>
      <c r="C852" s="359" t="s">
        <v>775</v>
      </c>
      <c r="D852" s="344"/>
      <c r="E852" s="344"/>
      <c r="F852" s="344"/>
      <c r="G852" s="344"/>
      <c r="H852" s="344"/>
      <c r="I852" s="344"/>
      <c r="J852" s="345">
        <v>3010002049767</v>
      </c>
      <c r="K852" s="346"/>
      <c r="L852" s="346"/>
      <c r="M852" s="346"/>
      <c r="N852" s="346"/>
      <c r="O852" s="346"/>
      <c r="P852" s="360" t="s">
        <v>776</v>
      </c>
      <c r="Q852" s="347"/>
      <c r="R852" s="347"/>
      <c r="S852" s="347"/>
      <c r="T852" s="347"/>
      <c r="U852" s="347"/>
      <c r="V852" s="347"/>
      <c r="W852" s="347"/>
      <c r="X852" s="347"/>
      <c r="Y852" s="348">
        <v>0.2</v>
      </c>
      <c r="Z852" s="349"/>
      <c r="AA852" s="349"/>
      <c r="AB852" s="350"/>
      <c r="AC852" s="351" t="s">
        <v>379</v>
      </c>
      <c r="AD852" s="352"/>
      <c r="AE852" s="352"/>
      <c r="AF852" s="352"/>
      <c r="AG852" s="352"/>
      <c r="AH852" s="367" t="s">
        <v>761</v>
      </c>
      <c r="AI852" s="368"/>
      <c r="AJ852" s="368"/>
      <c r="AK852" s="368"/>
      <c r="AL852" s="355">
        <v>100</v>
      </c>
      <c r="AM852" s="356"/>
      <c r="AN852" s="356"/>
      <c r="AO852" s="357"/>
      <c r="AP852" s="358" t="s">
        <v>718</v>
      </c>
      <c r="AQ852" s="358"/>
      <c r="AR852" s="358"/>
      <c r="AS852" s="358"/>
      <c r="AT852" s="358"/>
      <c r="AU852" s="358"/>
      <c r="AV852" s="358"/>
      <c r="AW852" s="358"/>
      <c r="AX852" s="358"/>
      <c r="AY852">
        <f>COUNTA($C$852)</f>
        <v>1</v>
      </c>
    </row>
    <row r="853" spans="1:51" ht="30" customHeight="1" x14ac:dyDescent="0.15">
      <c r="A853" s="371">
        <v>9</v>
      </c>
      <c r="B853" s="371">
        <v>1</v>
      </c>
      <c r="C853" s="359" t="s">
        <v>789</v>
      </c>
      <c r="D853" s="344"/>
      <c r="E853" s="344"/>
      <c r="F853" s="344"/>
      <c r="G853" s="344"/>
      <c r="H853" s="344"/>
      <c r="I853" s="344"/>
      <c r="J853" s="345">
        <v>7010001059391</v>
      </c>
      <c r="K853" s="346"/>
      <c r="L853" s="346"/>
      <c r="M853" s="346"/>
      <c r="N853" s="346"/>
      <c r="O853" s="346"/>
      <c r="P853" s="360" t="s">
        <v>777</v>
      </c>
      <c r="Q853" s="347"/>
      <c r="R853" s="347"/>
      <c r="S853" s="347"/>
      <c r="T853" s="347"/>
      <c r="U853" s="347"/>
      <c r="V853" s="347"/>
      <c r="W853" s="347"/>
      <c r="X853" s="347"/>
      <c r="Y853" s="348">
        <v>0.2</v>
      </c>
      <c r="Z853" s="349"/>
      <c r="AA853" s="349"/>
      <c r="AB853" s="350"/>
      <c r="AC853" s="351" t="s">
        <v>379</v>
      </c>
      <c r="AD853" s="352"/>
      <c r="AE853" s="352"/>
      <c r="AF853" s="352"/>
      <c r="AG853" s="352"/>
      <c r="AH853" s="367" t="s">
        <v>761</v>
      </c>
      <c r="AI853" s="368"/>
      <c r="AJ853" s="368"/>
      <c r="AK853" s="368"/>
      <c r="AL853" s="355">
        <v>100</v>
      </c>
      <c r="AM853" s="356"/>
      <c r="AN853" s="356"/>
      <c r="AO853" s="357"/>
      <c r="AP853" s="358" t="s">
        <v>718</v>
      </c>
      <c r="AQ853" s="358"/>
      <c r="AR853" s="358"/>
      <c r="AS853" s="358"/>
      <c r="AT853" s="358"/>
      <c r="AU853" s="358"/>
      <c r="AV853" s="358"/>
      <c r="AW853" s="358"/>
      <c r="AX853" s="358"/>
      <c r="AY853">
        <f>COUNTA($C$853)</f>
        <v>1</v>
      </c>
    </row>
    <row r="854" spans="1:51" ht="46.5" customHeight="1" x14ac:dyDescent="0.15">
      <c r="A854" s="371">
        <v>10</v>
      </c>
      <c r="B854" s="371">
        <v>1</v>
      </c>
      <c r="C854" s="359" t="s">
        <v>790</v>
      </c>
      <c r="D854" s="344"/>
      <c r="E854" s="344"/>
      <c r="F854" s="344"/>
      <c r="G854" s="344"/>
      <c r="H854" s="344"/>
      <c r="I854" s="344"/>
      <c r="J854" s="345">
        <v>2010001066806</v>
      </c>
      <c r="K854" s="346"/>
      <c r="L854" s="346"/>
      <c r="M854" s="346"/>
      <c r="N854" s="346"/>
      <c r="O854" s="346"/>
      <c r="P854" s="360" t="s">
        <v>778</v>
      </c>
      <c r="Q854" s="347"/>
      <c r="R854" s="347"/>
      <c r="S854" s="347"/>
      <c r="T854" s="347"/>
      <c r="U854" s="347"/>
      <c r="V854" s="347"/>
      <c r="W854" s="347"/>
      <c r="X854" s="347"/>
      <c r="Y854" s="348">
        <v>0.1</v>
      </c>
      <c r="Z854" s="349"/>
      <c r="AA854" s="349"/>
      <c r="AB854" s="350"/>
      <c r="AC854" s="351" t="s">
        <v>379</v>
      </c>
      <c r="AD854" s="352"/>
      <c r="AE854" s="352"/>
      <c r="AF854" s="352"/>
      <c r="AG854" s="352"/>
      <c r="AH854" s="367" t="s">
        <v>761</v>
      </c>
      <c r="AI854" s="368"/>
      <c r="AJ854" s="368"/>
      <c r="AK854" s="368"/>
      <c r="AL854" s="355">
        <v>100</v>
      </c>
      <c r="AM854" s="356"/>
      <c r="AN854" s="356"/>
      <c r="AO854" s="357"/>
      <c r="AP854" s="358" t="s">
        <v>718</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779</v>
      </c>
      <c r="D878" s="344"/>
      <c r="E878" s="344"/>
      <c r="F878" s="344"/>
      <c r="G878" s="344"/>
      <c r="H878" s="344"/>
      <c r="I878" s="344"/>
      <c r="J878" s="345" t="s">
        <v>761</v>
      </c>
      <c r="K878" s="346"/>
      <c r="L878" s="346"/>
      <c r="M878" s="346"/>
      <c r="N878" s="346"/>
      <c r="O878" s="346"/>
      <c r="P878" s="360" t="s">
        <v>759</v>
      </c>
      <c r="Q878" s="347"/>
      <c r="R878" s="347"/>
      <c r="S878" s="347"/>
      <c r="T878" s="347"/>
      <c r="U878" s="347"/>
      <c r="V878" s="347"/>
      <c r="W878" s="347"/>
      <c r="X878" s="347"/>
      <c r="Y878" s="348">
        <v>0.9</v>
      </c>
      <c r="Z878" s="349"/>
      <c r="AA878" s="349"/>
      <c r="AB878" s="350"/>
      <c r="AC878" s="351" t="s">
        <v>80</v>
      </c>
      <c r="AD878" s="352"/>
      <c r="AE878" s="352"/>
      <c r="AF878" s="352"/>
      <c r="AG878" s="352"/>
      <c r="AH878" s="367" t="s">
        <v>761</v>
      </c>
      <c r="AI878" s="368"/>
      <c r="AJ878" s="368"/>
      <c r="AK878" s="368"/>
      <c r="AL878" s="355" t="s">
        <v>761</v>
      </c>
      <c r="AM878" s="356"/>
      <c r="AN878" s="356"/>
      <c r="AO878" s="357"/>
      <c r="AP878" s="358" t="s">
        <v>762</v>
      </c>
      <c r="AQ878" s="358"/>
      <c r="AR878" s="358"/>
      <c r="AS878" s="358"/>
      <c r="AT878" s="358"/>
      <c r="AU878" s="358"/>
      <c r="AV878" s="358"/>
      <c r="AW878" s="358"/>
      <c r="AX878" s="358"/>
      <c r="AY878">
        <f t="shared" si="118"/>
        <v>1</v>
      </c>
    </row>
    <row r="879" spans="1:51" ht="30" customHeight="1" x14ac:dyDescent="0.15">
      <c r="A879" s="371">
        <v>2</v>
      </c>
      <c r="B879" s="371">
        <v>1</v>
      </c>
      <c r="C879" s="359" t="s">
        <v>780</v>
      </c>
      <c r="D879" s="344"/>
      <c r="E879" s="344"/>
      <c r="F879" s="344"/>
      <c r="G879" s="344"/>
      <c r="H879" s="344"/>
      <c r="I879" s="344"/>
      <c r="J879" s="345" t="s">
        <v>761</v>
      </c>
      <c r="K879" s="346"/>
      <c r="L879" s="346"/>
      <c r="M879" s="346"/>
      <c r="N879" s="346"/>
      <c r="O879" s="346"/>
      <c r="P879" s="347" t="s">
        <v>759</v>
      </c>
      <c r="Q879" s="347"/>
      <c r="R879" s="347"/>
      <c r="S879" s="347"/>
      <c r="T879" s="347"/>
      <c r="U879" s="347"/>
      <c r="V879" s="347"/>
      <c r="W879" s="347"/>
      <c r="X879" s="347"/>
      <c r="Y879" s="348">
        <v>0.4</v>
      </c>
      <c r="Z879" s="349"/>
      <c r="AA879" s="349"/>
      <c r="AB879" s="350"/>
      <c r="AC879" s="351" t="s">
        <v>80</v>
      </c>
      <c r="AD879" s="352"/>
      <c r="AE879" s="352"/>
      <c r="AF879" s="352"/>
      <c r="AG879" s="352"/>
      <c r="AH879" s="367" t="s">
        <v>720</v>
      </c>
      <c r="AI879" s="368"/>
      <c r="AJ879" s="368"/>
      <c r="AK879" s="368"/>
      <c r="AL879" s="355" t="s">
        <v>720</v>
      </c>
      <c r="AM879" s="356"/>
      <c r="AN879" s="356"/>
      <c r="AO879" s="357"/>
      <c r="AP879" s="358" t="s">
        <v>718</v>
      </c>
      <c r="AQ879" s="358"/>
      <c r="AR879" s="358"/>
      <c r="AS879" s="358"/>
      <c r="AT879" s="358"/>
      <c r="AU879" s="358"/>
      <c r="AV879" s="358"/>
      <c r="AW879" s="358"/>
      <c r="AX879" s="358"/>
      <c r="AY879">
        <f>COUNTA($C$879)</f>
        <v>1</v>
      </c>
    </row>
    <row r="880" spans="1:51" ht="30" customHeight="1" x14ac:dyDescent="0.15">
      <c r="A880" s="371">
        <v>3</v>
      </c>
      <c r="B880" s="371">
        <v>1</v>
      </c>
      <c r="C880" s="359" t="s">
        <v>781</v>
      </c>
      <c r="D880" s="344"/>
      <c r="E880" s="344"/>
      <c r="F880" s="344"/>
      <c r="G880" s="344"/>
      <c r="H880" s="344"/>
      <c r="I880" s="344"/>
      <c r="J880" s="345" t="s">
        <v>761</v>
      </c>
      <c r="K880" s="346"/>
      <c r="L880" s="346"/>
      <c r="M880" s="346"/>
      <c r="N880" s="346"/>
      <c r="O880" s="346"/>
      <c r="P880" s="360" t="s">
        <v>759</v>
      </c>
      <c r="Q880" s="347"/>
      <c r="R880" s="347"/>
      <c r="S880" s="347"/>
      <c r="T880" s="347"/>
      <c r="U880" s="347"/>
      <c r="V880" s="347"/>
      <c r="W880" s="347"/>
      <c r="X880" s="347"/>
      <c r="Y880" s="348">
        <v>0.4</v>
      </c>
      <c r="Z880" s="349"/>
      <c r="AA880" s="349"/>
      <c r="AB880" s="350"/>
      <c r="AC880" s="351" t="s">
        <v>80</v>
      </c>
      <c r="AD880" s="352"/>
      <c r="AE880" s="352"/>
      <c r="AF880" s="352"/>
      <c r="AG880" s="352"/>
      <c r="AH880" s="353" t="s">
        <v>720</v>
      </c>
      <c r="AI880" s="354"/>
      <c r="AJ880" s="354"/>
      <c r="AK880" s="354"/>
      <c r="AL880" s="355" t="s">
        <v>720</v>
      </c>
      <c r="AM880" s="356"/>
      <c r="AN880" s="356"/>
      <c r="AO880" s="357"/>
      <c r="AP880" s="358" t="s">
        <v>718</v>
      </c>
      <c r="AQ880" s="358"/>
      <c r="AR880" s="358"/>
      <c r="AS880" s="358"/>
      <c r="AT880" s="358"/>
      <c r="AU880" s="358"/>
      <c r="AV880" s="358"/>
      <c r="AW880" s="358"/>
      <c r="AX880" s="358"/>
      <c r="AY880">
        <f>COUNTA($C$880)</f>
        <v>1</v>
      </c>
    </row>
    <row r="881" spans="1:51" ht="30" customHeight="1" x14ac:dyDescent="0.15">
      <c r="A881" s="371">
        <v>4</v>
      </c>
      <c r="B881" s="371">
        <v>1</v>
      </c>
      <c r="C881" s="359" t="s">
        <v>782</v>
      </c>
      <c r="D881" s="344"/>
      <c r="E881" s="344"/>
      <c r="F881" s="344"/>
      <c r="G881" s="344"/>
      <c r="H881" s="344"/>
      <c r="I881" s="344"/>
      <c r="J881" s="345" t="s">
        <v>761</v>
      </c>
      <c r="K881" s="346"/>
      <c r="L881" s="346"/>
      <c r="M881" s="346"/>
      <c r="N881" s="346"/>
      <c r="O881" s="346"/>
      <c r="P881" s="360" t="s">
        <v>759</v>
      </c>
      <c r="Q881" s="347"/>
      <c r="R881" s="347"/>
      <c r="S881" s="347"/>
      <c r="T881" s="347"/>
      <c r="U881" s="347"/>
      <c r="V881" s="347"/>
      <c r="W881" s="347"/>
      <c r="X881" s="347"/>
      <c r="Y881" s="348">
        <v>0.4</v>
      </c>
      <c r="Z881" s="349"/>
      <c r="AA881" s="349"/>
      <c r="AB881" s="350"/>
      <c r="AC881" s="351" t="s">
        <v>80</v>
      </c>
      <c r="AD881" s="352"/>
      <c r="AE881" s="352"/>
      <c r="AF881" s="352"/>
      <c r="AG881" s="352"/>
      <c r="AH881" s="353" t="s">
        <v>720</v>
      </c>
      <c r="AI881" s="354"/>
      <c r="AJ881" s="354"/>
      <c r="AK881" s="354"/>
      <c r="AL881" s="355" t="s">
        <v>720</v>
      </c>
      <c r="AM881" s="356"/>
      <c r="AN881" s="356"/>
      <c r="AO881" s="357"/>
      <c r="AP881" s="358" t="s">
        <v>718</v>
      </c>
      <c r="AQ881" s="358"/>
      <c r="AR881" s="358"/>
      <c r="AS881" s="358"/>
      <c r="AT881" s="358"/>
      <c r="AU881" s="358"/>
      <c r="AV881" s="358"/>
      <c r="AW881" s="358"/>
      <c r="AX881" s="358"/>
      <c r="AY881">
        <f>COUNTA($C$881)</f>
        <v>1</v>
      </c>
    </row>
    <row r="882" spans="1:51" ht="30" customHeight="1" x14ac:dyDescent="0.15">
      <c r="A882" s="371">
        <v>5</v>
      </c>
      <c r="B882" s="371">
        <v>1</v>
      </c>
      <c r="C882" s="359" t="s">
        <v>783</v>
      </c>
      <c r="D882" s="344"/>
      <c r="E882" s="344"/>
      <c r="F882" s="344"/>
      <c r="G882" s="344"/>
      <c r="H882" s="344"/>
      <c r="I882" s="344"/>
      <c r="J882" s="345" t="s">
        <v>761</v>
      </c>
      <c r="K882" s="346"/>
      <c r="L882" s="346"/>
      <c r="M882" s="346"/>
      <c r="N882" s="346"/>
      <c r="O882" s="346"/>
      <c r="P882" s="347" t="s">
        <v>759</v>
      </c>
      <c r="Q882" s="347"/>
      <c r="R882" s="347"/>
      <c r="S882" s="347"/>
      <c r="T882" s="347"/>
      <c r="U882" s="347"/>
      <c r="V882" s="347"/>
      <c r="W882" s="347"/>
      <c r="X882" s="347"/>
      <c r="Y882" s="348">
        <v>0.4</v>
      </c>
      <c r="Z882" s="349"/>
      <c r="AA882" s="349"/>
      <c r="AB882" s="350"/>
      <c r="AC882" s="351" t="s">
        <v>80</v>
      </c>
      <c r="AD882" s="352"/>
      <c r="AE882" s="352"/>
      <c r="AF882" s="352"/>
      <c r="AG882" s="352"/>
      <c r="AH882" s="353" t="s">
        <v>720</v>
      </c>
      <c r="AI882" s="354"/>
      <c r="AJ882" s="354"/>
      <c r="AK882" s="354"/>
      <c r="AL882" s="355" t="s">
        <v>720</v>
      </c>
      <c r="AM882" s="356"/>
      <c r="AN882" s="356"/>
      <c r="AO882" s="357"/>
      <c r="AP882" s="358" t="s">
        <v>718</v>
      </c>
      <c r="AQ882" s="358"/>
      <c r="AR882" s="358"/>
      <c r="AS882" s="358"/>
      <c r="AT882" s="358"/>
      <c r="AU882" s="358"/>
      <c r="AV882" s="358"/>
      <c r="AW882" s="358"/>
      <c r="AX882" s="358"/>
      <c r="AY882">
        <f>COUNTA($C$882)</f>
        <v>1</v>
      </c>
    </row>
    <row r="883" spans="1:51" ht="30" customHeight="1" x14ac:dyDescent="0.15">
      <c r="A883" s="371">
        <v>6</v>
      </c>
      <c r="B883" s="371">
        <v>1</v>
      </c>
      <c r="C883" s="359" t="s">
        <v>784</v>
      </c>
      <c r="D883" s="344"/>
      <c r="E883" s="344"/>
      <c r="F883" s="344"/>
      <c r="G883" s="344"/>
      <c r="H883" s="344"/>
      <c r="I883" s="344"/>
      <c r="J883" s="345" t="s">
        <v>761</v>
      </c>
      <c r="K883" s="346"/>
      <c r="L883" s="346"/>
      <c r="M883" s="346"/>
      <c r="N883" s="346"/>
      <c r="O883" s="346"/>
      <c r="P883" s="347" t="s">
        <v>759</v>
      </c>
      <c r="Q883" s="347"/>
      <c r="R883" s="347"/>
      <c r="S883" s="347"/>
      <c r="T883" s="347"/>
      <c r="U883" s="347"/>
      <c r="V883" s="347"/>
      <c r="W883" s="347"/>
      <c r="X883" s="347"/>
      <c r="Y883" s="348">
        <v>0.1</v>
      </c>
      <c r="Z883" s="349"/>
      <c r="AA883" s="349"/>
      <c r="AB883" s="350"/>
      <c r="AC883" s="351" t="s">
        <v>80</v>
      </c>
      <c r="AD883" s="352"/>
      <c r="AE883" s="352"/>
      <c r="AF883" s="352"/>
      <c r="AG883" s="352"/>
      <c r="AH883" s="353" t="s">
        <v>720</v>
      </c>
      <c r="AI883" s="354"/>
      <c r="AJ883" s="354"/>
      <c r="AK883" s="354"/>
      <c r="AL883" s="355" t="s">
        <v>720</v>
      </c>
      <c r="AM883" s="356"/>
      <c r="AN883" s="356"/>
      <c r="AO883" s="357"/>
      <c r="AP883" s="358" t="s">
        <v>718</v>
      </c>
      <c r="AQ883" s="358"/>
      <c r="AR883" s="358"/>
      <c r="AS883" s="358"/>
      <c r="AT883" s="358"/>
      <c r="AU883" s="358"/>
      <c r="AV883" s="358"/>
      <c r="AW883" s="358"/>
      <c r="AX883" s="358"/>
      <c r="AY883">
        <f>COUNTA($C$883)</f>
        <v>1</v>
      </c>
    </row>
    <row r="884" spans="1:51" ht="30" customHeight="1" x14ac:dyDescent="0.15">
      <c r="A884" s="371">
        <v>7</v>
      </c>
      <c r="B884" s="371">
        <v>1</v>
      </c>
      <c r="C884" s="359" t="s">
        <v>785</v>
      </c>
      <c r="D884" s="344"/>
      <c r="E884" s="344"/>
      <c r="F884" s="344"/>
      <c r="G884" s="344"/>
      <c r="H884" s="344"/>
      <c r="I884" s="344"/>
      <c r="J884" s="345" t="s">
        <v>720</v>
      </c>
      <c r="K884" s="346"/>
      <c r="L884" s="346"/>
      <c r="M884" s="346"/>
      <c r="N884" s="346"/>
      <c r="O884" s="346"/>
      <c r="P884" s="347" t="s">
        <v>759</v>
      </c>
      <c r="Q884" s="347"/>
      <c r="R884" s="347"/>
      <c r="S884" s="347"/>
      <c r="T884" s="347"/>
      <c r="U884" s="347"/>
      <c r="V884" s="347"/>
      <c r="W884" s="347"/>
      <c r="X884" s="347"/>
      <c r="Y884" s="348">
        <v>0.1</v>
      </c>
      <c r="Z884" s="349"/>
      <c r="AA884" s="349"/>
      <c r="AB884" s="350"/>
      <c r="AC884" s="351" t="s">
        <v>80</v>
      </c>
      <c r="AD884" s="352"/>
      <c r="AE884" s="352"/>
      <c r="AF884" s="352"/>
      <c r="AG884" s="352"/>
      <c r="AH884" s="353" t="s">
        <v>720</v>
      </c>
      <c r="AI884" s="354"/>
      <c r="AJ884" s="354"/>
      <c r="AK884" s="354"/>
      <c r="AL884" s="355" t="s">
        <v>720</v>
      </c>
      <c r="AM884" s="356"/>
      <c r="AN884" s="356"/>
      <c r="AO884" s="357"/>
      <c r="AP884" s="358" t="s">
        <v>718</v>
      </c>
      <c r="AQ884" s="358"/>
      <c r="AR884" s="358"/>
      <c r="AS884" s="358"/>
      <c r="AT884" s="358"/>
      <c r="AU884" s="358"/>
      <c r="AV884" s="358"/>
      <c r="AW884" s="358"/>
      <c r="AX884" s="358"/>
      <c r="AY884">
        <f>COUNTA($C$884)</f>
        <v>1</v>
      </c>
    </row>
    <row r="885" spans="1:51" ht="30" customHeight="1" x14ac:dyDescent="0.15">
      <c r="A885" s="371">
        <v>8</v>
      </c>
      <c r="B885" s="371">
        <v>1</v>
      </c>
      <c r="C885" s="359" t="s">
        <v>786</v>
      </c>
      <c r="D885" s="344"/>
      <c r="E885" s="344"/>
      <c r="F885" s="344"/>
      <c r="G885" s="344"/>
      <c r="H885" s="344"/>
      <c r="I885" s="344"/>
      <c r="J885" s="345" t="s">
        <v>720</v>
      </c>
      <c r="K885" s="346"/>
      <c r="L885" s="346"/>
      <c r="M885" s="346"/>
      <c r="N885" s="346"/>
      <c r="O885" s="346"/>
      <c r="P885" s="347" t="s">
        <v>759</v>
      </c>
      <c r="Q885" s="347"/>
      <c r="R885" s="347"/>
      <c r="S885" s="347"/>
      <c r="T885" s="347"/>
      <c r="U885" s="347"/>
      <c r="V885" s="347"/>
      <c r="W885" s="347"/>
      <c r="X885" s="347"/>
      <c r="Y885" s="348">
        <v>0.1</v>
      </c>
      <c r="Z885" s="349"/>
      <c r="AA885" s="349"/>
      <c r="AB885" s="350"/>
      <c r="AC885" s="351" t="s">
        <v>80</v>
      </c>
      <c r="AD885" s="352"/>
      <c r="AE885" s="352"/>
      <c r="AF885" s="352"/>
      <c r="AG885" s="352"/>
      <c r="AH885" s="353" t="s">
        <v>720</v>
      </c>
      <c r="AI885" s="354"/>
      <c r="AJ885" s="354"/>
      <c r="AK885" s="354"/>
      <c r="AL885" s="355" t="s">
        <v>720</v>
      </c>
      <c r="AM885" s="356"/>
      <c r="AN885" s="356"/>
      <c r="AO885" s="357"/>
      <c r="AP885" s="358" t="s">
        <v>718</v>
      </c>
      <c r="AQ885" s="358"/>
      <c r="AR885" s="358"/>
      <c r="AS885" s="358"/>
      <c r="AT885" s="358"/>
      <c r="AU885" s="358"/>
      <c r="AV885" s="358"/>
      <c r="AW885" s="358"/>
      <c r="AX885" s="358"/>
      <c r="AY885">
        <f>COUNTA($C$885)</f>
        <v>1</v>
      </c>
    </row>
    <row r="886" spans="1:51" ht="30" customHeight="1" x14ac:dyDescent="0.15">
      <c r="A886" s="371">
        <v>9</v>
      </c>
      <c r="B886" s="371">
        <v>1</v>
      </c>
      <c r="C886" s="359" t="s">
        <v>787</v>
      </c>
      <c r="D886" s="344"/>
      <c r="E886" s="344"/>
      <c r="F886" s="344"/>
      <c r="G886" s="344"/>
      <c r="H886" s="344"/>
      <c r="I886" s="344"/>
      <c r="J886" s="345" t="s">
        <v>720</v>
      </c>
      <c r="K886" s="346"/>
      <c r="L886" s="346"/>
      <c r="M886" s="346"/>
      <c r="N886" s="346"/>
      <c r="O886" s="346"/>
      <c r="P886" s="347" t="s">
        <v>759</v>
      </c>
      <c r="Q886" s="347"/>
      <c r="R886" s="347"/>
      <c r="S886" s="347"/>
      <c r="T886" s="347"/>
      <c r="U886" s="347"/>
      <c r="V886" s="347"/>
      <c r="W886" s="347"/>
      <c r="X886" s="347"/>
      <c r="Y886" s="348">
        <v>0.1</v>
      </c>
      <c r="Z886" s="349"/>
      <c r="AA886" s="349"/>
      <c r="AB886" s="350"/>
      <c r="AC886" s="351" t="s">
        <v>80</v>
      </c>
      <c r="AD886" s="352"/>
      <c r="AE886" s="352"/>
      <c r="AF886" s="352"/>
      <c r="AG886" s="352"/>
      <c r="AH886" s="353" t="s">
        <v>720</v>
      </c>
      <c r="AI886" s="354"/>
      <c r="AJ886" s="354"/>
      <c r="AK886" s="354"/>
      <c r="AL886" s="355" t="s">
        <v>720</v>
      </c>
      <c r="AM886" s="356"/>
      <c r="AN886" s="356"/>
      <c r="AO886" s="357"/>
      <c r="AP886" s="358" t="s">
        <v>718</v>
      </c>
      <c r="AQ886" s="358"/>
      <c r="AR886" s="358"/>
      <c r="AS886" s="358"/>
      <c r="AT886" s="358"/>
      <c r="AU886" s="358"/>
      <c r="AV886" s="358"/>
      <c r="AW886" s="358"/>
      <c r="AX886" s="358"/>
      <c r="AY886">
        <f>COUNTA($C$886)</f>
        <v>1</v>
      </c>
    </row>
    <row r="887" spans="1:51" ht="30" customHeight="1" x14ac:dyDescent="0.15">
      <c r="A887" s="371">
        <v>10</v>
      </c>
      <c r="B887" s="371">
        <v>1</v>
      </c>
      <c r="C887" s="359" t="s">
        <v>788</v>
      </c>
      <c r="D887" s="344"/>
      <c r="E887" s="344"/>
      <c r="F887" s="344"/>
      <c r="G887" s="344"/>
      <c r="H887" s="344"/>
      <c r="I887" s="344"/>
      <c r="J887" s="345" t="s">
        <v>720</v>
      </c>
      <c r="K887" s="346"/>
      <c r="L887" s="346"/>
      <c r="M887" s="346"/>
      <c r="N887" s="346"/>
      <c r="O887" s="346"/>
      <c r="P887" s="347" t="s">
        <v>759</v>
      </c>
      <c r="Q887" s="347"/>
      <c r="R887" s="347"/>
      <c r="S887" s="347"/>
      <c r="T887" s="347"/>
      <c r="U887" s="347"/>
      <c r="V887" s="347"/>
      <c r="W887" s="347"/>
      <c r="X887" s="347"/>
      <c r="Y887" s="348">
        <v>0</v>
      </c>
      <c r="Z887" s="349"/>
      <c r="AA887" s="349"/>
      <c r="AB887" s="350"/>
      <c r="AC887" s="351" t="s">
        <v>80</v>
      </c>
      <c r="AD887" s="352"/>
      <c r="AE887" s="352"/>
      <c r="AF887" s="352"/>
      <c r="AG887" s="352"/>
      <c r="AH887" s="353" t="s">
        <v>720</v>
      </c>
      <c r="AI887" s="354"/>
      <c r="AJ887" s="354"/>
      <c r="AK887" s="354"/>
      <c r="AL887" s="355" t="s">
        <v>720</v>
      </c>
      <c r="AM887" s="356"/>
      <c r="AN887" s="356"/>
      <c r="AO887" s="357"/>
      <c r="AP887" s="358" t="s">
        <v>718</v>
      </c>
      <c r="AQ887" s="358"/>
      <c r="AR887" s="358"/>
      <c r="AS887" s="358"/>
      <c r="AT887" s="358"/>
      <c r="AU887" s="358"/>
      <c r="AV887" s="358"/>
      <c r="AW887" s="358"/>
      <c r="AX887" s="358"/>
      <c r="AY887">
        <f>COUNTA($C$887)</f>
        <v>1</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793</v>
      </c>
      <c r="F1110" s="370"/>
      <c r="G1110" s="370"/>
      <c r="H1110" s="370"/>
      <c r="I1110" s="370"/>
      <c r="J1110" s="345" t="s">
        <v>793</v>
      </c>
      <c r="K1110" s="346"/>
      <c r="L1110" s="346"/>
      <c r="M1110" s="346"/>
      <c r="N1110" s="346"/>
      <c r="O1110" s="346"/>
      <c r="P1110" s="360" t="s">
        <v>793</v>
      </c>
      <c r="Q1110" s="347"/>
      <c r="R1110" s="347"/>
      <c r="S1110" s="347"/>
      <c r="T1110" s="347"/>
      <c r="U1110" s="347"/>
      <c r="V1110" s="347"/>
      <c r="W1110" s="347"/>
      <c r="X1110" s="347"/>
      <c r="Y1110" s="348" t="s">
        <v>793</v>
      </c>
      <c r="Z1110" s="349"/>
      <c r="AA1110" s="349"/>
      <c r="AB1110" s="350"/>
      <c r="AC1110" s="351"/>
      <c r="AD1110" s="352"/>
      <c r="AE1110" s="352"/>
      <c r="AF1110" s="352"/>
      <c r="AG1110" s="352"/>
      <c r="AH1110" s="353" t="s">
        <v>793</v>
      </c>
      <c r="AI1110" s="354"/>
      <c r="AJ1110" s="354"/>
      <c r="AK1110" s="354"/>
      <c r="AL1110" s="355" t="s">
        <v>793</v>
      </c>
      <c r="AM1110" s="356"/>
      <c r="AN1110" s="356"/>
      <c r="AO1110" s="357"/>
      <c r="AP1110" s="358" t="s">
        <v>793</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3:AX13 P15:AJ17 AR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Q134:AQ135 AU134:AU135 AM134:AM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55:AO874">
    <cfRule type="expression" dxfId="2499" priority="6627">
      <formula>IF(AND(AL855&gt;=0, RIGHT(TEXT(AL855,"0.#"),1)&lt;&gt;"."),TRUE,FALSE)</formula>
    </cfRule>
    <cfRule type="expression" dxfId="2498" priority="6628">
      <formula>IF(AND(AL855&gt;=0, RIGHT(TEXT(AL855,"0.#"),1)="."),TRUE,FALSE)</formula>
    </cfRule>
    <cfRule type="expression" dxfId="2497" priority="6629">
      <formula>IF(AND(AL855&lt;0, RIGHT(TEXT(AL855,"0.#"),1)&lt;&gt;"."),TRUE,FALSE)</formula>
    </cfRule>
    <cfRule type="expression" dxfId="2496" priority="6630">
      <formula>IF(AND(AL855&lt;0, RIGHT(TEXT(AL855,"0.#"),1)="."),TRUE,FALSE)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54">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736</v>
      </c>
      <c r="C2" s="13" t="str">
        <f>IF(B2="","",A2)</f>
        <v>医療分野の研究開発関連</v>
      </c>
      <c r="D2" s="13" t="str">
        <f>IF(C2="","",IF(D1&lt;&gt;"",CONCATENATE(D1,"、",C2),C2))</f>
        <v>医療分野の研究開発関連</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t="s">
        <v>736</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391</v>
      </c>
      <c r="AF2" s="1027"/>
      <c r="AG2" s="1027"/>
      <c r="AH2" s="1027"/>
      <c r="AI2" s="1027" t="s">
        <v>413</v>
      </c>
      <c r="AJ2" s="1027"/>
      <c r="AK2" s="1027"/>
      <c r="AL2" s="557"/>
      <c r="AM2" s="1027" t="s">
        <v>510</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391</v>
      </c>
      <c r="AF9" s="1027"/>
      <c r="AG9" s="1027"/>
      <c r="AH9" s="1027"/>
      <c r="AI9" s="1027" t="s">
        <v>413</v>
      </c>
      <c r="AJ9" s="1027"/>
      <c r="AK9" s="1027"/>
      <c r="AL9" s="557"/>
      <c r="AM9" s="1027" t="s">
        <v>510</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391</v>
      </c>
      <c r="AF16" s="1027"/>
      <c r="AG16" s="1027"/>
      <c r="AH16" s="1027"/>
      <c r="AI16" s="1027" t="s">
        <v>413</v>
      </c>
      <c r="AJ16" s="1027"/>
      <c r="AK16" s="1027"/>
      <c r="AL16" s="557"/>
      <c r="AM16" s="1027" t="s">
        <v>510</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391</v>
      </c>
      <c r="AF23" s="1027"/>
      <c r="AG23" s="1027"/>
      <c r="AH23" s="1027"/>
      <c r="AI23" s="1027" t="s">
        <v>413</v>
      </c>
      <c r="AJ23" s="1027"/>
      <c r="AK23" s="1027"/>
      <c r="AL23" s="557"/>
      <c r="AM23" s="1027" t="s">
        <v>510</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391</v>
      </c>
      <c r="AF30" s="1027"/>
      <c r="AG30" s="1027"/>
      <c r="AH30" s="1027"/>
      <c r="AI30" s="1027" t="s">
        <v>413</v>
      </c>
      <c r="AJ30" s="1027"/>
      <c r="AK30" s="1027"/>
      <c r="AL30" s="557"/>
      <c r="AM30" s="1027" t="s">
        <v>510</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391</v>
      </c>
      <c r="AF37" s="1027"/>
      <c r="AG37" s="1027"/>
      <c r="AH37" s="1027"/>
      <c r="AI37" s="1027" t="s">
        <v>413</v>
      </c>
      <c r="AJ37" s="1027"/>
      <c r="AK37" s="1027"/>
      <c r="AL37" s="557"/>
      <c r="AM37" s="1027" t="s">
        <v>510</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391</v>
      </c>
      <c r="AF44" s="1027"/>
      <c r="AG44" s="1027"/>
      <c r="AH44" s="1027"/>
      <c r="AI44" s="1027" t="s">
        <v>413</v>
      </c>
      <c r="AJ44" s="1027"/>
      <c r="AK44" s="1027"/>
      <c r="AL44" s="557"/>
      <c r="AM44" s="1027" t="s">
        <v>510</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391</v>
      </c>
      <c r="AF51" s="1027"/>
      <c r="AG51" s="1027"/>
      <c r="AH51" s="1027"/>
      <c r="AI51" s="1027" t="s">
        <v>413</v>
      </c>
      <c r="AJ51" s="1027"/>
      <c r="AK51" s="1027"/>
      <c r="AL51" s="557"/>
      <c r="AM51" s="1027" t="s">
        <v>510</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391</v>
      </c>
      <c r="AF58" s="1027"/>
      <c r="AG58" s="1027"/>
      <c r="AH58" s="1027"/>
      <c r="AI58" s="1027" t="s">
        <v>413</v>
      </c>
      <c r="AJ58" s="1027"/>
      <c r="AK58" s="1027"/>
      <c r="AL58" s="557"/>
      <c r="AM58" s="1027" t="s">
        <v>510</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391</v>
      </c>
      <c r="AF65" s="1027"/>
      <c r="AG65" s="1027"/>
      <c r="AH65" s="1027"/>
      <c r="AI65" s="1027" t="s">
        <v>413</v>
      </c>
      <c r="AJ65" s="1027"/>
      <c r="AK65" s="1027"/>
      <c r="AL65" s="557"/>
      <c r="AM65" s="1027" t="s">
        <v>510</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2021-05-18T07:14:26Z</cp:lastPrinted>
  <dcterms:modified xsi:type="dcterms:W3CDTF">2021-05-18T11:00:49Z</dcterms:modified>
</cp:coreProperties>
</file>