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<sst xmlns="http://schemas.openxmlformats.org/spreadsheetml/2006/main" count="3178" uniqueCount="811">
  <si>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</si>
  <si>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</si>
  <si>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</si>
  <si>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</si>
  <si>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</si>
  <si>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</si>
  <si>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</si>
  <si>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</si>
  <si>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</si>
  <si>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</si>
  <si>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</si>
  <si>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</si>
  <si>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</si>
  <si>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</si>
  <si>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</si>
  <si>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</si>
  <si>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</si>
  <si>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</si>
  <si>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</si>
  <si>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</si>
  <si>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</si>
  <si>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</si>
  <si>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</si>
  <si>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</si>
  <si>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</si>
  <si>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</si>
  <si>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</si>
  <si>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</si>
  <si>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</si>
  <si>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</si>
  <si>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</si>
  <si>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</si>
  <si>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</si>
  <si>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</si>
  <si>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</si>
  <si>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</si>
  <si>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</si>
  <si>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</si>
  <si>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</si>
  <si>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</si>
  <si>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</si>
  <si>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</si>
  <si>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</si>
  <si>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</si>
  <si>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</si>
  <si>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</si>
  <si>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</si>
  <si>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</si>
  <si>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</si>
  <si>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</si>
  <si>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</si>
  <si>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</si>
  <si>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</si>
  <si>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</si>
  <si>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</si>
  <si>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</si>
  <si>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</si>
  <si>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</si>
  <si>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</si>
  <si>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</si>
  <si>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</si>
  <si>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</si>
  <si>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</si>
  <si>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</si>
  <si>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</si>
  <si>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</si>
  <si>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</si>
  <si>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</si>
  <si>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</si>
  <si>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</si>
  <si>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</si>
  <si>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</si>
  <si>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</si>
  <si>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</si>
  <si>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</si>
  <si>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</si>
  <si>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</si>
  <si>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</si>
  <si>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</si>
  <si>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</si>
  <si>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</si>
  <si>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</si>
  <si>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</si>
  <si>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</si>
  <si>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</si>
  <si>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</si>
  <si>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</si>
  <si>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</si>
  <si>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</si>
  <si>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</si>
  <si>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</si>
  <si>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</si>
  <si>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</si>
  <si>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</si>
  <si>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</si>
  <si>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</si>
  <si>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</si>
  <si>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</si>
  <si>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</si>
  <si>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</si>
  <si>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</si>
  <si>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</si>
  <si>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</si>
  <si>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</si>
  <si>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</si>
  <si>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</si>
  <si>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</si>
  <si>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</si>
  <si>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</si>
  <si>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</si>
  <si>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</si>
  <si>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</si>
  <si>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</si>
  <si>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</si>
  <si>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</si>
  <si>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</si>
  <si>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</si>
  <si>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</si>
  <si>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</si>
  <si>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</si>
  <si>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</si>
  <si>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</si>
  <si>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</si>
  <si>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</si>
  <si>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</si>
  <si>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</si>
  <si>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</si>
  <si>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</si>
  <si>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</si>
  <si>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</si>
  <si>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</si>
  <si>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</si>
  <si>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</si>
  <si>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</si>
  <si>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</si>
  <si>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</si>
  <si>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</si>
  <si>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</si>
  <si>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</si>
  <si>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</si>
  <si>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</si>
  <si>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</si>
  <si>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</si>
  <si>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</si>
  <si>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</si>
  <si>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</si>
  <si>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</si>
  <si>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</si>
  <si>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</si>
  <si>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</si>
  <si>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</si>
  <si>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</si>
  <si>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</si>
  <si>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</si>
  <si>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</si>
  <si>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</si>
  <si>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</si>
  <si>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</si>
  <si>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</si>
  <si>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</si>
  <si>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</si>
  <si>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</si>
  <si>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</si>
  <si>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</si>
  <si>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</si>
  <si>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</si>
  <si>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</si>
  <si>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</si>
  <si>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</si>
  <si>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</si>
  <si>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</si>
  <si>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</si>
  <si>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</si>
  <si>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</si>
  <si>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</si>
  <si>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</si>
  <si>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</si>
  <si>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</si>
  <si>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</si>
  <si>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</si>
  <si>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</si>
  <si>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</si>
  <si>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</si>
  <si>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</si>
  <si>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</si>
  <si>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</si>
  <si>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</si>
  <si>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</si>
  <si>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</si>
  <si>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</si>
  <si>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</si>
  <si>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</si>
  <si>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</si>
  <si>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</si>
  <si>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</si>
  <si>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</si>
  <si>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</si>
  <si>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</si>
  <si>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</si>
  <si>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</si>
  <si>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</si>
  <si>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</si>
  <si>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</si>
  <si>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</si>
  <si>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</si>
  <si>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</si>
  <si>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</si>
  <si>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</si>
  <si>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</si>
  <si>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</si>
  <si>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</si>
  <si>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</si>
  <si>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</si>
  <si>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</si>
  <si>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</si>
  <si>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</si>
  <si>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</si>
  <si>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</si>
  <si>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</si>
  <si>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</si>
  <si>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</si>
  <si>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</si>
  <si>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</si>
  <si>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</si>
  <si>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</si>
  <si>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</si>
  <si>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</si>
  <si>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</si>
  <si>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</si>
  <si>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</si>
  <si>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</si>
  <si>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</si>
  <si>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</si>
  <si>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</si>
  <si>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</si>
  <si>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</si>
  <si>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</si>
  <si>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</si>
  <si>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</si>
  <si>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</si>
  <si>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</si>
  <si>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</si>
  <si>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</si>
  <si>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</si>
  <si>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</si>
  <si>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</si>
  <si>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</si>
  <si>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</si>
  <si>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</si>
  <si>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</si>
  <si>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</si>
  <si>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</si>
  <si>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</si>
  <si>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</si>
  <si>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</si>
  <si>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</si>
  <si>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</si>
  <si>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</si>
  <si>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</si>
  <si>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</si>
  <si>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</si>
  <si>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</si>
  <si>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</si>
  <si>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</si>
  <si>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</si>
  <si>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</si>
  <si>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</si>
  <si>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</si>
  <si>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</si>
  <si>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</si>
  <si>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</si>
  <si>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</si>
  <si>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</si>
  <si>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</si>
  <si>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</si>
  <si>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</si>
  <si>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</si>
  <si>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</si>
  <si>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</si>
  <si>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</si>
  <si>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</si>
  <si>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</si>
  <si>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</si>
  <si>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</si>
  <si>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</si>
  <si>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</si>
  <si>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</si>
  <si>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</si>
  <si>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</si>
  <si>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</si>
  <si>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</si>
  <si>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</si>
  <si>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</si>
  <si>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</si>
  <si>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</si>
  <si>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</si>
  <si>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</si>
  <si>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</si>
  <si>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</si>
  <si>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</si>
  <si>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</si>
  <si>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</si>
  <si>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</si>
  <si>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</si>
  <si>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</si>
  <si>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</si>
  <si>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</si>
  <si>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</si>
  <si>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</si>
  <si>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</si>
  <si>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</si>
  <si>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</si>
  <si>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</si>
  <si>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</si>
  <si>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</si>
  <si>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</si>
  <si>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</si>
  <si>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</si>
  <si>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</si>
  <si>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</si>
  <si>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</si>
  <si>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</si>
  <si>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</si>
  <si>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</si>
  <si>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</si>
  <si>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</si>
  <si>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</si>
  <si>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</si>
  <si>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</si>
  <si>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</si>
  <si>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</si>
  <si>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</si>
  <si>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</si>
  <si>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</si>
  <si>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</si>
  <si>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</si>
  <si>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</si>
  <si>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</si>
  <si>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</si>
  <si>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</si>
  <si>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</si>
  <si>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</si>
  <si>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</si>
  <si>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</si>
  <si>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</si>
  <si>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</si>
  <si>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</si>
  <si>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</si>
  <si>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</si>
  <si>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</si>
  <si>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</si>
  <si>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</si>
  <si>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</si>
  <si>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</si>
  <si>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</si>
  <si>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</si>
  <si>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</si>
  <si>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</si>
  <si>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</si>
  <si>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</si>
  <si>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</si>
  <si>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</si>
  <si>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</si>
  <si>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</si>
  <si>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</si>
  <si>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</si>
  <si>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</si>
  <si>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</si>
  <si>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</si>
  <si>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</si>
  <si>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</si>
  <si>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</si>
  <si>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</si>
  <si>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</si>
  <si>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</si>
  <si>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</si>
  <si>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</si>
  <si>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</si>
  <si>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</si>
  <si>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</si>
  <si>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</si>
  <si>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</si>
  <si>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</si>
  <si>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</si>
  <si>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</si>
  <si>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</si>
  <si>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</si>
  <si>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</si>
  <si>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</si>
  <si>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</si>
  <si>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</si>
  <si>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</si>
  <si>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</si>
  <si>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</si>
  <si>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</si>
  <si>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</si>
  <si>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</si>
  <si>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</si>
  <si>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</si>
  <si>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</si>
  <si>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</si>
  <si>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</si>
  <si>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</si>
  <si>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</si>
  <si>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</si>
  <si>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</si>
  <si>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</si>
  <si>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</si>
  <si>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</si>
  <si>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</si>
  <si>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</si>
  <si>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</si>
  <si>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</si>
  <si>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</si>
  <si>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</si>
  <si>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</si>
  <si>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</si>
  <si>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</si>
  <si>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</si>
  <si>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</si>
  <si>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</si>
  <si>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</si>
  <si>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</si>
  <si>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</si>
  <si>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</si>
  <si>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</si>
  <si>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</si>
  <si>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</si>
  <si>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</si>
  <si>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</si>
  <si>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</si>
  <si>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</si>
  <si>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</si>
  <si>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</si>
  <si>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</si>
  <si>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</si>
  <si>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</si>
  <si>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</si>
  <si>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</si>
  <si>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</si>
  <si>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</si>
  <si>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</si>
  <si>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</si>
  <si>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</si>
  <si>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</si>
  <si>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</si>
  <si>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</si>
  <si>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</si>
  <si>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</si>
  <si>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</si>
  <si>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</si>
  <si>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</si>
  <si>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</si>
  <si>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</si>
  <si>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</si>
  <si>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</si>
  <si>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</si>
  <si>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</si>
  <si>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</si>
  <si>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</si>
  <si>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</si>
  <si>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</si>
  <si>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</si>
  <si>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</si>
  <si>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</si>
  <si>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</si>
  <si>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</si>
  <si>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</si>
  <si>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</si>
  <si>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</si>
  <si>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</si>
  <si>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</si>
  <si>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</si>
  <si>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</si>
  <si>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</si>
  <si>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</si>
  <si>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</si>
  <si>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</si>
  <si>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</si>
  <si>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</si>
  <si>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</si>
  <si>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</si>
  <si>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</si>
  <si>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</si>
  <si>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</si>
  <si>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</si>
  <si>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</si>
  <si>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</si>
  <si>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</si>
  <si>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</si>
  <si>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</si>
  <si>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</si>
  <si>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</si>
  <si>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</si>
  <si>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</si>
  <si>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</si>
  <si>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</si>
  <si>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</si>
  <si>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</si>
  <si>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</si>
  <si>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</si>
  <si>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</si>
  <si>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</si>
  <si>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</si>
  <si>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</si>
  <si>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</si>
  <si>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</si>
  <si>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</si>
  <si>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</si>
  <si>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</si>
  <si>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</si>
  <si>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</si>
  <si>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</si>
  <si>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</si>
  <si>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</si>
  <si>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</si>
  <si>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</si>
  <si>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</si>
  <si>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</si>
  <si>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</si>
  <si>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</si>
  <si>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</si>
  <si>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</si>
  <si>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</si>
  <si>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</si>
  <si>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</si>
  <si>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</si>
  <si>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</si>
  <si>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</si>
  <si>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</si>
  <si>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</si>
  <si>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</si>
  <si>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</si>
  <si>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</si>
  <si>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</si>
  <si>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</si>
  <si>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</si>
  <si>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</si>
  <si>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</si>
  <si>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</si>
  <si>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</si>
  <si>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</si>
  <si>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</si>
  <si>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</si>
  <si>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</si>
  <si>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</si>
  <si>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</si>
  <si>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</si>
  <si>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</si>
  <si>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</si>
  <si>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</si>
  <si>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</si>
  <si>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</si>
  <si>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</si>
  <si>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</si>
  <si>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</si>
  <si>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</si>
  <si>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</si>
  <si>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</si>
  <si>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</si>
  <si>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</si>
  <si>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</si>
  <si>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</si>
  <si>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</si>
  <si>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</si>
  <si>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</si>
  <si>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</si>
  <si>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</si>
  <si>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</si>
  <si>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</si>
  <si>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</si>
  <si>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</si>
  <si>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</si>
  <si>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</si>
  <si>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</si>
  <si>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</si>
  <si>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</si>
  <si>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</si>
  <si>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</si>
  <si>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</si>
  <si>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</si>
  <si>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</si>
  <si>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</si>
  <si>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</si>
  <si>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</si>
  <si>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</si>
  <si>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</si>
  <si>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</si>
  <si>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</si>
  <si>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</si>
  <si>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</si>
  <si>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</si>
  <si>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</si>
  <si>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</si>
  <si>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</si>
  <si>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</si>
  <si>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</si>
  <si>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</si>
  <si>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</si>
  <si>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</si>
  <si>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</si>
  <si>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</si>
  <si>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</si>
  <si>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</si>
  <si>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</si>
  <si>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</si>
  <si>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</si>
  <si>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</si>
  <si>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</si>
  <si>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</si>
  <si>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</si>
  <si>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</si>
  <si>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</si>
  <si>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</si>
  <si>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</si>
  <si>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</si>
  <si>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</si>
  <si>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</si>
  <si>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</si>
  <si>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</si>
  <si>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</si>
  <si>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</si>
  <si>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</si>
  <si>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</si>
  <si>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</si>
  <si>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</si>
  <si>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</si>
  <si>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</si>
  <si>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</si>
  <si>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</si>
  <si>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</si>
  <si>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</si>
  <si>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</si>
  <si>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</si>
  <si>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</si>
  <si>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</si>
  <si>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</si>
  <si>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</si>
  <si>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</si>
  <si>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</si>
  <si>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</si>
  <si>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</si>
  <si>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</si>
  <si>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</si>
  <si>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</si>
  <si>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</si>
  <si>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</si>
  <si>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</si>
  <si>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</si>
  <si>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</si>
  <si>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</si>
  <si>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</si>
  <si>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</si>
  <si>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</si>
  <si>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</si>
  <si>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</si>
  <si>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</si>
  <si>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</si>
  <si>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</si>
  <si>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</si>
  <si>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</si>
  <si>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</si>
  <si>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</si>
  <si>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</si>
  <si>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</si>
  <si>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</si>
  <si>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</si>
  <si>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</si>
  <si>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</si>
  <si>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</si>
  <si>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</si>
  <si>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</si>
  <si>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</si>
  <si>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</si>
  <si>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</si>
  <si>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</si>
  <si>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</si>
  <si>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</si>
  <si>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</si>
  <si>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</si>
  <si>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</si>
  <si>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</si>
  <si>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</si>
  <si>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</si>
  <si>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</si>
  <si>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</si>
  <si>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</si>
  <si>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</si>
  <si>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</si>
  <si>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</si>
  <si>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</si>
  <si>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</si>
  <si>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</si>
  <si>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</si>
  <si>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</si>
  <si>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</si>
  <si>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</si>
  <si>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</si>
  <si>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</si>
  <si>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</si>
  <si>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</si>
  <si>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</si>
  <si>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</si>
  <si>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</si>
  <si>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</si>
  <si>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</si>
  <si>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</si>
  <si>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</si>
  <si>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</si>
  <si>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歯科医師臨床研修指導医講習会費</t>
  </si>
  <si>
    <t>医政局</t>
  </si>
  <si>
    <t>課長：田口　円裕</t>
  </si>
  <si>
    <t>平成１８年度</t>
  </si>
  <si>
    <t>終了予定なし</t>
  </si>
  <si>
    <t>歯科保健課</t>
  </si>
  <si>
    <t>-</t>
  </si>
  <si>
    <t>平成18年7月3日医政発0703011号「歯科医師臨床研修指導医講習会の実施について」</t>
  </si>
  <si>
    <t>歯科医師臨床研修の円滑な推進を図るために、研修プログラム責任者として十分な資質をもつ歯科医師を養成する。</t>
  </si>
  <si>
    <t>医療関係者研修費等補助金</t>
  </si>
  <si>
    <t>職員旅費</t>
  </si>
  <si>
    <t>前年同程度の人数が参加できるように講習会を実施する。</t>
  </si>
  <si>
    <t>プログラム責任者講習会受講者数</t>
  </si>
  <si>
    <t>人</t>
  </si>
  <si>
    <t>プログラム責任者講習会の記録</t>
  </si>
  <si>
    <t>各臨床研修施設において、指導歯科医育成の講習会を開催する。</t>
  </si>
  <si>
    <t>指導歯科医講習会開催回数</t>
  </si>
  <si>
    <t>回</t>
  </si>
  <si>
    <t>臨床研修活性化推進特別事業　事業実績報告書</t>
  </si>
  <si>
    <t>施設</t>
  </si>
  <si>
    <t>単位当たりコスト ＝ Ｘ ／ Ｙ
X：「プログラム責任者講習会に係る執行額（2年度は予算額）」
Y：「プログラム責任者講習会受講者数（2年度は目標値）」</t>
    <phoneticPr fontId="5"/>
  </si>
  <si>
    <t>百万円</t>
  </si>
  <si>
    <t>　Ｘ/Ｙ</t>
    <phoneticPr fontId="5"/>
  </si>
  <si>
    <t>3百万円/40</t>
  </si>
  <si>
    <t>単位当たりコスト = Ｘ ／ Ｙ
Ｘ：「臨床研修活性化推進特別事業に係る執行額（2年度は予算額）」
Ｙ：「臨床研修活性化推進特別事業による実施対象施設数」</t>
    <phoneticPr fontId="5"/>
  </si>
  <si>
    <t>20百万円/9</t>
  </si>
  <si>
    <t>16百万円/7</t>
  </si>
  <si>
    <t>施策大目標２　必要な医療従事者を確保するとともに、資質の向上を図ること</t>
  </si>
  <si>
    <t>医療従事者の資質の向上を図ること（施策目標Ⅰ－２－２）</t>
  </si>
  <si>
    <t>医療関係職種実習施設指導者等養成講習会費</t>
  </si>
  <si>
    <t>95</t>
  </si>
  <si>
    <t>79</t>
  </si>
  <si>
    <t>58</t>
  </si>
  <si>
    <t>47</t>
  </si>
  <si>
    <t>52</t>
  </si>
  <si>
    <t>55</t>
  </si>
  <si>
    <t>56</t>
  </si>
  <si>
    <t>0058</t>
  </si>
  <si>
    <t>0064</t>
  </si>
  <si>
    <t>○</t>
  </si>
  <si>
    <t>プログラム責任者を養成し、歯科医師臨床研修制度の円滑な運用を行うという社会ニーズを反映している。</t>
    <phoneticPr fontId="5"/>
  </si>
  <si>
    <t>全国的に展開する必要があるため、国で実施すべき。</t>
    <phoneticPr fontId="5"/>
  </si>
  <si>
    <t>歯科医師法第十六条の二第一項に規定する臨床研修に関する省令第３条の九において、プログラム責任者を適切に配置していることとされており、プログラム責任書を養成し、歯科医師臨床研修制度を円滑な運用を行うため、優先度の高い事業である。</t>
    <phoneticPr fontId="5"/>
  </si>
  <si>
    <t>‐</t>
  </si>
  <si>
    <t>無</t>
  </si>
  <si>
    <t>交付要綱において補助対象等を定めており、負担関係は妥当である。</t>
    <phoneticPr fontId="5"/>
  </si>
  <si>
    <t>交付要綱に定められた合理的でかつ必要な経費に限られているため、単位当たりのコスト水準は妥当である。</t>
    <phoneticPr fontId="5"/>
  </si>
  <si>
    <t>補助事業であり、交付申請書を審査して事業に必要なものに限定して交付している。</t>
    <phoneticPr fontId="5"/>
  </si>
  <si>
    <t>△</t>
  </si>
  <si>
    <t>受講者数は概ね前年度と同程度の水準で推移している。</t>
    <phoneticPr fontId="5"/>
  </si>
  <si>
    <t>医療提供体制の充実を図るため実施する必要があり、補助事業での実施がもっとも有効である。</t>
    <phoneticPr fontId="5"/>
  </si>
  <si>
    <t>概ね見込み通りの箇所数で実施されている。</t>
    <phoneticPr fontId="5"/>
  </si>
  <si>
    <t>臨床研修活性化推進特別事業については事業の周知に努めたものの、補助条件に合致した施設が少なく、予定より5施設少ない5施設となった。また各補助事業者とも経費削減につとめたものであり、妥当である。</t>
    <rPh sb="0" eb="2">
      <t>リンショウ</t>
    </rPh>
    <rPh sb="2" eb="4">
      <t>ケンシュウ</t>
    </rPh>
    <rPh sb="4" eb="7">
      <t>カッセイカ</t>
    </rPh>
    <rPh sb="7" eb="9">
      <t>スイシン</t>
    </rPh>
    <rPh sb="9" eb="11">
      <t>トクベツ</t>
    </rPh>
    <rPh sb="11" eb="13">
      <t>ジギョウ</t>
    </rPh>
    <rPh sb="18" eb="20">
      <t>ジギョウ</t>
    </rPh>
    <rPh sb="21" eb="23">
      <t>シュウチ</t>
    </rPh>
    <rPh sb="24" eb="25">
      <t>ツト</t>
    </rPh>
    <rPh sb="47" eb="49">
      <t>ヨテイ</t>
    </rPh>
    <rPh sb="52" eb="54">
      <t>シセツ</t>
    </rPh>
    <rPh sb="54" eb="55">
      <t>スク</t>
    </rPh>
    <rPh sb="58" eb="60">
      <t>シセツ</t>
    </rPh>
    <rPh sb="67" eb="68">
      <t>カク</t>
    </rPh>
    <rPh sb="68" eb="70">
      <t>ホジョ</t>
    </rPh>
    <rPh sb="70" eb="73">
      <t>ジギョウシャ</t>
    </rPh>
    <rPh sb="75" eb="77">
      <t>ケイヒ</t>
    </rPh>
    <rPh sb="77" eb="79">
      <t>サクゲン</t>
    </rPh>
    <rPh sb="90" eb="92">
      <t>ダトウ</t>
    </rPh>
    <phoneticPr fontId="5"/>
  </si>
  <si>
    <t>臨床研修活性化推進特別事業　実施対象施設数</t>
    <phoneticPr fontId="5"/>
  </si>
  <si>
    <t>-</t>
    <phoneticPr fontId="5"/>
  </si>
  <si>
    <t>①プログラム責任者講習会
歯科医師臨床研修のプログラム責任者を養成するために実施する講習会に必要な経費に対する財政支援を行う。
②臨床研修活性化推進特別事業
指導歯科医の資質向上を目的とし、指導歯科医講習会の講師の育成及び教育ツール（eラーニングコンテンツ等）の作成を行う。</t>
    <rPh sb="79" eb="84">
      <t>シドウシカイ</t>
    </rPh>
    <rPh sb="85" eb="87">
      <t>シシツ</t>
    </rPh>
    <rPh sb="87" eb="89">
      <t>コウジョウ</t>
    </rPh>
    <rPh sb="90" eb="92">
      <t>モクテキ</t>
    </rPh>
    <rPh sb="95" eb="100">
      <t>シドウシカイ</t>
    </rPh>
    <rPh sb="100" eb="103">
      <t>コウシュウカイ</t>
    </rPh>
    <rPh sb="131" eb="133">
      <t>サクセイ</t>
    </rPh>
    <rPh sb="134" eb="135">
      <t>オコナ</t>
    </rPh>
    <phoneticPr fontId="5"/>
  </si>
  <si>
    <t>-</t>
    <phoneticPr fontId="5"/>
  </si>
  <si>
    <t>プログラム責任者配置施設数（単独型・管理型臨床研修施設）</t>
    <phoneticPr fontId="5"/>
  </si>
  <si>
    <t>-</t>
    <phoneticPr fontId="5"/>
  </si>
  <si>
    <t>厚生労働省医政局歯科保健課調べ</t>
    <rPh sb="0" eb="2">
      <t>コウセイ</t>
    </rPh>
    <rPh sb="2" eb="5">
      <t>ロウドウショウ</t>
    </rPh>
    <rPh sb="5" eb="8">
      <t>イセイキョク</t>
    </rPh>
    <rPh sb="8" eb="10">
      <t>シカ</t>
    </rPh>
    <rPh sb="10" eb="13">
      <t>ホケンカ</t>
    </rPh>
    <rPh sb="13" eb="14">
      <t>シラ</t>
    </rPh>
    <phoneticPr fontId="5"/>
  </si>
  <si>
    <t>人</t>
    <rPh sb="0" eb="1">
      <t>ニン</t>
    </rPh>
    <phoneticPr fontId="5"/>
  </si>
  <si>
    <t>指導歯科医講習会の講師を養成するための講習会を実施する。</t>
    <rPh sb="0" eb="5">
      <t>シドウシカイ</t>
    </rPh>
    <rPh sb="5" eb="8">
      <t>コウシュウカイ</t>
    </rPh>
    <rPh sb="9" eb="11">
      <t>コウシ</t>
    </rPh>
    <rPh sb="12" eb="14">
      <t>ヨウセイ</t>
    </rPh>
    <rPh sb="19" eb="22">
      <t>コウシュウカイ</t>
    </rPh>
    <rPh sb="23" eb="25">
      <t>ジッシ</t>
    </rPh>
    <phoneticPr fontId="5"/>
  </si>
  <si>
    <t>指導歯科医講習会の講師養成講習会受講者数</t>
    <rPh sb="9" eb="11">
      <t>コウシ</t>
    </rPh>
    <rPh sb="11" eb="13">
      <t>ヨウセイ</t>
    </rPh>
    <rPh sb="13" eb="16">
      <t>コウシュウカイ</t>
    </rPh>
    <rPh sb="16" eb="19">
      <t>ジュコウシャ</t>
    </rPh>
    <rPh sb="19" eb="20">
      <t>スウ</t>
    </rPh>
    <phoneticPr fontId="5"/>
  </si>
  <si>
    <t>指導歯科医講習会開催数</t>
    <rPh sb="0" eb="5">
      <t>シドウシカイ</t>
    </rPh>
    <rPh sb="5" eb="8">
      <t>コウシュウカイ</t>
    </rPh>
    <rPh sb="8" eb="11">
      <t>カイサイスウ</t>
    </rPh>
    <phoneticPr fontId="5"/>
  </si>
  <si>
    <t>回</t>
    <rPh sb="0" eb="1">
      <t>カイ</t>
    </rPh>
    <phoneticPr fontId="5"/>
  </si>
  <si>
    <t>単位当たりコスト = Ｘ ／ Ｙ
Ｘ：「臨床研修活性化推進特別事業に係る執行額（2年度は予算額）」
Ｙ：「指導歯科医講習会開催数」</t>
    <phoneticPr fontId="5"/>
  </si>
  <si>
    <t>30百万円/5</t>
    <rPh sb="2" eb="3">
      <t>ヒャク</t>
    </rPh>
    <rPh sb="3" eb="5">
      <t>マンエン</t>
    </rPh>
    <phoneticPr fontId="5"/>
  </si>
  <si>
    <t>職員旅費</t>
    <rPh sb="0" eb="2">
      <t>ショクイン</t>
    </rPh>
    <rPh sb="2" eb="4">
      <t>リョヒ</t>
    </rPh>
    <phoneticPr fontId="5"/>
  </si>
  <si>
    <t>出張にかかる旅費</t>
  </si>
  <si>
    <t>出張にかかる旅費</t>
    <rPh sb="0" eb="2">
      <t>シュッチョウ</t>
    </rPh>
    <rPh sb="6" eb="8">
      <t>リョヒ</t>
    </rPh>
    <phoneticPr fontId="5"/>
  </si>
  <si>
    <t>職員（複数名）</t>
    <phoneticPr fontId="5"/>
  </si>
  <si>
    <t>－</t>
  </si>
  <si>
    <t>C.職員（複数名）</t>
    <phoneticPr fontId="5"/>
  </si>
  <si>
    <t>厚労</t>
    <rPh sb="0" eb="2">
      <t>コウロウ</t>
    </rPh>
    <phoneticPr fontId="5"/>
  </si>
  <si>
    <t>30/10</t>
  </si>
  <si>
    <t>30/10</t>
    <phoneticPr fontId="5"/>
  </si>
  <si>
    <t>A.一般財団法人歯科医療振興財団</t>
    <phoneticPr fontId="5"/>
  </si>
  <si>
    <t>一般財団法人歯科医療振興財団</t>
    <phoneticPr fontId="5"/>
  </si>
  <si>
    <t>歯科医師臨床研修におけるプログラム責任者を養成する講習会の実施</t>
  </si>
  <si>
    <t>諸謝金</t>
    <rPh sb="0" eb="1">
      <t>ショ</t>
    </rPh>
    <rPh sb="1" eb="3">
      <t>シャキン</t>
    </rPh>
    <phoneticPr fontId="5"/>
  </si>
  <si>
    <t>委員への謝金等</t>
    <rPh sb="0" eb="2">
      <t>イイン</t>
    </rPh>
    <rPh sb="4" eb="6">
      <t>シャキン</t>
    </rPh>
    <rPh sb="6" eb="7">
      <t>トウ</t>
    </rPh>
    <phoneticPr fontId="5"/>
  </si>
  <si>
    <t>借料及び損料</t>
    <rPh sb="0" eb="2">
      <t>シャクリョウ</t>
    </rPh>
    <rPh sb="2" eb="3">
      <t>オヨ</t>
    </rPh>
    <rPh sb="4" eb="6">
      <t>ソンリョウ</t>
    </rPh>
    <phoneticPr fontId="5"/>
  </si>
  <si>
    <t>会場料等</t>
    <rPh sb="0" eb="3">
      <t>カイジョウリョウ</t>
    </rPh>
    <rPh sb="3" eb="4">
      <t>トウ</t>
    </rPh>
    <phoneticPr fontId="5"/>
  </si>
  <si>
    <t>その他</t>
    <rPh sb="2" eb="3">
      <t>タ</t>
    </rPh>
    <phoneticPr fontId="5"/>
  </si>
  <si>
    <t>印刷製本費等</t>
    <rPh sb="0" eb="2">
      <t>インサツ</t>
    </rPh>
    <rPh sb="2" eb="4">
      <t>セイホン</t>
    </rPh>
    <rPh sb="4" eb="6">
      <t>ヒトウ</t>
    </rPh>
    <phoneticPr fontId="5"/>
  </si>
  <si>
    <t>補助金等交付</t>
  </si>
  <si>
    <t>B.大阪歯科大学附属病院</t>
    <phoneticPr fontId="5"/>
  </si>
  <si>
    <t>備品費</t>
    <rPh sb="0" eb="2">
      <t>ビヒン</t>
    </rPh>
    <rPh sb="2" eb="3">
      <t>ヒ</t>
    </rPh>
    <phoneticPr fontId="5"/>
  </si>
  <si>
    <t>講習会で使用する機器等</t>
    <rPh sb="0" eb="3">
      <t>コウシュウカイ</t>
    </rPh>
    <rPh sb="4" eb="6">
      <t>シヨウ</t>
    </rPh>
    <rPh sb="8" eb="10">
      <t>キキ</t>
    </rPh>
    <rPh sb="10" eb="11">
      <t>トウ</t>
    </rPh>
    <phoneticPr fontId="5"/>
  </si>
  <si>
    <t>消耗品費等</t>
    <rPh sb="0" eb="3">
      <t>ショウモウヒン</t>
    </rPh>
    <rPh sb="3" eb="5">
      <t>ヒトウ</t>
    </rPh>
    <phoneticPr fontId="5"/>
  </si>
  <si>
    <t>大阪歯科大学附属病院</t>
  </si>
  <si>
    <t>東京医科歯科大学歯学部附属病院</t>
  </si>
  <si>
    <t>社会医療法人社団健生会　相互歯科</t>
  </si>
  <si>
    <t>国立大学法人広島大学病院</t>
  </si>
  <si>
    <t>こばやし歯科クリニック</t>
  </si>
  <si>
    <t>臨床研修施設におけるプログラムについて客観的な指標を用いて評価し、臨床研修施設における指導歯科医育成の講習会の実施</t>
  </si>
  <si>
    <t>-</t>
    <phoneticPr fontId="5"/>
  </si>
  <si>
    <t>-</t>
    <phoneticPr fontId="5"/>
  </si>
  <si>
    <t>毎年概ね一定数が受講しており、歯科医師臨床研修を円滑に推進するために当事業は必要である。</t>
    <rPh sb="0" eb="2">
      <t>マイトシ</t>
    </rPh>
    <rPh sb="2" eb="3">
      <t>オオム</t>
    </rPh>
    <rPh sb="4" eb="7">
      <t>イッテイスウ</t>
    </rPh>
    <rPh sb="8" eb="10">
      <t>ジュコウ</t>
    </rPh>
    <phoneticPr fontId="5"/>
  </si>
  <si>
    <t>平成25年度から平成30年度の、プログラム責任者講習会に係る予算額の執行率は100％であり、成果目標も達成している。平成29年度から実施した臨床研修活性化推進特別事業については、必要額や実施箇所数等の見直しを行い、引き続き適切な執行に向けて取り組んで参りたい。</t>
    <rPh sb="46" eb="48">
      <t>セイカ</t>
    </rPh>
    <rPh sb="48" eb="50">
      <t>モクヒョウ</t>
    </rPh>
    <rPh sb="51" eb="53">
      <t>タッセイ</t>
    </rPh>
    <rPh sb="58" eb="60">
      <t>ヘイセイ</t>
    </rPh>
    <rPh sb="62" eb="64">
      <t>ネンド</t>
    </rPh>
    <rPh sb="66" eb="68">
      <t>ジッシ</t>
    </rPh>
    <rPh sb="89" eb="92">
      <t>ヒツヨウガク</t>
    </rPh>
    <rPh sb="93" eb="95">
      <t>ジッシ</t>
    </rPh>
    <rPh sb="95" eb="97">
      <t>カショ</t>
    </rPh>
    <rPh sb="97" eb="98">
      <t>スウ</t>
    </rPh>
    <rPh sb="98" eb="99">
      <t>トウ</t>
    </rPh>
    <rPh sb="100" eb="102">
      <t>ミナオ</t>
    </rPh>
    <rPh sb="104" eb="105">
      <t>オコナ</t>
    </rPh>
    <rPh sb="117" eb="118">
      <t>ム</t>
    </rPh>
    <rPh sb="120" eb="121">
      <t>ト</t>
    </rPh>
    <rPh sb="122" eb="123">
      <t>ク</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</si>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</sst>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190500</xdr:colOff>
      <xdr:row>753</xdr:row>
      <xdr:rowOff>324971</xdr:rowOff>
    </xdr:from>
    <xdr:to>
      <xdr:col>42</xdr:col>
      <xdr:colOff>0</xdr:colOff>
      <xdr:row>754</xdr:row>
      <xdr:rowOff>291353</xdr:rowOff>
    </xdr:to>
    <xdr:cxnSp macro="">
      <xdr:nvCxnSpPr>
        <xdr:cNvPr id="62" name="直線矢印コネクタ 61"/>
        <xdr:cNvCxnSpPr/>
      </xdr:nvCxnSpPr>
      <xdr:spPr>
        <a:xfrm>
          <a:off x="8460441" y="52017706"/>
          <a:ext cx="11206" cy="313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86996</xdr:colOff>
      <xdr:row>749</xdr:row>
      <xdr:rowOff>56030</xdr:rowOff>
    </xdr:from>
    <xdr:to>
      <xdr:col>49</xdr:col>
      <xdr:colOff>388516</xdr:colOff>
      <xdr:row>761</xdr:row>
      <xdr:rowOff>98935</xdr:rowOff>
    </xdr:to>
    <xdr:grpSp>
      <xdr:nvGrpSpPr>
        <xdr:cNvPr id="65" name="グループ化 64"/>
        <xdr:cNvGrpSpPr/>
      </xdr:nvGrpSpPr>
      <xdr:grpSpPr>
        <a:xfrm>
          <a:off x="1287146" y="48528755"/>
          <a:ext cx="8902595" cy="4272005"/>
          <a:chOff x="1297231" y="50359236"/>
          <a:chExt cx="8974873" cy="4211493"/>
        </a:xfrm>
      </xdr:grpSpPr>
      <xdr:grpSp>
        <xdr:nvGrpSpPr>
          <xdr:cNvPr id="35" name="グループ化 34"/>
          <xdr:cNvGrpSpPr/>
        </xdr:nvGrpSpPr>
        <xdr:grpSpPr>
          <a:xfrm>
            <a:off x="1297231" y="50359236"/>
            <a:ext cx="7140798" cy="4211493"/>
            <a:chOff x="1326856" y="44220987"/>
            <a:chExt cx="7140798" cy="4211493"/>
          </a:xfrm>
        </xdr:grpSpPr>
        <xdr:sp macro="" textlink="">
          <xdr:nvSpPr>
            <xdr:cNvPr id="36" name="テキスト ボックス 35"/>
            <xdr:cNvSpPr txBox="1"/>
          </xdr:nvSpPr>
          <xdr:spPr>
            <a:xfrm>
              <a:off x="4449645" y="45443033"/>
              <a:ext cx="1797483" cy="3575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nvGrpSpPr>
            <xdr:cNvPr id="37" name="グループ化 36"/>
            <xdr:cNvGrpSpPr/>
          </xdr:nvGrpSpPr>
          <xdr:grpSpPr>
            <a:xfrm>
              <a:off x="1326856" y="44220987"/>
              <a:ext cx="7140798" cy="4211493"/>
              <a:chOff x="1326856" y="44220987"/>
              <a:chExt cx="7140798" cy="4211493"/>
            </a:xfrm>
          </xdr:grpSpPr>
          <xdr:sp macro="" textlink="">
            <xdr:nvSpPr>
              <xdr:cNvPr id="38" name="正方形/長方形 37"/>
              <xdr:cNvSpPr/>
            </xdr:nvSpPr>
            <xdr:spPr>
              <a:xfrm>
                <a:off x="4287007" y="44220987"/>
                <a:ext cx="3451775" cy="8831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１３百万円</a:t>
                </a:r>
              </a:p>
            </xdr:txBody>
          </xdr:sp>
          <xdr:sp macro="" textlink="">
            <xdr:nvSpPr>
              <xdr:cNvPr id="39" name="大かっこ 38"/>
              <xdr:cNvSpPr/>
            </xdr:nvSpPr>
            <xdr:spPr>
              <a:xfrm>
                <a:off x="1486389" y="45241176"/>
                <a:ext cx="3295134" cy="748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団体が実施する歯科医師臨床研修指導医講習会に対する支援</a:t>
                </a:r>
                <a:endParaRPr kumimoji="1" lang="en-US" altLang="ja-JP" sz="1100">
                  <a:solidFill>
                    <a:schemeClr val="tx1"/>
                  </a:solidFill>
                  <a:effectLst/>
                  <a:latin typeface="+mn-lt"/>
                  <a:ea typeface="+mn-ea"/>
                  <a:cs typeface="+mn-cs"/>
                </a:endParaRPr>
              </a:p>
            </xdr:txBody>
          </xdr:sp>
          <xdr:sp macro="" textlink="">
            <xdr:nvSpPr>
              <xdr:cNvPr id="40" name="正方形/長方形 39"/>
              <xdr:cNvSpPr/>
            </xdr:nvSpPr>
            <xdr:spPr>
              <a:xfrm>
                <a:off x="1652334" y="46149304"/>
                <a:ext cx="2433820" cy="8407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Ａ．一般財団法人歯科医療振興財団</a:t>
                </a:r>
                <a:endParaRPr kumimoji="1" lang="en-US" altLang="ja-JP" sz="1100">
                  <a:solidFill>
                    <a:schemeClr val="tx1"/>
                  </a:solidFill>
                </a:endParaRPr>
              </a:p>
              <a:p>
                <a:pPr algn="ctr"/>
                <a:r>
                  <a:rPr kumimoji="1" lang="ja-JP" altLang="en-US" sz="1100">
                    <a:solidFill>
                      <a:schemeClr val="tx1"/>
                    </a:solidFill>
                  </a:rPr>
                  <a:t>　３百万円</a:t>
                </a:r>
                <a:endParaRPr kumimoji="1" lang="en-US" altLang="ja-JP" sz="1100">
                  <a:solidFill>
                    <a:schemeClr val="tx1"/>
                  </a:solidFill>
                </a:endParaRPr>
              </a:p>
            </xdr:txBody>
          </xdr:sp>
          <xdr:sp macro="" textlink="">
            <xdr:nvSpPr>
              <xdr:cNvPr id="41" name="大かっこ 40"/>
              <xdr:cNvSpPr/>
            </xdr:nvSpPr>
            <xdr:spPr>
              <a:xfrm>
                <a:off x="1326856" y="47202962"/>
                <a:ext cx="2857844" cy="893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歯科医師臨床研修におけるプログラム責任者を養成する講習会の実施</a:t>
                </a:r>
                <a:endParaRPr lang="ja-JP" altLang="ja-JP">
                  <a:effectLst/>
                </a:endParaRPr>
              </a:p>
            </xdr:txBody>
          </xdr:sp>
          <xdr:cxnSp macro="">
            <xdr:nvCxnSpPr>
              <xdr:cNvPr id="42" name="直線コネクタ 41"/>
              <xdr:cNvCxnSpPr/>
            </xdr:nvCxnSpPr>
            <xdr:spPr>
              <a:xfrm flipH="1">
                <a:off x="5968743" y="45095498"/>
                <a:ext cx="3688" cy="82878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a:off x="3749978" y="45879457"/>
                <a:ext cx="4717676"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直線矢印コネクタ 43"/>
              <xdr:cNvCxnSpPr/>
            </xdr:nvCxnSpPr>
            <xdr:spPr>
              <a:xfrm flipH="1">
                <a:off x="3721263" y="45868251"/>
                <a:ext cx="6303" cy="284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5" name="直線矢印コネクタ 44"/>
              <xdr:cNvCxnSpPr/>
            </xdr:nvCxnSpPr>
            <xdr:spPr>
              <a:xfrm>
                <a:off x="5968743" y="45857045"/>
                <a:ext cx="11206" cy="313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正方形/長方形 45"/>
              <xdr:cNvSpPr/>
            </xdr:nvSpPr>
            <xdr:spPr>
              <a:xfrm>
                <a:off x="4728579" y="46171718"/>
                <a:ext cx="2495223" cy="8900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Ｂ．大学病院等（５）　</a:t>
                </a: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a:p>
                <a:pPr algn="ctr"/>
                <a:r>
                  <a:rPr kumimoji="1" lang="ja-JP" altLang="en-US" sz="1100">
                    <a:solidFill>
                      <a:schemeClr val="tx1"/>
                    </a:solidFill>
                  </a:rPr>
                  <a:t>（補助額１位：大阪歯科大学附属病院　３百万円）</a:t>
                </a:r>
              </a:p>
              <a:p>
                <a:pPr algn="ctr"/>
                <a:endParaRPr kumimoji="1" lang="en-US" altLang="ja-JP" sz="1100">
                  <a:solidFill>
                    <a:schemeClr val="tx1"/>
                  </a:solidFill>
                </a:endParaRPr>
              </a:p>
            </xdr:txBody>
          </xdr:sp>
          <xdr:sp macro="" textlink="">
            <xdr:nvSpPr>
              <xdr:cNvPr id="47" name="大かっこ 46"/>
              <xdr:cNvSpPr/>
            </xdr:nvSpPr>
            <xdr:spPr>
              <a:xfrm>
                <a:off x="4439470" y="47113316"/>
                <a:ext cx="2974834" cy="1319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臨床研修施設におけるプログラムについて客観的な指標を用いて評価し、臨床研修施設における指導歯科医育成の講習会の実施</a:t>
                </a:r>
                <a:endParaRPr lang="ja-JP" altLang="ja-JP">
                  <a:effectLst/>
                </a:endParaRPr>
              </a:p>
            </xdr:txBody>
          </xdr:sp>
        </xdr:grpSp>
      </xdr:grpSp>
      <xdr:sp macro="" textlink="">
        <xdr:nvSpPr>
          <xdr:cNvPr id="61" name="正方形/長方形 60"/>
          <xdr:cNvSpPr/>
        </xdr:nvSpPr>
        <xdr:spPr>
          <a:xfrm>
            <a:off x="7776881" y="52320265"/>
            <a:ext cx="2495223" cy="8900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Ｃ．職員（複数名）</a:t>
            </a:r>
            <a:endParaRPr kumimoji="1" lang="en-US" altLang="ja-JP" sz="1100">
              <a:solidFill>
                <a:schemeClr val="tx1"/>
              </a:solidFill>
            </a:endParaRPr>
          </a:p>
          <a:p>
            <a:pPr algn="ctr"/>
            <a:r>
              <a:rPr kumimoji="1" lang="ja-JP" altLang="en-US" sz="1100">
                <a:solidFill>
                  <a:schemeClr val="tx1"/>
                </a:solidFill>
              </a:rPr>
              <a:t>０．０１百万円</a:t>
            </a:r>
            <a:endParaRPr kumimoji="1" lang="en-US" altLang="ja-JP" sz="1100">
              <a:solidFill>
                <a:schemeClr val="tx1"/>
              </a:solidFill>
            </a:endParaRPr>
          </a:p>
          <a:p>
            <a:pPr algn="ctr"/>
            <a:r>
              <a:rPr kumimoji="1" lang="ja-JP" altLang="en-US" sz="1100">
                <a:solidFill>
                  <a:schemeClr val="tx1"/>
                </a:solidFill>
              </a:rPr>
              <a:t>（出張にかかる旅費）</a:t>
            </a:r>
          </a:p>
          <a:p>
            <a:pPr algn="ctr"/>
            <a:endParaRPr kumimoji="1" lang="en-US" altLang="ja-JP" sz="1100">
              <a:solidFill>
                <a:schemeClr val="tx1"/>
              </a:solidFill>
            </a:endParaRPr>
          </a:p>
        </xdr:txBody>
      </xdr:sp>
      <xdr:sp macro="" textlink="">
        <xdr:nvSpPr>
          <xdr:cNvPr id="64" name="大かっこ 63"/>
          <xdr:cNvSpPr/>
        </xdr:nvSpPr>
        <xdr:spPr>
          <a:xfrm>
            <a:off x="8337177" y="53407235"/>
            <a:ext cx="1199030" cy="4482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出張に係る旅費</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404</v>
      </c>
      <c r="AJ2" s="942" t="s">
        <v>782</v>
      </c>
      <c r="AK2" s="942"/>
      <c r="AL2" s="942"/>
      <c r="AM2" s="942"/>
      <c r="AN2" s="98" t="s">
        <v>404</v>
      </c>
      <c r="AO2" s="942">
        <v>20</v>
      </c>
      <c r="AP2" s="942"/>
      <c r="AQ2" s="942"/>
      <c r="AR2" s="99" t="s">
        <v>707</v>
      </c>
      <c r="AS2" s="948">
        <v>99</v>
      </c>
      <c r="AT2" s="948"/>
      <c r="AU2" s="948"/>
      <c r="AV2" s="98" t="str">
        <f>IF(AW2="","","-")</f>
        <v/>
      </c>
      <c r="AW2" s="908"/>
      <c r="AX2" s="908"/>
    </row>
    <row r="3" spans="1:50" ht="21" customHeight="1" thickBot="1" x14ac:dyDescent="0.2">
      <c r="A3" s="861" t="s">
        <v>700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708</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709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712</v>
      </c>
      <c r="H5" s="834"/>
      <c r="I5" s="834"/>
      <c r="J5" s="834"/>
      <c r="K5" s="834"/>
      <c r="L5" s="834"/>
      <c r="M5" s="835" t="s">
        <v>66</v>
      </c>
      <c r="N5" s="836"/>
      <c r="O5" s="836"/>
      <c r="P5" s="836"/>
      <c r="Q5" s="836"/>
      <c r="R5" s="837"/>
      <c r="S5" s="838" t="s">
        <v>713</v>
      </c>
      <c r="T5" s="834"/>
      <c r="U5" s="834"/>
      <c r="V5" s="834"/>
      <c r="W5" s="834"/>
      <c r="X5" s="839"/>
      <c r="Y5" s="695" t="s">
        <v>3</v>
      </c>
      <c r="Z5" s="541"/>
      <c r="AA5" s="541"/>
      <c r="AB5" s="541"/>
      <c r="AC5" s="541"/>
      <c r="AD5" s="542"/>
      <c r="AE5" s="696" t="s">
        <v>714</v>
      </c>
      <c r="AF5" s="696"/>
      <c r="AG5" s="696"/>
      <c r="AH5" s="696"/>
      <c r="AI5" s="696"/>
      <c r="AJ5" s="696"/>
      <c r="AK5" s="696"/>
      <c r="AL5" s="696"/>
      <c r="AM5" s="696"/>
      <c r="AN5" s="696"/>
      <c r="AO5" s="696"/>
      <c r="AP5" s="697"/>
      <c r="AQ5" s="698" t="s">
        <v>711</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715</v>
      </c>
      <c r="H7" s="497"/>
      <c r="I7" s="497"/>
      <c r="J7" s="497"/>
      <c r="K7" s="497"/>
      <c r="L7" s="497"/>
      <c r="M7" s="497"/>
      <c r="N7" s="497"/>
      <c r="O7" s="497"/>
      <c r="P7" s="497"/>
      <c r="Q7" s="497"/>
      <c r="R7" s="497"/>
      <c r="S7" s="497"/>
      <c r="T7" s="497"/>
      <c r="U7" s="497"/>
      <c r="V7" s="497"/>
      <c r="W7" s="497"/>
      <c r="X7" s="498"/>
      <c r="Y7" s="920" t="s">
        <v>387</v>
      </c>
      <c r="Z7" s="438"/>
      <c r="AA7" s="438"/>
      <c r="AB7" s="438"/>
      <c r="AC7" s="438"/>
      <c r="AD7" s="921"/>
      <c r="AE7" s="909" t="s">
        <v>716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3" t="s">
        <v>256</v>
      </c>
      <c r="B8" s="494"/>
      <c r="C8" s="494"/>
      <c r="D8" s="494"/>
      <c r="E8" s="494"/>
      <c r="F8" s="495"/>
      <c r="G8" s="943" t="str">
        <f>入力規則等!A27</f>
        <v>-</v>
      </c>
      <c r="H8" s="717"/>
      <c r="I8" s="717"/>
      <c r="J8" s="717"/>
      <c r="K8" s="717"/>
      <c r="L8" s="717"/>
      <c r="M8" s="717"/>
      <c r="N8" s="717"/>
      <c r="O8" s="717"/>
      <c r="P8" s="717"/>
      <c r="Q8" s="717"/>
      <c r="R8" s="717"/>
      <c r="S8" s="717"/>
      <c r="T8" s="717"/>
      <c r="U8" s="717"/>
      <c r="V8" s="717"/>
      <c r="W8" s="717"/>
      <c r="X8" s="944"/>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764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1" t="s">
        <v>24</v>
      </c>
      <c r="B12" s="962"/>
      <c r="C12" s="962"/>
      <c r="D12" s="962"/>
      <c r="E12" s="962"/>
      <c r="F12" s="963"/>
      <c r="G12" s="757"/>
      <c r="H12" s="758"/>
      <c r="I12" s="758"/>
      <c r="J12" s="758"/>
      <c r="K12" s="758"/>
      <c r="L12" s="758"/>
      <c r="M12" s="758"/>
      <c r="N12" s="758"/>
      <c r="O12" s="758"/>
      <c r="P12" s="445" t="s">
        <v>388</v>
      </c>
      <c r="Q12" s="440"/>
      <c r="R12" s="440"/>
      <c r="S12" s="440"/>
      <c r="T12" s="440"/>
      <c r="U12" s="440"/>
      <c r="V12" s="441"/>
      <c r="W12" s="445" t="s">
        <v>410</v>
      </c>
      <c r="X12" s="440"/>
      <c r="Y12" s="440"/>
      <c r="Z12" s="440"/>
      <c r="AA12" s="440"/>
      <c r="AB12" s="440"/>
      <c r="AC12" s="441"/>
      <c r="AD12" s="445" t="s">
        <v>697</v>
      </c>
      <c r="AE12" s="440"/>
      <c r="AF12" s="440"/>
      <c r="AG12" s="440"/>
      <c r="AH12" s="440"/>
      <c r="AI12" s="440"/>
      <c r="AJ12" s="441"/>
      <c r="AK12" s="445" t="s">
        <v>701</v>
      </c>
      <c r="AL12" s="440"/>
      <c r="AM12" s="440"/>
      <c r="AN12" s="440"/>
      <c r="AO12" s="440"/>
      <c r="AP12" s="440"/>
      <c r="AQ12" s="441"/>
      <c r="AR12" s="445" t="s">
        <v>702</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34</v>
      </c>
      <c r="Q13" s="655"/>
      <c r="R13" s="655"/>
      <c r="S13" s="655"/>
      <c r="T13" s="655"/>
      <c r="U13" s="655"/>
      <c r="V13" s="656"/>
      <c r="W13" s="654">
        <v>34</v>
      </c>
      <c r="X13" s="655"/>
      <c r="Y13" s="655"/>
      <c r="Z13" s="655"/>
      <c r="AA13" s="655"/>
      <c r="AB13" s="655"/>
      <c r="AC13" s="656"/>
      <c r="AD13" s="654">
        <v>34</v>
      </c>
      <c r="AE13" s="655"/>
      <c r="AF13" s="655"/>
      <c r="AG13" s="655"/>
      <c r="AH13" s="655"/>
      <c r="AI13" s="655"/>
      <c r="AJ13" s="656"/>
      <c r="AK13" s="654">
        <v>26</v>
      </c>
      <c r="AL13" s="655"/>
      <c r="AM13" s="655"/>
      <c r="AN13" s="655"/>
      <c r="AO13" s="655"/>
      <c r="AP13" s="655"/>
      <c r="AQ13" s="656"/>
      <c r="AR13" s="917"/>
      <c r="AS13" s="918"/>
      <c r="AT13" s="918"/>
      <c r="AU13" s="918"/>
      <c r="AV13" s="918"/>
      <c r="AW13" s="918"/>
      <c r="AX13" s="919"/>
    </row>
    <row r="14" spans="1:50" ht="21" customHeight="1" x14ac:dyDescent="0.15">
      <c r="A14" s="611"/>
      <c r="B14" s="612"/>
      <c r="C14" s="612"/>
      <c r="D14" s="612"/>
      <c r="E14" s="612"/>
      <c r="F14" s="613"/>
      <c r="G14" s="722"/>
      <c r="H14" s="723"/>
      <c r="I14" s="708" t="s">
        <v>8</v>
      </c>
      <c r="J14" s="759"/>
      <c r="K14" s="759"/>
      <c r="L14" s="759"/>
      <c r="M14" s="759"/>
      <c r="N14" s="759"/>
      <c r="O14" s="760"/>
      <c r="P14" s="654" t="s">
        <v>715</v>
      </c>
      <c r="Q14" s="655"/>
      <c r="R14" s="655"/>
      <c r="S14" s="655"/>
      <c r="T14" s="655"/>
      <c r="U14" s="655"/>
      <c r="V14" s="656"/>
      <c r="W14" s="654" t="s">
        <v>715</v>
      </c>
      <c r="X14" s="655"/>
      <c r="Y14" s="655"/>
      <c r="Z14" s="655"/>
      <c r="AA14" s="655"/>
      <c r="AB14" s="655"/>
      <c r="AC14" s="656"/>
      <c r="AD14" s="654" t="s">
        <v>809</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715</v>
      </c>
      <c r="Q15" s="655"/>
      <c r="R15" s="655"/>
      <c r="S15" s="655"/>
      <c r="T15" s="655"/>
      <c r="U15" s="655"/>
      <c r="V15" s="656"/>
      <c r="W15" s="654" t="s">
        <v>715</v>
      </c>
      <c r="X15" s="655"/>
      <c r="Y15" s="655"/>
      <c r="Z15" s="655"/>
      <c r="AA15" s="655"/>
      <c r="AB15" s="655"/>
      <c r="AC15" s="656"/>
      <c r="AD15" s="654" t="s">
        <v>715</v>
      </c>
      <c r="AE15" s="655"/>
      <c r="AF15" s="655"/>
      <c r="AG15" s="655"/>
      <c r="AH15" s="655"/>
      <c r="AI15" s="655"/>
      <c r="AJ15" s="656"/>
      <c r="AK15" s="654" t="s">
        <v>809</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715</v>
      </c>
      <c r="Q16" s="655"/>
      <c r="R16" s="655"/>
      <c r="S16" s="655"/>
      <c r="T16" s="655"/>
      <c r="U16" s="655"/>
      <c r="V16" s="656"/>
      <c r="W16" s="654" t="s">
        <v>715</v>
      </c>
      <c r="X16" s="655"/>
      <c r="Y16" s="655"/>
      <c r="Z16" s="655"/>
      <c r="AA16" s="655"/>
      <c r="AB16" s="655"/>
      <c r="AC16" s="656"/>
      <c r="AD16" s="654" t="s">
        <v>809</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715</v>
      </c>
      <c r="Q17" s="655"/>
      <c r="R17" s="655"/>
      <c r="S17" s="655"/>
      <c r="T17" s="655"/>
      <c r="U17" s="655"/>
      <c r="V17" s="656"/>
      <c r="W17" s="654" t="s">
        <v>715</v>
      </c>
      <c r="X17" s="655"/>
      <c r="Y17" s="655"/>
      <c r="Z17" s="655"/>
      <c r="AA17" s="655"/>
      <c r="AB17" s="655"/>
      <c r="AC17" s="656"/>
      <c r="AD17" s="654" t="s">
        <v>809</v>
      </c>
      <c r="AE17" s="655"/>
      <c r="AF17" s="655"/>
      <c r="AG17" s="655"/>
      <c r="AH17" s="655"/>
      <c r="AI17" s="655"/>
      <c r="AJ17" s="656"/>
      <c r="AK17" s="654"/>
      <c r="AL17" s="655"/>
      <c r="AM17" s="655"/>
      <c r="AN17" s="655"/>
      <c r="AO17" s="655"/>
      <c r="AP17" s="655"/>
      <c r="AQ17" s="656"/>
      <c r="AR17" s="915"/>
      <c r="AS17" s="915"/>
      <c r="AT17" s="915"/>
      <c r="AU17" s="915"/>
      <c r="AV17" s="915"/>
      <c r="AW17" s="915"/>
      <c r="AX17" s="916"/>
    </row>
    <row r="18" spans="1:50" ht="24.75" customHeight="1" x14ac:dyDescent="0.15">
      <c r="A18" s="611"/>
      <c r="B18" s="612"/>
      <c r="C18" s="612"/>
      <c r="D18" s="612"/>
      <c r="E18" s="612"/>
      <c r="F18" s="613"/>
      <c r="G18" s="724"/>
      <c r="H18" s="725"/>
      <c r="I18" s="713" t="s">
        <v>20</v>
      </c>
      <c r="J18" s="714"/>
      <c r="K18" s="714"/>
      <c r="L18" s="714"/>
      <c r="M18" s="714"/>
      <c r="N18" s="714"/>
      <c r="O18" s="715"/>
      <c r="P18" s="872">
        <f>SUM(P13:V17)</f>
        <v>34</v>
      </c>
      <c r="Q18" s="873"/>
      <c r="R18" s="873"/>
      <c r="S18" s="873"/>
      <c r="T18" s="873"/>
      <c r="U18" s="873"/>
      <c r="V18" s="874"/>
      <c r="W18" s="872">
        <f>SUM(W13:AC17)</f>
        <v>34</v>
      </c>
      <c r="X18" s="873"/>
      <c r="Y18" s="873"/>
      <c r="Z18" s="873"/>
      <c r="AA18" s="873"/>
      <c r="AB18" s="873"/>
      <c r="AC18" s="874"/>
      <c r="AD18" s="872">
        <f>SUM(AD13:AJ17)</f>
        <v>34</v>
      </c>
      <c r="AE18" s="873"/>
      <c r="AF18" s="873"/>
      <c r="AG18" s="873"/>
      <c r="AH18" s="873"/>
      <c r="AI18" s="873"/>
      <c r="AJ18" s="874"/>
      <c r="AK18" s="872">
        <f>SUM(AK13:AQ17)</f>
        <v>26</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23</v>
      </c>
      <c r="Q19" s="655"/>
      <c r="R19" s="655"/>
      <c r="S19" s="655"/>
      <c r="T19" s="655"/>
      <c r="U19" s="655"/>
      <c r="V19" s="656"/>
      <c r="W19" s="654">
        <v>19</v>
      </c>
      <c r="X19" s="655"/>
      <c r="Y19" s="655"/>
      <c r="Z19" s="655"/>
      <c r="AA19" s="655"/>
      <c r="AB19" s="655"/>
      <c r="AC19" s="656"/>
      <c r="AD19" s="654">
        <v>13</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0.67647058823529416</v>
      </c>
      <c r="Q20" s="316"/>
      <c r="R20" s="316"/>
      <c r="S20" s="316"/>
      <c r="T20" s="316"/>
      <c r="U20" s="316"/>
      <c r="V20" s="316"/>
      <c r="W20" s="316">
        <f t="shared" ref="W20" si="0">IF(W18=0, "-", SUM(W19)/W18)</f>
        <v>0.55882352941176472</v>
      </c>
      <c r="X20" s="316"/>
      <c r="Y20" s="316"/>
      <c r="Z20" s="316"/>
      <c r="AA20" s="316"/>
      <c r="AB20" s="316"/>
      <c r="AC20" s="316"/>
      <c r="AD20" s="316">
        <f t="shared" ref="AD20" si="1">IF(AD18=0, "-", SUM(AD19)/AD18)</f>
        <v>0.38235294117647056</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4"/>
      <c r="G21" s="314" t="s">
        <v>353</v>
      </c>
      <c r="H21" s="315"/>
      <c r="I21" s="315"/>
      <c r="J21" s="315"/>
      <c r="K21" s="315"/>
      <c r="L21" s="315"/>
      <c r="M21" s="315"/>
      <c r="N21" s="315"/>
      <c r="O21" s="315"/>
      <c r="P21" s="316">
        <f>IF(P19=0, "-", SUM(P19)/SUM(P13,P14))</f>
        <v>0.67647058823529416</v>
      </c>
      <c r="Q21" s="316"/>
      <c r="R21" s="316"/>
      <c r="S21" s="316"/>
      <c r="T21" s="316"/>
      <c r="U21" s="316"/>
      <c r="V21" s="316"/>
      <c r="W21" s="316">
        <f t="shared" ref="W21" si="2">IF(W19=0, "-", SUM(W19)/SUM(W13,W14))</f>
        <v>0.55882352941176472</v>
      </c>
      <c r="X21" s="316"/>
      <c r="Y21" s="316"/>
      <c r="Z21" s="316"/>
      <c r="AA21" s="316"/>
      <c r="AB21" s="316"/>
      <c r="AC21" s="316"/>
      <c r="AD21" s="316">
        <f t="shared" ref="AD21" si="3">IF(AD19=0, "-", SUM(AD19)/SUM(AD13,AD14))</f>
        <v>0.38235294117647056</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0" t="s">
        <v>705</v>
      </c>
      <c r="B22" s="971"/>
      <c r="C22" s="971"/>
      <c r="D22" s="971"/>
      <c r="E22" s="971"/>
      <c r="F22" s="972"/>
      <c r="G22" s="966" t="s">
        <v>332</v>
      </c>
      <c r="H22" s="222"/>
      <c r="I22" s="222"/>
      <c r="J22" s="222"/>
      <c r="K22" s="222"/>
      <c r="L22" s="222"/>
      <c r="M22" s="222"/>
      <c r="N22" s="222"/>
      <c r="O22" s="223"/>
      <c r="P22" s="931" t="s">
        <v>703</v>
      </c>
      <c r="Q22" s="222"/>
      <c r="R22" s="222"/>
      <c r="S22" s="222"/>
      <c r="T22" s="222"/>
      <c r="U22" s="222"/>
      <c r="V22" s="223"/>
      <c r="W22" s="931" t="s">
        <v>704</v>
      </c>
      <c r="X22" s="222"/>
      <c r="Y22" s="222"/>
      <c r="Z22" s="222"/>
      <c r="AA22" s="222"/>
      <c r="AB22" s="222"/>
      <c r="AC22" s="223"/>
      <c r="AD22" s="931"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3.75" customHeight="1" x14ac:dyDescent="0.15">
      <c r="A23" s="973"/>
      <c r="B23" s="974"/>
      <c r="C23" s="974"/>
      <c r="D23" s="974"/>
      <c r="E23" s="974"/>
      <c r="F23" s="975"/>
      <c r="G23" s="967" t="s">
        <v>718</v>
      </c>
      <c r="H23" s="968"/>
      <c r="I23" s="968"/>
      <c r="J23" s="968"/>
      <c r="K23" s="968"/>
      <c r="L23" s="968"/>
      <c r="M23" s="968"/>
      <c r="N23" s="968"/>
      <c r="O23" s="969"/>
      <c r="P23" s="917">
        <v>26</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719</v>
      </c>
      <c r="H24" s="934"/>
      <c r="I24" s="934"/>
      <c r="J24" s="934"/>
      <c r="K24" s="934"/>
      <c r="L24" s="934"/>
      <c r="M24" s="934"/>
      <c r="N24" s="934"/>
      <c r="O24" s="935"/>
      <c r="P24" s="654">
        <v>0</v>
      </c>
      <c r="Q24" s="655"/>
      <c r="R24" s="655"/>
      <c r="S24" s="655"/>
      <c r="T24" s="655"/>
      <c r="U24" s="655"/>
      <c r="V24" s="656"/>
      <c r="W24" s="654"/>
      <c r="X24" s="655"/>
      <c r="Y24" s="655"/>
      <c r="Z24" s="655"/>
      <c r="AA24" s="655"/>
      <c r="AB24" s="655"/>
      <c r="AC24" s="65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4"/>
      <c r="Q25" s="655"/>
      <c r="R25" s="655"/>
      <c r="S25" s="655"/>
      <c r="T25" s="655"/>
      <c r="U25" s="655"/>
      <c r="V25" s="656"/>
      <c r="W25" s="654"/>
      <c r="X25" s="655"/>
      <c r="Y25" s="655"/>
      <c r="Z25" s="655"/>
      <c r="AA25" s="655"/>
      <c r="AB25" s="655"/>
      <c r="AC25" s="65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4"/>
      <c r="Q26" s="655"/>
      <c r="R26" s="655"/>
      <c r="S26" s="655"/>
      <c r="T26" s="655"/>
      <c r="U26" s="655"/>
      <c r="V26" s="656"/>
      <c r="W26" s="654"/>
      <c r="X26" s="655"/>
      <c r="Y26" s="655"/>
      <c r="Z26" s="655"/>
      <c r="AA26" s="655"/>
      <c r="AB26" s="655"/>
      <c r="AC26" s="65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4"/>
      <c r="Q27" s="655"/>
      <c r="R27" s="655"/>
      <c r="S27" s="655"/>
      <c r="T27" s="655"/>
      <c r="U27" s="655"/>
      <c r="V27" s="656"/>
      <c r="W27" s="654"/>
      <c r="X27" s="655"/>
      <c r="Y27" s="655"/>
      <c r="Z27" s="655"/>
      <c r="AA27" s="655"/>
      <c r="AB27" s="655"/>
      <c r="AC27" s="65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336</v>
      </c>
      <c r="H28" s="937"/>
      <c r="I28" s="937"/>
      <c r="J28" s="937"/>
      <c r="K28" s="937"/>
      <c r="L28" s="937"/>
      <c r="M28" s="937"/>
      <c r="N28" s="937"/>
      <c r="O28" s="938"/>
      <c r="P28" s="872">
        <f>P29-SUM(P23:P27)</f>
        <v>0</v>
      </c>
      <c r="Q28" s="873"/>
      <c r="R28" s="873"/>
      <c r="S28" s="873"/>
      <c r="T28" s="873"/>
      <c r="U28" s="873"/>
      <c r="V28" s="874"/>
      <c r="W28" s="872">
        <f>W29-SUM(W23:W27)</f>
        <v>0</v>
      </c>
      <c r="X28" s="873"/>
      <c r="Y28" s="873"/>
      <c r="Z28" s="873"/>
      <c r="AA28" s="873"/>
      <c r="AB28" s="873"/>
      <c r="AC28" s="87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333</v>
      </c>
      <c r="H29" s="940"/>
      <c r="I29" s="940"/>
      <c r="J29" s="940"/>
      <c r="K29" s="940"/>
      <c r="L29" s="940"/>
      <c r="M29" s="940"/>
      <c r="N29" s="940"/>
      <c r="O29" s="941"/>
      <c r="P29" s="654">
        <f>AK13</f>
        <v>26</v>
      </c>
      <c r="Q29" s="655"/>
      <c r="R29" s="655"/>
      <c r="S29" s="655"/>
      <c r="T29" s="655"/>
      <c r="U29" s="655"/>
      <c r="V29" s="656"/>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5" t="s">
        <v>348</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388</v>
      </c>
      <c r="AF30" s="853"/>
      <c r="AG30" s="853"/>
      <c r="AH30" s="854"/>
      <c r="AI30" s="912" t="s">
        <v>410</v>
      </c>
      <c r="AJ30" s="912"/>
      <c r="AK30" s="912"/>
      <c r="AL30" s="852"/>
      <c r="AM30" s="912" t="s">
        <v>507</v>
      </c>
      <c r="AN30" s="912"/>
      <c r="AO30" s="912"/>
      <c r="AP30" s="852"/>
      <c r="AQ30" s="764" t="s">
        <v>232</v>
      </c>
      <c r="AR30" s="765"/>
      <c r="AS30" s="765"/>
      <c r="AT30" s="766"/>
      <c r="AU30" s="771" t="s">
        <v>134</v>
      </c>
      <c r="AV30" s="771"/>
      <c r="AW30" s="771"/>
      <c r="AX30" s="914"/>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3"/>
      <c r="AJ31" s="913"/>
      <c r="AK31" s="913"/>
      <c r="AL31" s="406"/>
      <c r="AM31" s="913"/>
      <c r="AN31" s="913"/>
      <c r="AO31" s="913"/>
      <c r="AP31" s="406"/>
      <c r="AQ31" s="250" t="s">
        <v>715</v>
      </c>
      <c r="AR31" s="201"/>
      <c r="AS31" s="136" t="s">
        <v>233</v>
      </c>
      <c r="AT31" s="137"/>
      <c r="AU31" s="200">
        <v>3</v>
      </c>
      <c r="AV31" s="200"/>
      <c r="AW31" s="391" t="s">
        <v>179</v>
      </c>
      <c r="AX31" s="392"/>
    </row>
    <row r="32" spans="1:50" ht="23.25" customHeight="1" x14ac:dyDescent="0.15">
      <c r="A32" s="396"/>
      <c r="B32" s="394"/>
      <c r="C32" s="394"/>
      <c r="D32" s="394"/>
      <c r="E32" s="394"/>
      <c r="F32" s="395"/>
      <c r="G32" s="562" t="s">
        <v>720</v>
      </c>
      <c r="H32" s="563"/>
      <c r="I32" s="563"/>
      <c r="J32" s="563"/>
      <c r="K32" s="563"/>
      <c r="L32" s="563"/>
      <c r="M32" s="563"/>
      <c r="N32" s="563"/>
      <c r="O32" s="564"/>
      <c r="P32" s="108" t="s">
        <v>721</v>
      </c>
      <c r="Q32" s="108"/>
      <c r="R32" s="108"/>
      <c r="S32" s="108"/>
      <c r="T32" s="108"/>
      <c r="U32" s="108"/>
      <c r="V32" s="108"/>
      <c r="W32" s="108"/>
      <c r="X32" s="109"/>
      <c r="Y32" s="469" t="s">
        <v>12</v>
      </c>
      <c r="Z32" s="529"/>
      <c r="AA32" s="530"/>
      <c r="AB32" s="459" t="s">
        <v>722</v>
      </c>
      <c r="AC32" s="459"/>
      <c r="AD32" s="459"/>
      <c r="AE32" s="218">
        <v>40</v>
      </c>
      <c r="AF32" s="219"/>
      <c r="AG32" s="219"/>
      <c r="AH32" s="219"/>
      <c r="AI32" s="218">
        <v>40</v>
      </c>
      <c r="AJ32" s="219"/>
      <c r="AK32" s="219"/>
      <c r="AL32" s="219"/>
      <c r="AM32" s="218">
        <v>40</v>
      </c>
      <c r="AN32" s="219"/>
      <c r="AO32" s="219"/>
      <c r="AP32" s="219"/>
      <c r="AQ32" s="335" t="s">
        <v>715</v>
      </c>
      <c r="AR32" s="208"/>
      <c r="AS32" s="208"/>
      <c r="AT32" s="336"/>
      <c r="AU32" s="219" t="s">
        <v>715</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722</v>
      </c>
      <c r="AC33" s="521"/>
      <c r="AD33" s="521"/>
      <c r="AE33" s="218">
        <v>41</v>
      </c>
      <c r="AF33" s="219"/>
      <c r="AG33" s="219"/>
      <c r="AH33" s="219"/>
      <c r="AI33" s="218">
        <v>40</v>
      </c>
      <c r="AJ33" s="219"/>
      <c r="AK33" s="219"/>
      <c r="AL33" s="219"/>
      <c r="AM33" s="218">
        <v>40</v>
      </c>
      <c r="AN33" s="219"/>
      <c r="AO33" s="219"/>
      <c r="AP33" s="219"/>
      <c r="AQ33" s="335" t="s">
        <v>715</v>
      </c>
      <c r="AR33" s="208"/>
      <c r="AS33" s="208"/>
      <c r="AT33" s="336"/>
      <c r="AU33" s="219">
        <v>40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97.6</v>
      </c>
      <c r="AF34" s="219"/>
      <c r="AG34" s="219"/>
      <c r="AH34" s="219"/>
      <c r="AI34" s="218">
        <v>100</v>
      </c>
      <c r="AJ34" s="219"/>
      <c r="AK34" s="219"/>
      <c r="AL34" s="219"/>
      <c r="AM34" s="218">
        <v>100</v>
      </c>
      <c r="AN34" s="219"/>
      <c r="AO34" s="219"/>
      <c r="AP34" s="219"/>
      <c r="AQ34" s="335" t="s">
        <v>715</v>
      </c>
      <c r="AR34" s="208"/>
      <c r="AS34" s="208"/>
      <c r="AT34" s="336"/>
      <c r="AU34" s="219" t="s">
        <v>715</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348</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388</v>
      </c>
      <c r="AF37" s="247"/>
      <c r="AG37" s="247"/>
      <c r="AH37" s="247"/>
      <c r="AI37" s="247" t="s">
        <v>410</v>
      </c>
      <c r="AJ37" s="247"/>
      <c r="AK37" s="247"/>
      <c r="AL37" s="247"/>
      <c r="AM37" s="247" t="s">
        <v>507</v>
      </c>
      <c r="AN37" s="247"/>
      <c r="AO37" s="247"/>
      <c r="AP37" s="247"/>
      <c r="AQ37" s="154" t="s">
        <v>232</v>
      </c>
      <c r="AR37" s="155"/>
      <c r="AS37" s="155"/>
      <c r="AT37" s="156"/>
      <c r="AU37" s="410" t="s">
        <v>134</v>
      </c>
      <c r="AV37" s="410"/>
      <c r="AW37" s="410"/>
      <c r="AX37" s="907"/>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715</v>
      </c>
      <c r="AR38" s="201"/>
      <c r="AS38" s="136" t="s">
        <v>233</v>
      </c>
      <c r="AT38" s="137"/>
      <c r="AU38" s="200">
        <v>3</v>
      </c>
      <c r="AV38" s="200"/>
      <c r="AW38" s="391" t="s">
        <v>179</v>
      </c>
      <c r="AX38" s="392"/>
      <c r="AY38">
        <f>$AY$37</f>
        <v>1</v>
      </c>
    </row>
    <row r="39" spans="1:51" ht="23.25" customHeight="1" x14ac:dyDescent="0.15">
      <c r="A39" s="396"/>
      <c r="B39" s="394"/>
      <c r="C39" s="394"/>
      <c r="D39" s="394"/>
      <c r="E39" s="394"/>
      <c r="F39" s="395"/>
      <c r="G39" s="562" t="s">
        <v>724</v>
      </c>
      <c r="H39" s="563"/>
      <c r="I39" s="563"/>
      <c r="J39" s="563"/>
      <c r="K39" s="563"/>
      <c r="L39" s="563"/>
      <c r="M39" s="563"/>
      <c r="N39" s="563"/>
      <c r="O39" s="564"/>
      <c r="P39" s="108" t="s">
        <v>725</v>
      </c>
      <c r="Q39" s="108"/>
      <c r="R39" s="108"/>
      <c r="S39" s="108"/>
      <c r="T39" s="108"/>
      <c r="U39" s="108"/>
      <c r="V39" s="108"/>
      <c r="W39" s="108"/>
      <c r="X39" s="109"/>
      <c r="Y39" s="469" t="s">
        <v>12</v>
      </c>
      <c r="Z39" s="529"/>
      <c r="AA39" s="530"/>
      <c r="AB39" s="459" t="s">
        <v>726</v>
      </c>
      <c r="AC39" s="459"/>
      <c r="AD39" s="459"/>
      <c r="AE39" s="218">
        <v>9</v>
      </c>
      <c r="AF39" s="219"/>
      <c r="AG39" s="219"/>
      <c r="AH39" s="219"/>
      <c r="AI39" s="218">
        <v>7</v>
      </c>
      <c r="AJ39" s="219"/>
      <c r="AK39" s="219"/>
      <c r="AL39" s="219"/>
      <c r="AM39" s="218">
        <v>5</v>
      </c>
      <c r="AN39" s="219"/>
      <c r="AO39" s="219"/>
      <c r="AP39" s="219"/>
      <c r="AQ39" s="335" t="s">
        <v>715</v>
      </c>
      <c r="AR39" s="208"/>
      <c r="AS39" s="208"/>
      <c r="AT39" s="336"/>
      <c r="AU39" s="219" t="s">
        <v>715</v>
      </c>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726</v>
      </c>
      <c r="AC40" s="521"/>
      <c r="AD40" s="521"/>
      <c r="AE40" s="218">
        <v>10</v>
      </c>
      <c r="AF40" s="219"/>
      <c r="AG40" s="219"/>
      <c r="AH40" s="219"/>
      <c r="AI40" s="218">
        <v>10</v>
      </c>
      <c r="AJ40" s="219"/>
      <c r="AK40" s="219"/>
      <c r="AL40" s="219"/>
      <c r="AM40" s="218">
        <v>10</v>
      </c>
      <c r="AN40" s="219"/>
      <c r="AO40" s="219"/>
      <c r="AP40" s="219"/>
      <c r="AQ40" s="335" t="s">
        <v>715</v>
      </c>
      <c r="AR40" s="208"/>
      <c r="AS40" s="208"/>
      <c r="AT40" s="336"/>
      <c r="AU40" s="219">
        <v>10</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90</v>
      </c>
      <c r="AF41" s="219"/>
      <c r="AG41" s="219"/>
      <c r="AH41" s="219"/>
      <c r="AI41" s="218">
        <v>70</v>
      </c>
      <c r="AJ41" s="219"/>
      <c r="AK41" s="219"/>
      <c r="AL41" s="219"/>
      <c r="AM41" s="218">
        <v>80</v>
      </c>
      <c r="AN41" s="219"/>
      <c r="AO41" s="219"/>
      <c r="AP41" s="219"/>
      <c r="AQ41" s="335" t="s">
        <v>715</v>
      </c>
      <c r="AR41" s="208"/>
      <c r="AS41" s="208"/>
      <c r="AT41" s="336"/>
      <c r="AU41" s="219" t="s">
        <v>715</v>
      </c>
      <c r="AV41" s="219"/>
      <c r="AW41" s="219"/>
      <c r="AX41" s="221"/>
      <c r="AY41">
        <f t="shared" si="4"/>
        <v>1</v>
      </c>
    </row>
    <row r="42" spans="1:51" ht="23.25" customHeight="1" x14ac:dyDescent="0.15">
      <c r="A42" s="228" t="s">
        <v>378</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7" t="s">
        <v>348</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388</v>
      </c>
      <c r="AF44" s="247"/>
      <c r="AG44" s="247"/>
      <c r="AH44" s="247"/>
      <c r="AI44" s="247" t="s">
        <v>410</v>
      </c>
      <c r="AJ44" s="247"/>
      <c r="AK44" s="247"/>
      <c r="AL44" s="247"/>
      <c r="AM44" s="247" t="s">
        <v>507</v>
      </c>
      <c r="AN44" s="247"/>
      <c r="AO44" s="247"/>
      <c r="AP44" s="247"/>
      <c r="AQ44" s="154" t="s">
        <v>232</v>
      </c>
      <c r="AR44" s="155"/>
      <c r="AS44" s="155"/>
      <c r="AT44" s="156"/>
      <c r="AU44" s="410" t="s">
        <v>134</v>
      </c>
      <c r="AV44" s="410"/>
      <c r="AW44" s="410"/>
      <c r="AX44" s="907"/>
      <c r="AY44">
        <f>COUNTA($G$46)</f>
        <v>1</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v>3</v>
      </c>
      <c r="AV45" s="200"/>
      <c r="AW45" s="391" t="s">
        <v>179</v>
      </c>
      <c r="AX45" s="392"/>
      <c r="AY45">
        <f>$AY$44</f>
        <v>1</v>
      </c>
    </row>
    <row r="46" spans="1:51" ht="23.25" customHeight="1" x14ac:dyDescent="0.15">
      <c r="A46" s="396"/>
      <c r="B46" s="394"/>
      <c r="C46" s="394"/>
      <c r="D46" s="394"/>
      <c r="E46" s="394"/>
      <c r="F46" s="395"/>
      <c r="G46" s="562" t="s">
        <v>770</v>
      </c>
      <c r="H46" s="563"/>
      <c r="I46" s="563"/>
      <c r="J46" s="563"/>
      <c r="K46" s="563"/>
      <c r="L46" s="563"/>
      <c r="M46" s="563"/>
      <c r="N46" s="563"/>
      <c r="O46" s="564"/>
      <c r="P46" s="108" t="s">
        <v>771</v>
      </c>
      <c r="Q46" s="108"/>
      <c r="R46" s="108"/>
      <c r="S46" s="108"/>
      <c r="T46" s="108"/>
      <c r="U46" s="108"/>
      <c r="V46" s="108"/>
      <c r="W46" s="108"/>
      <c r="X46" s="109"/>
      <c r="Y46" s="469" t="s">
        <v>12</v>
      </c>
      <c r="Z46" s="529"/>
      <c r="AA46" s="530"/>
      <c r="AB46" s="459" t="s">
        <v>769</v>
      </c>
      <c r="AC46" s="459"/>
      <c r="AD46" s="459"/>
      <c r="AE46" s="282" t="s">
        <v>767</v>
      </c>
      <c r="AF46" s="282"/>
      <c r="AG46" s="282"/>
      <c r="AH46" s="282"/>
      <c r="AI46" s="282" t="s">
        <v>767</v>
      </c>
      <c r="AJ46" s="282"/>
      <c r="AK46" s="282"/>
      <c r="AL46" s="282"/>
      <c r="AM46" s="282" t="s">
        <v>767</v>
      </c>
      <c r="AN46" s="282"/>
      <c r="AO46" s="282"/>
      <c r="AP46" s="282"/>
      <c r="AQ46" s="335" t="s">
        <v>767</v>
      </c>
      <c r="AR46" s="208"/>
      <c r="AS46" s="208"/>
      <c r="AT46" s="336"/>
      <c r="AU46" s="219" t="s">
        <v>767</v>
      </c>
      <c r="AV46" s="219"/>
      <c r="AW46" s="219"/>
      <c r="AX46" s="221"/>
      <c r="AY46">
        <f t="shared" ref="AY46:AY50" si="5">$AY$44</f>
        <v>1</v>
      </c>
    </row>
    <row r="47" spans="1:51" ht="23.25"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t="s">
        <v>769</v>
      </c>
      <c r="AC47" s="521"/>
      <c r="AD47" s="521"/>
      <c r="AE47" s="218" t="s">
        <v>767</v>
      </c>
      <c r="AF47" s="219"/>
      <c r="AG47" s="219"/>
      <c r="AH47" s="219"/>
      <c r="AI47" s="218" t="s">
        <v>767</v>
      </c>
      <c r="AJ47" s="219"/>
      <c r="AK47" s="219"/>
      <c r="AL47" s="219"/>
      <c r="AM47" s="218" t="s">
        <v>767</v>
      </c>
      <c r="AN47" s="219"/>
      <c r="AO47" s="219"/>
      <c r="AP47" s="219"/>
      <c r="AQ47" s="335" t="s">
        <v>767</v>
      </c>
      <c r="AR47" s="208"/>
      <c r="AS47" s="208"/>
      <c r="AT47" s="336"/>
      <c r="AU47" s="219">
        <v>40</v>
      </c>
      <c r="AV47" s="219"/>
      <c r="AW47" s="219"/>
      <c r="AX47" s="221"/>
      <c r="AY47">
        <f t="shared" si="5"/>
        <v>1</v>
      </c>
    </row>
    <row r="48" spans="1:51" ht="23.25"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t="s">
        <v>767</v>
      </c>
      <c r="AF48" s="219"/>
      <c r="AG48" s="219"/>
      <c r="AH48" s="219"/>
      <c r="AI48" s="218" t="s">
        <v>767</v>
      </c>
      <c r="AJ48" s="219"/>
      <c r="AK48" s="219"/>
      <c r="AL48" s="219"/>
      <c r="AM48" s="218" t="s">
        <v>767</v>
      </c>
      <c r="AN48" s="219"/>
      <c r="AO48" s="219"/>
      <c r="AP48" s="219"/>
      <c r="AQ48" s="335" t="s">
        <v>767</v>
      </c>
      <c r="AR48" s="208"/>
      <c r="AS48" s="208"/>
      <c r="AT48" s="336"/>
      <c r="AU48" s="219"/>
      <c r="AV48" s="219"/>
      <c r="AW48" s="219"/>
      <c r="AX48" s="221"/>
      <c r="AY48">
        <f t="shared" si="5"/>
        <v>1</v>
      </c>
    </row>
    <row r="49" spans="1:51" ht="23.25" customHeight="1" x14ac:dyDescent="0.15">
      <c r="A49" s="228" t="s">
        <v>378</v>
      </c>
      <c r="B49" s="229"/>
      <c r="C49" s="229"/>
      <c r="D49" s="229"/>
      <c r="E49" s="229"/>
      <c r="F49" s="230"/>
      <c r="G49" s="234" t="s">
        <v>768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388</v>
      </c>
      <c r="AF51" s="247"/>
      <c r="AG51" s="247"/>
      <c r="AH51" s="247"/>
      <c r="AI51" s="247" t="s">
        <v>410</v>
      </c>
      <c r="AJ51" s="247"/>
      <c r="AK51" s="247"/>
      <c r="AL51" s="247"/>
      <c r="AM51" s="247" t="s">
        <v>507</v>
      </c>
      <c r="AN51" s="247"/>
      <c r="AO51" s="247"/>
      <c r="AP51" s="247"/>
      <c r="AQ51" s="154" t="s">
        <v>232</v>
      </c>
      <c r="AR51" s="155"/>
      <c r="AS51" s="155"/>
      <c r="AT51" s="156"/>
      <c r="AU51" s="922" t="s">
        <v>134</v>
      </c>
      <c r="AV51" s="922"/>
      <c r="AW51" s="922"/>
      <c r="AX51" s="923"/>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388</v>
      </c>
      <c r="AF58" s="247"/>
      <c r="AG58" s="247"/>
      <c r="AH58" s="247"/>
      <c r="AI58" s="247" t="s">
        <v>410</v>
      </c>
      <c r="AJ58" s="247"/>
      <c r="AK58" s="247"/>
      <c r="AL58" s="247"/>
      <c r="AM58" s="247" t="s">
        <v>507</v>
      </c>
      <c r="AN58" s="247"/>
      <c r="AO58" s="247"/>
      <c r="AP58" s="247"/>
      <c r="AQ58" s="154" t="s">
        <v>232</v>
      </c>
      <c r="AR58" s="155"/>
      <c r="AS58" s="155"/>
      <c r="AT58" s="156"/>
      <c r="AU58" s="922" t="s">
        <v>134</v>
      </c>
      <c r="AV58" s="922"/>
      <c r="AW58" s="922"/>
      <c r="AX58" s="923"/>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381</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t="s">
        <v>341</v>
      </c>
      <c r="AS79" s="273"/>
      <c r="AT79" s="274"/>
      <c r="AU79" s="274"/>
      <c r="AV79" s="274"/>
      <c r="AW79" s="274"/>
      <c r="AX79" s="965"/>
      <c r="AY79">
        <f>COUNTIF($AR$79,"☑")</f>
        <v>0</v>
      </c>
    </row>
    <row r="80" spans="1:51" ht="18.75" hidden="1" customHeight="1" x14ac:dyDescent="0.15">
      <c r="A80" s="858"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388</v>
      </c>
      <c r="AF85" s="247"/>
      <c r="AG85" s="247"/>
      <c r="AH85" s="247"/>
      <c r="AI85" s="247" t="s">
        <v>410</v>
      </c>
      <c r="AJ85" s="247"/>
      <c r="AK85" s="247"/>
      <c r="AL85" s="247"/>
      <c r="AM85" s="247" t="s">
        <v>507</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388</v>
      </c>
      <c r="AF90" s="247"/>
      <c r="AG90" s="247"/>
      <c r="AH90" s="247"/>
      <c r="AI90" s="247" t="s">
        <v>410</v>
      </c>
      <c r="AJ90" s="247"/>
      <c r="AK90" s="247"/>
      <c r="AL90" s="247"/>
      <c r="AM90" s="247" t="s">
        <v>507</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388</v>
      </c>
      <c r="AF95" s="247"/>
      <c r="AG95" s="247"/>
      <c r="AH95" s="247"/>
      <c r="AI95" s="247" t="s">
        <v>410</v>
      </c>
      <c r="AJ95" s="247"/>
      <c r="AK95" s="247"/>
      <c r="AL95" s="247"/>
      <c r="AM95" s="247" t="s">
        <v>507</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388</v>
      </c>
      <c r="AF100" s="538"/>
      <c r="AG100" s="538"/>
      <c r="AH100" s="539"/>
      <c r="AI100" s="537" t="s">
        <v>410</v>
      </c>
      <c r="AJ100" s="538"/>
      <c r="AK100" s="538"/>
      <c r="AL100" s="539"/>
      <c r="AM100" s="537" t="s">
        <v>507</v>
      </c>
      <c r="AN100" s="538"/>
      <c r="AO100" s="538"/>
      <c r="AP100" s="539"/>
      <c r="AQ100" s="317" t="s">
        <v>415</v>
      </c>
      <c r="AR100" s="318"/>
      <c r="AS100" s="318"/>
      <c r="AT100" s="319"/>
      <c r="AU100" s="317" t="s">
        <v>539</v>
      </c>
      <c r="AV100" s="318"/>
      <c r="AW100" s="318"/>
      <c r="AX100" s="320"/>
    </row>
    <row r="101" spans="1:60" ht="23.25" customHeight="1" x14ac:dyDescent="0.15">
      <c r="A101" s="417"/>
      <c r="B101" s="418"/>
      <c r="C101" s="418"/>
      <c r="D101" s="418"/>
      <c r="E101" s="418"/>
      <c r="F101" s="419"/>
      <c r="G101" s="108" t="s">
        <v>766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728</v>
      </c>
      <c r="AC101" s="459"/>
      <c r="AD101" s="459"/>
      <c r="AE101" s="282">
        <v>315</v>
      </c>
      <c r="AF101" s="282"/>
      <c r="AG101" s="282"/>
      <c r="AH101" s="282"/>
      <c r="AI101" s="282">
        <v>315</v>
      </c>
      <c r="AJ101" s="282"/>
      <c r="AK101" s="282"/>
      <c r="AL101" s="282"/>
      <c r="AM101" s="282">
        <v>314</v>
      </c>
      <c r="AN101" s="282"/>
      <c r="AO101" s="282"/>
      <c r="AP101" s="282"/>
      <c r="AQ101" s="282" t="s">
        <v>763</v>
      </c>
      <c r="AR101" s="282"/>
      <c r="AS101" s="282"/>
      <c r="AT101" s="282"/>
      <c r="AU101" s="218" t="s">
        <v>763</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728</v>
      </c>
      <c r="AC102" s="459"/>
      <c r="AD102" s="459"/>
      <c r="AE102" s="282">
        <v>308</v>
      </c>
      <c r="AF102" s="282"/>
      <c r="AG102" s="282"/>
      <c r="AH102" s="282"/>
      <c r="AI102" s="282">
        <v>315</v>
      </c>
      <c r="AJ102" s="282"/>
      <c r="AK102" s="282"/>
      <c r="AL102" s="282"/>
      <c r="AM102" s="282">
        <v>315</v>
      </c>
      <c r="AN102" s="282"/>
      <c r="AO102" s="282"/>
      <c r="AP102" s="282"/>
      <c r="AQ102" s="282">
        <v>314</v>
      </c>
      <c r="AR102" s="282"/>
      <c r="AS102" s="282"/>
      <c r="AT102" s="282"/>
      <c r="AU102" s="218" t="s">
        <v>404</v>
      </c>
      <c r="AV102" s="219"/>
      <c r="AW102" s="219"/>
      <c r="AX102" s="221"/>
    </row>
    <row r="103" spans="1:60" ht="31.5"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7"/>
      <c r="B104" s="418"/>
      <c r="C104" s="418"/>
      <c r="D104" s="418"/>
      <c r="E104" s="418"/>
      <c r="F104" s="419"/>
      <c r="G104" s="108" t="s">
        <v>762</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728</v>
      </c>
      <c r="AC104" s="544"/>
      <c r="AD104" s="545"/>
      <c r="AE104" s="282">
        <v>9</v>
      </c>
      <c r="AF104" s="282"/>
      <c r="AG104" s="282"/>
      <c r="AH104" s="282"/>
      <c r="AI104" s="282">
        <v>7</v>
      </c>
      <c r="AJ104" s="282"/>
      <c r="AK104" s="282"/>
      <c r="AL104" s="282"/>
      <c r="AM104" s="282">
        <v>5</v>
      </c>
      <c r="AN104" s="282"/>
      <c r="AO104" s="282"/>
      <c r="AP104" s="282"/>
      <c r="AQ104" s="282" t="s">
        <v>763</v>
      </c>
      <c r="AR104" s="282"/>
      <c r="AS104" s="282"/>
      <c r="AT104" s="282"/>
      <c r="AU104" s="282" t="s">
        <v>763</v>
      </c>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728</v>
      </c>
      <c r="AC105" s="467"/>
      <c r="AD105" s="468"/>
      <c r="AE105" s="282">
        <v>10</v>
      </c>
      <c r="AF105" s="282"/>
      <c r="AG105" s="282"/>
      <c r="AH105" s="282"/>
      <c r="AI105" s="282">
        <v>10</v>
      </c>
      <c r="AJ105" s="282"/>
      <c r="AK105" s="282"/>
      <c r="AL105" s="282"/>
      <c r="AM105" s="282">
        <v>10</v>
      </c>
      <c r="AN105" s="282"/>
      <c r="AO105" s="282"/>
      <c r="AP105" s="282"/>
      <c r="AQ105" s="282">
        <v>10</v>
      </c>
      <c r="AR105" s="282"/>
      <c r="AS105" s="282"/>
      <c r="AT105" s="282"/>
      <c r="AU105" s="282" t="s">
        <v>765</v>
      </c>
      <c r="AV105" s="282"/>
      <c r="AW105" s="282"/>
      <c r="AX105" s="283"/>
      <c r="AY105">
        <f>$AY$103</f>
        <v>1</v>
      </c>
    </row>
    <row r="106" spans="1:60" ht="31.5"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17"/>
      <c r="B107" s="418"/>
      <c r="C107" s="418"/>
      <c r="D107" s="418"/>
      <c r="E107" s="418"/>
      <c r="F107" s="419"/>
      <c r="G107" s="108" t="s">
        <v>772</v>
      </c>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773</v>
      </c>
      <c r="AC107" s="544"/>
      <c r="AD107" s="545"/>
      <c r="AE107" s="282" t="s">
        <v>767</v>
      </c>
      <c r="AF107" s="282"/>
      <c r="AG107" s="282"/>
      <c r="AH107" s="282"/>
      <c r="AI107" s="282" t="s">
        <v>767</v>
      </c>
      <c r="AJ107" s="282"/>
      <c r="AK107" s="282"/>
      <c r="AL107" s="282"/>
      <c r="AM107" s="282" t="s">
        <v>767</v>
      </c>
      <c r="AN107" s="282"/>
      <c r="AO107" s="282"/>
      <c r="AP107" s="282"/>
      <c r="AQ107" s="282" t="s">
        <v>767</v>
      </c>
      <c r="AR107" s="282"/>
      <c r="AS107" s="282"/>
      <c r="AT107" s="282"/>
      <c r="AU107" s="282" t="s">
        <v>767</v>
      </c>
      <c r="AV107" s="282"/>
      <c r="AW107" s="282"/>
      <c r="AX107" s="283"/>
      <c r="AY107">
        <f>$AY$106</f>
        <v>1</v>
      </c>
    </row>
    <row r="108" spans="1:60" ht="23.25"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543" t="s">
        <v>773</v>
      </c>
      <c r="AC108" s="544"/>
      <c r="AD108" s="545"/>
      <c r="AE108" s="282" t="s">
        <v>767</v>
      </c>
      <c r="AF108" s="282"/>
      <c r="AG108" s="282"/>
      <c r="AH108" s="282"/>
      <c r="AI108" s="282" t="s">
        <v>767</v>
      </c>
      <c r="AJ108" s="282"/>
      <c r="AK108" s="282"/>
      <c r="AL108" s="282"/>
      <c r="AM108" s="282" t="s">
        <v>767</v>
      </c>
      <c r="AN108" s="282"/>
      <c r="AO108" s="282"/>
      <c r="AP108" s="282"/>
      <c r="AQ108" s="282">
        <v>10</v>
      </c>
      <c r="AR108" s="282"/>
      <c r="AS108" s="282"/>
      <c r="AT108" s="282"/>
      <c r="AU108" s="282" t="s">
        <v>767</v>
      </c>
      <c r="AV108" s="282"/>
      <c r="AW108" s="282"/>
      <c r="AX108" s="283"/>
      <c r="AY108">
        <f>$AY$106</f>
        <v>1</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388</v>
      </c>
      <c r="AF115" s="247"/>
      <c r="AG115" s="247"/>
      <c r="AH115" s="247"/>
      <c r="AI115" s="247" t="s">
        <v>410</v>
      </c>
      <c r="AJ115" s="247"/>
      <c r="AK115" s="247"/>
      <c r="AL115" s="247"/>
      <c r="AM115" s="247" t="s">
        <v>507</v>
      </c>
      <c r="AN115" s="247"/>
      <c r="AO115" s="247"/>
      <c r="AP115" s="247"/>
      <c r="AQ115" s="588" t="s">
        <v>540</v>
      </c>
      <c r="AR115" s="589"/>
      <c r="AS115" s="589"/>
      <c r="AT115" s="589"/>
      <c r="AU115" s="589"/>
      <c r="AV115" s="589"/>
      <c r="AW115" s="589"/>
      <c r="AX115" s="590"/>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730</v>
      </c>
      <c r="AC116" s="461"/>
      <c r="AD116" s="462"/>
      <c r="AE116" s="282">
        <v>75</v>
      </c>
      <c r="AF116" s="282"/>
      <c r="AG116" s="282"/>
      <c r="AH116" s="282"/>
      <c r="AI116" s="282">
        <v>75</v>
      </c>
      <c r="AJ116" s="282"/>
      <c r="AK116" s="282"/>
      <c r="AL116" s="282"/>
      <c r="AM116" s="282">
        <v>75</v>
      </c>
      <c r="AN116" s="282"/>
      <c r="AO116" s="282"/>
      <c r="AP116" s="282"/>
      <c r="AQ116" s="218">
        <v>75</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549" t="s">
        <v>732</v>
      </c>
      <c r="AF117" s="549"/>
      <c r="AG117" s="549"/>
      <c r="AH117" s="549"/>
      <c r="AI117" s="549" t="s">
        <v>732</v>
      </c>
      <c r="AJ117" s="549"/>
      <c r="AK117" s="549"/>
      <c r="AL117" s="549"/>
      <c r="AM117" s="549" t="s">
        <v>732</v>
      </c>
      <c r="AN117" s="549"/>
      <c r="AO117" s="549"/>
      <c r="AP117" s="549"/>
      <c r="AQ117" s="549" t="s">
        <v>732</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388</v>
      </c>
      <c r="AF118" s="247"/>
      <c r="AG118" s="247"/>
      <c r="AH118" s="247"/>
      <c r="AI118" s="247" t="s">
        <v>410</v>
      </c>
      <c r="AJ118" s="247"/>
      <c r="AK118" s="247"/>
      <c r="AL118" s="247"/>
      <c r="AM118" s="247" t="s">
        <v>507</v>
      </c>
      <c r="AN118" s="247"/>
      <c r="AO118" s="247"/>
      <c r="AP118" s="247"/>
      <c r="AQ118" s="588" t="s">
        <v>540</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733</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730</v>
      </c>
      <c r="AC119" s="461"/>
      <c r="AD119" s="462"/>
      <c r="AE119" s="282">
        <v>2.2000000000000002</v>
      </c>
      <c r="AF119" s="282"/>
      <c r="AG119" s="282"/>
      <c r="AH119" s="282"/>
      <c r="AI119" s="282">
        <v>2.2999999999999998</v>
      </c>
      <c r="AJ119" s="282"/>
      <c r="AK119" s="282"/>
      <c r="AL119" s="282"/>
      <c r="AM119" s="282">
        <v>6</v>
      </c>
      <c r="AN119" s="282"/>
      <c r="AO119" s="282"/>
      <c r="AP119" s="282"/>
      <c r="AQ119" s="282">
        <v>6</v>
      </c>
      <c r="AR119" s="282"/>
      <c r="AS119" s="282"/>
      <c r="AT119" s="282"/>
      <c r="AU119" s="282"/>
      <c r="AV119" s="282"/>
      <c r="AW119" s="282"/>
      <c r="AX119" s="283"/>
      <c r="AY119">
        <f>$AY$118</f>
        <v>1</v>
      </c>
    </row>
    <row r="120" spans="1:51" ht="46.5"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731</v>
      </c>
      <c r="AC120" s="471"/>
      <c r="AD120" s="472"/>
      <c r="AE120" s="549" t="s">
        <v>734</v>
      </c>
      <c r="AF120" s="549"/>
      <c r="AG120" s="549"/>
      <c r="AH120" s="549"/>
      <c r="AI120" s="549" t="s">
        <v>735</v>
      </c>
      <c r="AJ120" s="549"/>
      <c r="AK120" s="549"/>
      <c r="AL120" s="549"/>
      <c r="AM120" s="549" t="s">
        <v>775</v>
      </c>
      <c r="AN120" s="549"/>
      <c r="AO120" s="549"/>
      <c r="AP120" s="549"/>
      <c r="AQ120" s="549" t="s">
        <v>775</v>
      </c>
      <c r="AR120" s="549"/>
      <c r="AS120" s="549"/>
      <c r="AT120" s="549"/>
      <c r="AU120" s="549"/>
      <c r="AV120" s="549"/>
      <c r="AW120" s="549"/>
      <c r="AX120" s="550"/>
      <c r="AY120">
        <f>$AY$118</f>
        <v>1</v>
      </c>
    </row>
    <row r="121" spans="1:51" ht="23.25"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388</v>
      </c>
      <c r="AF121" s="247"/>
      <c r="AG121" s="247"/>
      <c r="AH121" s="247"/>
      <c r="AI121" s="247" t="s">
        <v>410</v>
      </c>
      <c r="AJ121" s="247"/>
      <c r="AK121" s="247"/>
      <c r="AL121" s="247"/>
      <c r="AM121" s="247" t="s">
        <v>507</v>
      </c>
      <c r="AN121" s="247"/>
      <c r="AO121" s="247"/>
      <c r="AP121" s="247"/>
      <c r="AQ121" s="588" t="s">
        <v>540</v>
      </c>
      <c r="AR121" s="589"/>
      <c r="AS121" s="589"/>
      <c r="AT121" s="589"/>
      <c r="AU121" s="589"/>
      <c r="AV121" s="589"/>
      <c r="AW121" s="589"/>
      <c r="AX121" s="590"/>
      <c r="AY121" s="92">
        <f>IF(SUBSTITUTE(SUBSTITUTE($G$122,"／",""),"　","")="",0,1)</f>
        <v>1</v>
      </c>
    </row>
    <row r="122" spans="1:51" ht="23.25" customHeight="1" x14ac:dyDescent="0.15">
      <c r="A122" s="434"/>
      <c r="B122" s="435"/>
      <c r="C122" s="435"/>
      <c r="D122" s="435"/>
      <c r="E122" s="435"/>
      <c r="F122" s="436"/>
      <c r="G122" s="386" t="s">
        <v>774</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t="s">
        <v>730</v>
      </c>
      <c r="AC122" s="461"/>
      <c r="AD122" s="462"/>
      <c r="AE122" s="282" t="s">
        <v>767</v>
      </c>
      <c r="AF122" s="282"/>
      <c r="AG122" s="282"/>
      <c r="AH122" s="282"/>
      <c r="AI122" s="282" t="s">
        <v>767</v>
      </c>
      <c r="AJ122" s="282"/>
      <c r="AK122" s="282"/>
      <c r="AL122" s="282"/>
      <c r="AM122" s="282">
        <v>3</v>
      </c>
      <c r="AN122" s="282"/>
      <c r="AO122" s="282"/>
      <c r="AP122" s="282"/>
      <c r="AQ122" s="282">
        <v>3</v>
      </c>
      <c r="AR122" s="282"/>
      <c r="AS122" s="282"/>
      <c r="AT122" s="282"/>
      <c r="AU122" s="282"/>
      <c r="AV122" s="282"/>
      <c r="AW122" s="282"/>
      <c r="AX122" s="283"/>
      <c r="AY122">
        <f>$AY$121</f>
        <v>1</v>
      </c>
    </row>
    <row r="123" spans="1:51" ht="46.5" customHeight="1" thickBo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731</v>
      </c>
      <c r="AC123" s="471"/>
      <c r="AD123" s="472"/>
      <c r="AE123" s="549" t="s">
        <v>767</v>
      </c>
      <c r="AF123" s="549"/>
      <c r="AG123" s="549"/>
      <c r="AH123" s="549"/>
      <c r="AI123" s="549" t="s">
        <v>767</v>
      </c>
      <c r="AJ123" s="549"/>
      <c r="AK123" s="549"/>
      <c r="AL123" s="549"/>
      <c r="AM123" s="549" t="s">
        <v>784</v>
      </c>
      <c r="AN123" s="549"/>
      <c r="AO123" s="549"/>
      <c r="AP123" s="549"/>
      <c r="AQ123" s="549" t="s">
        <v>783</v>
      </c>
      <c r="AR123" s="549"/>
      <c r="AS123" s="549"/>
      <c r="AT123" s="549"/>
      <c r="AU123" s="549"/>
      <c r="AV123" s="549"/>
      <c r="AW123" s="549"/>
      <c r="AX123" s="550"/>
      <c r="AY123">
        <f>$AY$121</f>
        <v>1</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388</v>
      </c>
      <c r="AF124" s="247"/>
      <c r="AG124" s="247"/>
      <c r="AH124" s="247"/>
      <c r="AI124" s="247" t="s">
        <v>410</v>
      </c>
      <c r="AJ124" s="247"/>
      <c r="AK124" s="247"/>
      <c r="AL124" s="247"/>
      <c r="AM124" s="247" t="s">
        <v>507</v>
      </c>
      <c r="AN124" s="247"/>
      <c r="AO124" s="247"/>
      <c r="AP124" s="247"/>
      <c r="AQ124" s="588" t="s">
        <v>540</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358</v>
      </c>
      <c r="H125" s="386"/>
      <c r="I125" s="386"/>
      <c r="J125" s="386"/>
      <c r="K125" s="386"/>
      <c r="L125" s="386"/>
      <c r="M125" s="386"/>
      <c r="N125" s="386"/>
      <c r="O125" s="386"/>
      <c r="P125" s="386"/>
      <c r="Q125" s="386"/>
      <c r="R125" s="386"/>
      <c r="S125" s="386"/>
      <c r="T125" s="386"/>
      <c r="U125" s="386"/>
      <c r="V125" s="386"/>
      <c r="W125" s="386"/>
      <c r="X125" s="927"/>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8"/>
      <c r="Y126" s="469" t="s">
        <v>49</v>
      </c>
      <c r="Z126" s="443"/>
      <c r="AA126" s="444"/>
      <c r="AB126" s="470" t="s">
        <v>357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4"/>
      <c r="Z127" s="925"/>
      <c r="AA127" s="926"/>
      <c r="AB127" s="406" t="s">
        <v>11</v>
      </c>
      <c r="AC127" s="407"/>
      <c r="AD127" s="408"/>
      <c r="AE127" s="247" t="s">
        <v>388</v>
      </c>
      <c r="AF127" s="247"/>
      <c r="AG127" s="247"/>
      <c r="AH127" s="247"/>
      <c r="AI127" s="247" t="s">
        <v>410</v>
      </c>
      <c r="AJ127" s="247"/>
      <c r="AK127" s="247"/>
      <c r="AL127" s="247"/>
      <c r="AM127" s="247" t="s">
        <v>507</v>
      </c>
      <c r="AN127" s="247"/>
      <c r="AO127" s="247"/>
      <c r="AP127" s="247"/>
      <c r="AQ127" s="588" t="s">
        <v>540</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358</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403</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4.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4.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9"/>
      <c r="E430" s="175" t="s">
        <v>397</v>
      </c>
      <c r="F430" s="892"/>
      <c r="G430" s="893" t="s">
        <v>252</v>
      </c>
      <c r="H430" s="126"/>
      <c r="I430" s="126"/>
      <c r="J430" s="894" t="s">
        <v>715</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541</v>
      </c>
      <c r="AJ431" s="333"/>
      <c r="AK431" s="333"/>
      <c r="AL431" s="158"/>
      <c r="AM431" s="333" t="s">
        <v>542</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4"/>
      <c r="AJ432" s="334"/>
      <c r="AK432" s="334"/>
      <c r="AL432" s="157"/>
      <c r="AM432" s="334"/>
      <c r="AN432" s="334"/>
      <c r="AO432" s="334"/>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7"/>
      <c r="F433" s="338"/>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c r="AN433" s="208"/>
      <c r="AO433" s="208"/>
      <c r="AP433" s="336"/>
      <c r="AQ433" s="335" t="s">
        <v>715</v>
      </c>
      <c r="AR433" s="208"/>
      <c r="AS433" s="208"/>
      <c r="AT433" s="336"/>
      <c r="AU433" s="208" t="s">
        <v>715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c r="AN434" s="208"/>
      <c r="AO434" s="208"/>
      <c r="AP434" s="336"/>
      <c r="AQ434" s="335" t="s">
        <v>715</v>
      </c>
      <c r="AR434" s="208"/>
      <c r="AS434" s="208"/>
      <c r="AT434" s="336"/>
      <c r="AU434" s="208" t="s">
        <v>715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715</v>
      </c>
      <c r="AF435" s="208"/>
      <c r="AG435" s="208"/>
      <c r="AH435" s="336"/>
      <c r="AI435" s="335" t="s">
        <v>715</v>
      </c>
      <c r="AJ435" s="208"/>
      <c r="AK435" s="208"/>
      <c r="AL435" s="208"/>
      <c r="AM435" s="335"/>
      <c r="AN435" s="208"/>
      <c r="AO435" s="208"/>
      <c r="AP435" s="336"/>
      <c r="AQ435" s="335" t="s">
        <v>715</v>
      </c>
      <c r="AR435" s="208"/>
      <c r="AS435" s="208"/>
      <c r="AT435" s="336"/>
      <c r="AU435" s="208" t="s">
        <v>715</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541</v>
      </c>
      <c r="AJ436" s="333"/>
      <c r="AK436" s="333"/>
      <c r="AL436" s="158"/>
      <c r="AM436" s="333" t="s">
        <v>542</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541</v>
      </c>
      <c r="AJ441" s="333"/>
      <c r="AK441" s="333"/>
      <c r="AL441" s="158"/>
      <c r="AM441" s="333" t="s">
        <v>542</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541</v>
      </c>
      <c r="AJ446" s="333"/>
      <c r="AK446" s="333"/>
      <c r="AL446" s="158"/>
      <c r="AM446" s="333" t="s">
        <v>542</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541</v>
      </c>
      <c r="AJ451" s="333"/>
      <c r="AK451" s="333"/>
      <c r="AL451" s="158"/>
      <c r="AM451" s="333" t="s">
        <v>542</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541</v>
      </c>
      <c r="AJ456" s="333"/>
      <c r="AK456" s="333"/>
      <c r="AL456" s="158"/>
      <c r="AM456" s="333" t="s">
        <v>542</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4"/>
      <c r="AJ457" s="334"/>
      <c r="AK457" s="334"/>
      <c r="AL457" s="157"/>
      <c r="AM457" s="334"/>
      <c r="AN457" s="334"/>
      <c r="AO457" s="334"/>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7"/>
      <c r="F458" s="338"/>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c r="AN458" s="208"/>
      <c r="AO458" s="208"/>
      <c r="AP458" s="336"/>
      <c r="AQ458" s="335" t="s">
        <v>715</v>
      </c>
      <c r="AR458" s="208"/>
      <c r="AS458" s="208"/>
      <c r="AT458" s="336"/>
      <c r="AU458" s="208" t="s">
        <v>715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c r="AN459" s="208"/>
      <c r="AO459" s="208"/>
      <c r="AP459" s="336"/>
      <c r="AQ459" s="335" t="s">
        <v>715</v>
      </c>
      <c r="AR459" s="208"/>
      <c r="AS459" s="208"/>
      <c r="AT459" s="336"/>
      <c r="AU459" s="208" t="s">
        <v>715</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715</v>
      </c>
      <c r="AF460" s="208"/>
      <c r="AG460" s="208"/>
      <c r="AH460" s="336"/>
      <c r="AI460" s="335" t="s">
        <v>715</v>
      </c>
      <c r="AJ460" s="208"/>
      <c r="AK460" s="208"/>
      <c r="AL460" s="208"/>
      <c r="AM460" s="335"/>
      <c r="AN460" s="208"/>
      <c r="AO460" s="208"/>
      <c r="AP460" s="336"/>
      <c r="AQ460" s="335" t="s">
        <v>715</v>
      </c>
      <c r="AR460" s="208"/>
      <c r="AS460" s="208"/>
      <c r="AT460" s="336"/>
      <c r="AU460" s="208" t="s">
        <v>715</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541</v>
      </c>
      <c r="AJ461" s="333"/>
      <c r="AK461" s="333"/>
      <c r="AL461" s="158"/>
      <c r="AM461" s="333" t="s">
        <v>542</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541</v>
      </c>
      <c r="AJ466" s="333"/>
      <c r="AK466" s="333"/>
      <c r="AL466" s="158"/>
      <c r="AM466" s="333" t="s">
        <v>542</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541</v>
      </c>
      <c r="AJ471" s="333"/>
      <c r="AK471" s="333"/>
      <c r="AL471" s="158"/>
      <c r="AM471" s="333" t="s">
        <v>542</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541</v>
      </c>
      <c r="AJ476" s="333"/>
      <c r="AK476" s="333"/>
      <c r="AL476" s="158"/>
      <c r="AM476" s="333" t="s">
        <v>542</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541</v>
      </c>
      <c r="AJ485" s="333"/>
      <c r="AK485" s="333"/>
      <c r="AL485" s="158"/>
      <c r="AM485" s="333" t="s">
        <v>542</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541</v>
      </c>
      <c r="AJ490" s="333"/>
      <c r="AK490" s="333"/>
      <c r="AL490" s="158"/>
      <c r="AM490" s="333" t="s">
        <v>542</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541</v>
      </c>
      <c r="AJ495" s="333"/>
      <c r="AK495" s="333"/>
      <c r="AL495" s="158"/>
      <c r="AM495" s="333" t="s">
        <v>542</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541</v>
      </c>
      <c r="AJ500" s="333"/>
      <c r="AK500" s="333"/>
      <c r="AL500" s="158"/>
      <c r="AM500" s="333" t="s">
        <v>542</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541</v>
      </c>
      <c r="AJ505" s="333"/>
      <c r="AK505" s="333"/>
      <c r="AL505" s="158"/>
      <c r="AM505" s="333" t="s">
        <v>542</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541</v>
      </c>
      <c r="AJ510" s="333"/>
      <c r="AK510" s="333"/>
      <c r="AL510" s="158"/>
      <c r="AM510" s="333" t="s">
        <v>542</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541</v>
      </c>
      <c r="AJ515" s="333"/>
      <c r="AK515" s="333"/>
      <c r="AL515" s="158"/>
      <c r="AM515" s="333" t="s">
        <v>542</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541</v>
      </c>
      <c r="AJ520" s="333"/>
      <c r="AK520" s="333"/>
      <c r="AL520" s="158"/>
      <c r="AM520" s="333" t="s">
        <v>542</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541</v>
      </c>
      <c r="AJ525" s="333"/>
      <c r="AK525" s="333"/>
      <c r="AL525" s="158"/>
      <c r="AM525" s="333" t="s">
        <v>542</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541</v>
      </c>
      <c r="AJ530" s="333"/>
      <c r="AK530" s="333"/>
      <c r="AL530" s="158"/>
      <c r="AM530" s="333" t="s">
        <v>542</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541</v>
      </c>
      <c r="AJ539" s="333"/>
      <c r="AK539" s="333"/>
      <c r="AL539" s="158"/>
      <c r="AM539" s="333" t="s">
        <v>542</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541</v>
      </c>
      <c r="AJ544" s="333"/>
      <c r="AK544" s="333"/>
      <c r="AL544" s="158"/>
      <c r="AM544" s="333" t="s">
        <v>542</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541</v>
      </c>
      <c r="AJ549" s="333"/>
      <c r="AK549" s="333"/>
      <c r="AL549" s="158"/>
      <c r="AM549" s="333" t="s">
        <v>542</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541</v>
      </c>
      <c r="AJ554" s="333"/>
      <c r="AK554" s="333"/>
      <c r="AL554" s="158"/>
      <c r="AM554" s="333" t="s">
        <v>542</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541</v>
      </c>
      <c r="AJ559" s="333"/>
      <c r="AK559" s="333"/>
      <c r="AL559" s="158"/>
      <c r="AM559" s="333" t="s">
        <v>542</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541</v>
      </c>
      <c r="AJ564" s="333"/>
      <c r="AK564" s="333"/>
      <c r="AL564" s="158"/>
      <c r="AM564" s="333" t="s">
        <v>542</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541</v>
      </c>
      <c r="AJ569" s="333"/>
      <c r="AK569" s="333"/>
      <c r="AL569" s="158"/>
      <c r="AM569" s="333" t="s">
        <v>542</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541</v>
      </c>
      <c r="AJ574" s="333"/>
      <c r="AK574" s="333"/>
      <c r="AL574" s="158"/>
      <c r="AM574" s="333" t="s">
        <v>542</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541</v>
      </c>
      <c r="AJ579" s="333"/>
      <c r="AK579" s="333"/>
      <c r="AL579" s="158"/>
      <c r="AM579" s="333" t="s">
        <v>542</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541</v>
      </c>
      <c r="AJ584" s="333"/>
      <c r="AK584" s="333"/>
      <c r="AL584" s="158"/>
      <c r="AM584" s="333" t="s">
        <v>542</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541</v>
      </c>
      <c r="AJ593" s="333"/>
      <c r="AK593" s="333"/>
      <c r="AL593" s="158"/>
      <c r="AM593" s="333" t="s">
        <v>542</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541</v>
      </c>
      <c r="AJ598" s="333"/>
      <c r="AK598" s="333"/>
      <c r="AL598" s="158"/>
      <c r="AM598" s="333" t="s">
        <v>542</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541</v>
      </c>
      <c r="AJ603" s="333"/>
      <c r="AK603" s="333"/>
      <c r="AL603" s="158"/>
      <c r="AM603" s="333" t="s">
        <v>542</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541</v>
      </c>
      <c r="AJ608" s="333"/>
      <c r="AK608" s="333"/>
      <c r="AL608" s="158"/>
      <c r="AM608" s="333" t="s">
        <v>542</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541</v>
      </c>
      <c r="AJ613" s="333"/>
      <c r="AK613" s="333"/>
      <c r="AL613" s="158"/>
      <c r="AM613" s="333" t="s">
        <v>542</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541</v>
      </c>
      <c r="AJ618" s="333"/>
      <c r="AK618" s="333"/>
      <c r="AL618" s="158"/>
      <c r="AM618" s="333" t="s">
        <v>542</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541</v>
      </c>
      <c r="AJ623" s="333"/>
      <c r="AK623" s="333"/>
      <c r="AL623" s="158"/>
      <c r="AM623" s="333" t="s">
        <v>542</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541</v>
      </c>
      <c r="AJ628" s="333"/>
      <c r="AK628" s="333"/>
      <c r="AL628" s="158"/>
      <c r="AM628" s="333" t="s">
        <v>542</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541</v>
      </c>
      <c r="AJ633" s="333"/>
      <c r="AK633" s="333"/>
      <c r="AL633" s="158"/>
      <c r="AM633" s="333" t="s">
        <v>542</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541</v>
      </c>
      <c r="AJ638" s="333"/>
      <c r="AK638" s="333"/>
      <c r="AL638" s="158"/>
      <c r="AM638" s="333" t="s">
        <v>542</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541</v>
      </c>
      <c r="AJ647" s="333"/>
      <c r="AK647" s="333"/>
      <c r="AL647" s="158"/>
      <c r="AM647" s="333" t="s">
        <v>542</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541</v>
      </c>
      <c r="AJ652" s="333"/>
      <c r="AK652" s="333"/>
      <c r="AL652" s="158"/>
      <c r="AM652" s="333" t="s">
        <v>542</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541</v>
      </c>
      <c r="AJ657" s="333"/>
      <c r="AK657" s="333"/>
      <c r="AL657" s="158"/>
      <c r="AM657" s="333" t="s">
        <v>542</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541</v>
      </c>
      <c r="AJ662" s="333"/>
      <c r="AK662" s="333"/>
      <c r="AL662" s="158"/>
      <c r="AM662" s="333" t="s">
        <v>542</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541</v>
      </c>
      <c r="AJ667" s="333"/>
      <c r="AK667" s="333"/>
      <c r="AL667" s="158"/>
      <c r="AM667" s="333" t="s">
        <v>542</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541</v>
      </c>
      <c r="AJ672" s="333"/>
      <c r="AK672" s="333"/>
      <c r="AL672" s="158"/>
      <c r="AM672" s="333" t="s">
        <v>542</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541</v>
      </c>
      <c r="AJ677" s="333"/>
      <c r="AK677" s="333"/>
      <c r="AL677" s="158"/>
      <c r="AM677" s="333" t="s">
        <v>542</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541</v>
      </c>
      <c r="AJ682" s="333"/>
      <c r="AK682" s="333"/>
      <c r="AL682" s="158"/>
      <c r="AM682" s="333" t="s">
        <v>542</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541</v>
      </c>
      <c r="AJ687" s="333"/>
      <c r="AK687" s="333"/>
      <c r="AL687" s="158"/>
      <c r="AM687" s="333" t="s">
        <v>542</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541</v>
      </c>
      <c r="AJ692" s="333"/>
      <c r="AK692" s="333"/>
      <c r="AL692" s="158"/>
      <c r="AM692" s="333" t="s">
        <v>542</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35.2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748</v>
      </c>
      <c r="AE702" s="341"/>
      <c r="AF702" s="341"/>
      <c r="AG702" s="378" t="s">
        <v>749</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748</v>
      </c>
      <c r="AE703" s="322"/>
      <c r="AF703" s="322"/>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73.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748</v>
      </c>
      <c r="AE704" s="780"/>
      <c r="AF704" s="780"/>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752</v>
      </c>
      <c r="AE705" s="712"/>
      <c r="AF705" s="712"/>
      <c r="AG705" s="128" t="s">
        <v>404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379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753</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753</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748</v>
      </c>
      <c r="AE708" s="602"/>
      <c r="AF708" s="602"/>
      <c r="AG708" s="739" t="s">
        <v>754</v>
      </c>
      <c r="AH708" s="740"/>
      <c r="AI708" s="740"/>
      <c r="AJ708" s="740"/>
      <c r="AK708" s="740"/>
      <c r="AL708" s="740"/>
      <c r="AM708" s="740"/>
      <c r="AN708" s="740"/>
      <c r="AO708" s="740"/>
      <c r="AP708" s="740"/>
      <c r="AQ708" s="740"/>
      <c r="AR708" s="740"/>
      <c r="AS708" s="740"/>
      <c r="AT708" s="740"/>
      <c r="AU708" s="740"/>
      <c r="AV708" s="740"/>
      <c r="AW708" s="740"/>
      <c r="AX708" s="741"/>
    </row>
    <row r="709" spans="1:50" ht="34.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748</v>
      </c>
      <c r="AE709" s="322"/>
      <c r="AF709" s="322"/>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752</v>
      </c>
      <c r="AE710" s="322"/>
      <c r="AF710" s="322"/>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748</v>
      </c>
      <c r="AE711" s="322"/>
      <c r="AF711" s="322"/>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75" customHeight="1" x14ac:dyDescent="0.15">
      <c r="A712" s="639"/>
      <c r="B712" s="641"/>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757</v>
      </c>
      <c r="AE712" s="780"/>
      <c r="AF712" s="780"/>
      <c r="AG712" s="804" t="s">
        <v>761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5" t="s">
        <v>346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779" t="s">
        <v>752</v>
      </c>
      <c r="AE713" s="780"/>
      <c r="AF713" s="780"/>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752</v>
      </c>
      <c r="AE714" s="802"/>
      <c r="AF714" s="803"/>
      <c r="AG714" s="733" t="s">
        <v>404</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748</v>
      </c>
      <c r="AE715" s="602"/>
      <c r="AF715" s="653"/>
      <c r="AG715" s="739" t="s">
        <v>758</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748</v>
      </c>
      <c r="AE716" s="624"/>
      <c r="AF716" s="624"/>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748</v>
      </c>
      <c r="AE717" s="322"/>
      <c r="AF717" s="322"/>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752</v>
      </c>
      <c r="AE718" s="322"/>
      <c r="AF718" s="322"/>
      <c r="AG718" s="130" t="s">
        <v>404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748</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708</v>
      </c>
      <c r="D721" s="294"/>
      <c r="E721" s="294"/>
      <c r="F721" s="295"/>
      <c r="G721" s="284">
        <v>20</v>
      </c>
      <c r="H721" s="285"/>
      <c r="I721" s="77" t="str">
        <f>IF(OR(G721="　", G721=""), "", "-")</f>
        <v>-</v>
      </c>
      <c r="J721" s="288">
        <v>98</v>
      </c>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807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808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48" customHeight="1" thickBot="1" x14ac:dyDescent="0.2">
      <c r="A729" s="631" t="s">
        <v>810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48"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48"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48"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670</v>
      </c>
      <c r="B737" s="211"/>
      <c r="C737" s="211"/>
      <c r="D737" s="212"/>
      <c r="E737" s="952" t="s">
        <v>739</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0" t="s">
        <v>395</v>
      </c>
      <c r="B738" s="360"/>
      <c r="C738" s="360"/>
      <c r="D738" s="360"/>
      <c r="E738" s="952" t="s">
        <v>740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0" t="s">
        <v>394</v>
      </c>
      <c r="B739" s="360"/>
      <c r="C739" s="360"/>
      <c r="D739" s="360"/>
      <c r="E739" s="952" t="s">
        <v>741</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0" t="s">
        <v>393</v>
      </c>
      <c r="B740" s="360"/>
      <c r="C740" s="360"/>
      <c r="D740" s="360"/>
      <c r="E740" s="952" t="s">
        <v>742</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0" t="s">
        <v>392</v>
      </c>
      <c r="B741" s="360"/>
      <c r="C741" s="360"/>
      <c r="D741" s="360"/>
      <c r="E741" s="952" t="s">
        <v>743</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0" t="s">
        <v>391</v>
      </c>
      <c r="B742" s="360"/>
      <c r="C742" s="360"/>
      <c r="D742" s="360"/>
      <c r="E742" s="952" t="s">
        <v>744</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0" t="s">
        <v>390</v>
      </c>
      <c r="B743" s="360"/>
      <c r="C743" s="360"/>
      <c r="D743" s="360"/>
      <c r="E743" s="952" t="s">
        <v>745</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0" t="s">
        <v>389</v>
      </c>
      <c r="B744" s="360"/>
      <c r="C744" s="360"/>
      <c r="D744" s="360"/>
      <c r="E744" s="952" t="s">
        <v>746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0" t="s">
        <v>388</v>
      </c>
      <c r="B745" s="360"/>
      <c r="C745" s="360"/>
      <c r="D745" s="360"/>
      <c r="E745" s="989" t="s">
        <v>747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0" t="s">
        <v>543</v>
      </c>
      <c r="B746" s="360"/>
      <c r="C746" s="360"/>
      <c r="D746" s="360"/>
      <c r="E746" s="958" t="s">
        <v>708</v>
      </c>
      <c r="F746" s="956"/>
      <c r="G746" s="956"/>
      <c r="H746" s="100" t="str">
        <f>IF(E746="","","-")</f>
        <v>-</v>
      </c>
      <c r="I746" s="956"/>
      <c r="J746" s="956"/>
      <c r="K746" s="100" t="str">
        <f>IF(I746="","","-")</f>
        <v/>
      </c>
      <c r="L746" s="957">
        <v>69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0" t="s">
        <v>507</v>
      </c>
      <c r="B747" s="360"/>
      <c r="C747" s="360"/>
      <c r="D747" s="360"/>
      <c r="E747" s="958" t="s">
        <v>708</v>
      </c>
      <c r="F747" s="956"/>
      <c r="G747" s="956"/>
      <c r="H747" s="100" t="str">
        <f>IF(E747="","","-")</f>
        <v>-</v>
      </c>
      <c r="I747" s="956"/>
      <c r="J747" s="956"/>
      <c r="K747" s="100" t="str">
        <f>IF(I747="","","-")</f>
        <v/>
      </c>
      <c r="L747" s="957">
        <v>67</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1" t="s">
        <v>382</v>
      </c>
      <c r="B748" s="612"/>
      <c r="C748" s="612"/>
      <c r="D748" s="612"/>
      <c r="E748" s="612"/>
      <c r="F748" s="61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384</v>
      </c>
      <c r="B787" s="626"/>
      <c r="C787" s="626"/>
      <c r="D787" s="626"/>
      <c r="E787" s="626"/>
      <c r="F787" s="627"/>
      <c r="G787" s="592" t="s">
        <v>785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795</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788</v>
      </c>
      <c r="H789" s="668"/>
      <c r="I789" s="668"/>
      <c r="J789" s="668"/>
      <c r="K789" s="669"/>
      <c r="L789" s="661" t="s">
        <v>789</v>
      </c>
      <c r="M789" s="662"/>
      <c r="N789" s="662"/>
      <c r="O789" s="662"/>
      <c r="P789" s="662"/>
      <c r="Q789" s="662"/>
      <c r="R789" s="662"/>
      <c r="S789" s="662"/>
      <c r="T789" s="662"/>
      <c r="U789" s="662"/>
      <c r="V789" s="662"/>
      <c r="W789" s="662"/>
      <c r="X789" s="663"/>
      <c r="Y789" s="381">
        <v>1</v>
      </c>
      <c r="Z789" s="382"/>
      <c r="AA789" s="382"/>
      <c r="AB789" s="799"/>
      <c r="AC789" s="667" t="s">
        <v>796</v>
      </c>
      <c r="AD789" s="668"/>
      <c r="AE789" s="668"/>
      <c r="AF789" s="668"/>
      <c r="AG789" s="669"/>
      <c r="AH789" s="661" t="s">
        <v>797</v>
      </c>
      <c r="AI789" s="662"/>
      <c r="AJ789" s="662"/>
      <c r="AK789" s="662"/>
      <c r="AL789" s="662"/>
      <c r="AM789" s="662"/>
      <c r="AN789" s="662"/>
      <c r="AO789" s="662"/>
      <c r="AP789" s="662"/>
      <c r="AQ789" s="662"/>
      <c r="AR789" s="662"/>
      <c r="AS789" s="662"/>
      <c r="AT789" s="663"/>
      <c r="AU789" s="381">
        <v>2</v>
      </c>
      <c r="AV789" s="382"/>
      <c r="AW789" s="382"/>
      <c r="AX789" s="383"/>
    </row>
    <row r="790" spans="1:51" ht="24.75" customHeight="1" x14ac:dyDescent="0.15">
      <c r="A790" s="628"/>
      <c r="B790" s="629"/>
      <c r="C790" s="629"/>
      <c r="D790" s="629"/>
      <c r="E790" s="629"/>
      <c r="F790" s="630"/>
      <c r="G790" s="603" t="s">
        <v>790</v>
      </c>
      <c r="H790" s="604"/>
      <c r="I790" s="604"/>
      <c r="J790" s="604"/>
      <c r="K790" s="605"/>
      <c r="L790" s="595" t="s">
        <v>791</v>
      </c>
      <c r="M790" s="596"/>
      <c r="N790" s="596"/>
      <c r="O790" s="596"/>
      <c r="P790" s="596"/>
      <c r="Q790" s="596"/>
      <c r="R790" s="596"/>
      <c r="S790" s="596"/>
      <c r="T790" s="596"/>
      <c r="U790" s="596"/>
      <c r="V790" s="596"/>
      <c r="W790" s="596"/>
      <c r="X790" s="597"/>
      <c r="Y790" s="598">
        <v>1</v>
      </c>
      <c r="Z790" s="599"/>
      <c r="AA790" s="599"/>
      <c r="AB790" s="609"/>
      <c r="AC790" s="603" t="s">
        <v>792</v>
      </c>
      <c r="AD790" s="604"/>
      <c r="AE790" s="604"/>
      <c r="AF790" s="604"/>
      <c r="AG790" s="605"/>
      <c r="AH790" s="595" t="s">
        <v>798</v>
      </c>
      <c r="AI790" s="596"/>
      <c r="AJ790" s="596"/>
      <c r="AK790" s="596"/>
      <c r="AL790" s="596"/>
      <c r="AM790" s="596"/>
      <c r="AN790" s="596"/>
      <c r="AO790" s="596"/>
      <c r="AP790" s="596"/>
      <c r="AQ790" s="596"/>
      <c r="AR790" s="596"/>
      <c r="AS790" s="596"/>
      <c r="AT790" s="597"/>
      <c r="AU790" s="598">
        <v>1</v>
      </c>
      <c r="AV790" s="599"/>
      <c r="AW790" s="599"/>
      <c r="AX790" s="600"/>
    </row>
    <row r="791" spans="1:51" ht="24.75" customHeight="1" x14ac:dyDescent="0.15">
      <c r="A791" s="628"/>
      <c r="B791" s="629"/>
      <c r="C791" s="629"/>
      <c r="D791" s="629"/>
      <c r="E791" s="629"/>
      <c r="F791" s="630"/>
      <c r="G791" s="603" t="s">
        <v>792</v>
      </c>
      <c r="H791" s="604"/>
      <c r="I791" s="604"/>
      <c r="J791" s="604"/>
      <c r="K791" s="605"/>
      <c r="L791" s="595" t="s">
        <v>793</v>
      </c>
      <c r="M791" s="596"/>
      <c r="N791" s="596"/>
      <c r="O791" s="596"/>
      <c r="P791" s="596"/>
      <c r="Q791" s="596"/>
      <c r="R791" s="596"/>
      <c r="S791" s="596"/>
      <c r="T791" s="596"/>
      <c r="U791" s="596"/>
      <c r="V791" s="596"/>
      <c r="W791" s="596"/>
      <c r="X791" s="597"/>
      <c r="Y791" s="598">
        <v>1</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3</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3</v>
      </c>
      <c r="AV799" s="826"/>
      <c r="AW799" s="826"/>
      <c r="AX799" s="828"/>
    </row>
    <row r="800" spans="1:51" ht="24.75" customHeight="1" x14ac:dyDescent="0.15">
      <c r="A800" s="628"/>
      <c r="B800" s="629"/>
      <c r="C800" s="629"/>
      <c r="D800" s="629"/>
      <c r="E800" s="629"/>
      <c r="F800" s="630"/>
      <c r="G800" s="592" t="s">
        <v>781</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1</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776</v>
      </c>
      <c r="H802" s="668"/>
      <c r="I802" s="668"/>
      <c r="J802" s="668"/>
      <c r="K802" s="669"/>
      <c r="L802" s="661" t="s">
        <v>778</v>
      </c>
      <c r="M802" s="662"/>
      <c r="N802" s="662"/>
      <c r="O802" s="662"/>
      <c r="P802" s="662"/>
      <c r="Q802" s="662"/>
      <c r="R802" s="662"/>
      <c r="S802" s="662"/>
      <c r="T802" s="662"/>
      <c r="U802" s="662"/>
      <c r="V802" s="662"/>
      <c r="W802" s="662"/>
      <c r="X802" s="663"/>
      <c r="Y802" s="381">
        <v>0.01</v>
      </c>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1</v>
      </c>
    </row>
    <row r="803" spans="1:51"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0.01</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1</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53.25" customHeight="1" x14ac:dyDescent="0.15">
      <c r="A845" s="369">
        <v>1</v>
      </c>
      <c r="B845" s="369">
        <v>1</v>
      </c>
      <c r="C845" s="357" t="s">
        <v>786</v>
      </c>
      <c r="D845" s="342"/>
      <c r="E845" s="342"/>
      <c r="F845" s="342"/>
      <c r="G845" s="342"/>
      <c r="H845" s="342"/>
      <c r="I845" s="342"/>
      <c r="J845" s="343">
        <v>6010005018840</v>
      </c>
      <c r="K845" s="344"/>
      <c r="L845" s="344"/>
      <c r="M845" s="344"/>
      <c r="N845" s="344"/>
      <c r="O845" s="344"/>
      <c r="P845" s="345" t="s">
        <v>787</v>
      </c>
      <c r="Q845" s="345"/>
      <c r="R845" s="345"/>
      <c r="S845" s="345"/>
      <c r="T845" s="345"/>
      <c r="U845" s="345"/>
      <c r="V845" s="345"/>
      <c r="W845" s="345"/>
      <c r="X845" s="345"/>
      <c r="Y845" s="346">
        <v>3</v>
      </c>
      <c r="Z845" s="347"/>
      <c r="AA845" s="347"/>
      <c r="AB845" s="348"/>
      <c r="AC845" s="349" t="s">
        <v>794</v>
      </c>
      <c r="AD845" s="350"/>
      <c r="AE845" s="350"/>
      <c r="AF845" s="350"/>
      <c r="AG845" s="350"/>
      <c r="AH845" s="365" t="s">
        <v>715</v>
      </c>
      <c r="AI845" s="366"/>
      <c r="AJ845" s="366"/>
      <c r="AK845" s="366"/>
      <c r="AL845" s="353" t="s">
        <v>715</v>
      </c>
      <c r="AM845" s="354"/>
      <c r="AN845" s="354"/>
      <c r="AO845" s="355"/>
      <c r="AP845" s="356" t="s">
        <v>780</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79.5" customHeight="1" x14ac:dyDescent="0.15">
      <c r="A878" s="369">
        <v>1</v>
      </c>
      <c r="B878" s="369">
        <v>1</v>
      </c>
      <c r="C878" s="342" t="s">
        <v>799</v>
      </c>
      <c r="D878" s="342" t="s">
        <v>799</v>
      </c>
      <c r="E878" s="342" t="s">
        <v>799</v>
      </c>
      <c r="F878" s="342" t="s">
        <v>799</v>
      </c>
      <c r="G878" s="342" t="s">
        <v>799</v>
      </c>
      <c r="H878" s="342" t="s">
        <v>799</v>
      </c>
      <c r="I878" s="342" t="s">
        <v>799</v>
      </c>
      <c r="J878" s="343">
        <v>3120005004782</v>
      </c>
      <c r="K878" s="344"/>
      <c r="L878" s="344"/>
      <c r="M878" s="344"/>
      <c r="N878" s="344"/>
      <c r="O878" s="344"/>
      <c r="P878" s="345" t="s">
        <v>804</v>
      </c>
      <c r="Q878" s="345"/>
      <c r="R878" s="345"/>
      <c r="S878" s="345"/>
      <c r="T878" s="345"/>
      <c r="U878" s="345"/>
      <c r="V878" s="345"/>
      <c r="W878" s="345"/>
      <c r="X878" s="345"/>
      <c r="Y878" s="346">
        <v>3</v>
      </c>
      <c r="Z878" s="347"/>
      <c r="AA878" s="347"/>
      <c r="AB878" s="348"/>
      <c r="AC878" s="349" t="s">
        <v>794</v>
      </c>
      <c r="AD878" s="350"/>
      <c r="AE878" s="350"/>
      <c r="AF878" s="350"/>
      <c r="AG878" s="350"/>
      <c r="AH878" s="365" t="s">
        <v>715</v>
      </c>
      <c r="AI878" s="366"/>
      <c r="AJ878" s="366"/>
      <c r="AK878" s="366"/>
      <c r="AL878" s="353" t="s">
        <v>715</v>
      </c>
      <c r="AM878" s="354"/>
      <c r="AN878" s="354"/>
      <c r="AO878" s="355"/>
      <c r="AP878" s="356" t="s">
        <v>780</v>
      </c>
      <c r="AQ878" s="356"/>
      <c r="AR878" s="356"/>
      <c r="AS878" s="356"/>
      <c r="AT878" s="356"/>
      <c r="AU878" s="356"/>
      <c r="AV878" s="356"/>
      <c r="AW878" s="356"/>
      <c r="AX878" s="356"/>
      <c r="AY878">
        <f t="shared" si="118"/>
        <v>1</v>
      </c>
    </row>
    <row r="879" spans="1:51" ht="79.5" customHeight="1" x14ac:dyDescent="0.15">
      <c r="A879" s="369">
        <v>2</v>
      </c>
      <c r="B879" s="369">
        <v>1</v>
      </c>
      <c r="C879" s="357" t="s">
        <v>800</v>
      </c>
      <c r="D879" s="342" t="s">
        <v>800</v>
      </c>
      <c r="E879" s="342" t="s">
        <v>800</v>
      </c>
      <c r="F879" s="342" t="s">
        <v>800</v>
      </c>
      <c r="G879" s="342" t="s">
        <v>800</v>
      </c>
      <c r="H879" s="342" t="s">
        <v>800</v>
      </c>
      <c r="I879" s="342" t="s">
        <v>800</v>
      </c>
      <c r="J879" s="343">
        <v>6010005007397</v>
      </c>
      <c r="K879" s="344"/>
      <c r="L879" s="344"/>
      <c r="M879" s="344"/>
      <c r="N879" s="344"/>
      <c r="O879" s="344"/>
      <c r="P879" s="345" t="s">
        <v>804</v>
      </c>
      <c r="Q879" s="345"/>
      <c r="R879" s="345"/>
      <c r="S879" s="345"/>
      <c r="T879" s="345"/>
      <c r="U879" s="345"/>
      <c r="V879" s="345"/>
      <c r="W879" s="345"/>
      <c r="X879" s="345"/>
      <c r="Y879" s="346">
        <v>2</v>
      </c>
      <c r="Z879" s="347"/>
      <c r="AA879" s="347"/>
      <c r="AB879" s="348"/>
      <c r="AC879" s="349" t="s">
        <v>794</v>
      </c>
      <c r="AD879" s="350"/>
      <c r="AE879" s="350"/>
      <c r="AF879" s="350"/>
      <c r="AG879" s="350"/>
      <c r="AH879" s="365" t="s">
        <v>715</v>
      </c>
      <c r="AI879" s="366"/>
      <c r="AJ879" s="366"/>
      <c r="AK879" s="366"/>
      <c r="AL879" s="353" t="s">
        <v>715</v>
      </c>
      <c r="AM879" s="354"/>
      <c r="AN879" s="354"/>
      <c r="AO879" s="355"/>
      <c r="AP879" s="356" t="s">
        <v>780</v>
      </c>
      <c r="AQ879" s="356"/>
      <c r="AR879" s="356"/>
      <c r="AS879" s="356"/>
      <c r="AT879" s="356"/>
      <c r="AU879" s="356"/>
      <c r="AV879" s="356"/>
      <c r="AW879" s="356"/>
      <c r="AX879" s="356"/>
      <c r="AY879">
        <f>COUNTA($C$879)</f>
        <v>1</v>
      </c>
    </row>
    <row r="880" spans="1:51" ht="79.5" customHeight="1" x14ac:dyDescent="0.15">
      <c r="A880" s="369">
        <v>3</v>
      </c>
      <c r="B880" s="369">
        <v>1</v>
      </c>
      <c r="C880" s="357" t="s">
        <v>801</v>
      </c>
      <c r="D880" s="342" t="s">
        <v>801</v>
      </c>
      <c r="E880" s="342" t="s">
        <v>801</v>
      </c>
      <c r="F880" s="342" t="s">
        <v>801</v>
      </c>
      <c r="G880" s="342" t="s">
        <v>801</v>
      </c>
      <c r="H880" s="342" t="s">
        <v>801</v>
      </c>
      <c r="I880" s="342" t="s">
        <v>801</v>
      </c>
      <c r="J880" s="343">
        <v>4012805000070</v>
      </c>
      <c r="K880" s="344"/>
      <c r="L880" s="344"/>
      <c r="M880" s="344"/>
      <c r="N880" s="344"/>
      <c r="O880" s="344"/>
      <c r="P880" s="345" t="s">
        <v>804</v>
      </c>
      <c r="Q880" s="345"/>
      <c r="R880" s="345"/>
      <c r="S880" s="345"/>
      <c r="T880" s="345"/>
      <c r="U880" s="345"/>
      <c r="V880" s="345"/>
      <c r="W880" s="345"/>
      <c r="X880" s="345"/>
      <c r="Y880" s="346">
        <v>2</v>
      </c>
      <c r="Z880" s="347"/>
      <c r="AA880" s="347"/>
      <c r="AB880" s="348"/>
      <c r="AC880" s="349" t="s">
        <v>794</v>
      </c>
      <c r="AD880" s="350"/>
      <c r="AE880" s="350"/>
      <c r="AF880" s="350"/>
      <c r="AG880" s="350"/>
      <c r="AH880" s="365" t="s">
        <v>715</v>
      </c>
      <c r="AI880" s="366"/>
      <c r="AJ880" s="366"/>
      <c r="AK880" s="366"/>
      <c r="AL880" s="353" t="s">
        <v>715</v>
      </c>
      <c r="AM880" s="354"/>
      <c r="AN880" s="354"/>
      <c r="AO880" s="355"/>
      <c r="AP880" s="356" t="s">
        <v>780</v>
      </c>
      <c r="AQ880" s="356"/>
      <c r="AR880" s="356"/>
      <c r="AS880" s="356"/>
      <c r="AT880" s="356"/>
      <c r="AU880" s="356"/>
      <c r="AV880" s="356"/>
      <c r="AW880" s="356"/>
      <c r="AX880" s="356"/>
      <c r="AY880">
        <f>COUNTA($C$880)</f>
        <v>1</v>
      </c>
    </row>
    <row r="881" spans="1:51" ht="79.5" customHeight="1" x14ac:dyDescent="0.15">
      <c r="A881" s="369">
        <v>4</v>
      </c>
      <c r="B881" s="369">
        <v>1</v>
      </c>
      <c r="C881" s="357" t="s">
        <v>802</v>
      </c>
      <c r="D881" s="342" t="s">
        <v>802</v>
      </c>
      <c r="E881" s="342" t="s">
        <v>802</v>
      </c>
      <c r="F881" s="342" t="s">
        <v>802</v>
      </c>
      <c r="G881" s="342" t="s">
        <v>802</v>
      </c>
      <c r="H881" s="342" t="s">
        <v>802</v>
      </c>
      <c r="I881" s="342" t="s">
        <v>802</v>
      </c>
      <c r="J881" s="343">
        <v>1240005004054</v>
      </c>
      <c r="K881" s="344"/>
      <c r="L881" s="344"/>
      <c r="M881" s="344"/>
      <c r="N881" s="344"/>
      <c r="O881" s="344"/>
      <c r="P881" s="345" t="s">
        <v>804</v>
      </c>
      <c r="Q881" s="345"/>
      <c r="R881" s="345"/>
      <c r="S881" s="345"/>
      <c r="T881" s="345"/>
      <c r="U881" s="345"/>
      <c r="V881" s="345"/>
      <c r="W881" s="345"/>
      <c r="X881" s="345"/>
      <c r="Y881" s="346">
        <v>2</v>
      </c>
      <c r="Z881" s="347"/>
      <c r="AA881" s="347"/>
      <c r="AB881" s="348"/>
      <c r="AC881" s="349" t="s">
        <v>794</v>
      </c>
      <c r="AD881" s="350"/>
      <c r="AE881" s="350"/>
      <c r="AF881" s="350"/>
      <c r="AG881" s="350"/>
      <c r="AH881" s="365" t="s">
        <v>715</v>
      </c>
      <c r="AI881" s="366"/>
      <c r="AJ881" s="366"/>
      <c r="AK881" s="366"/>
      <c r="AL881" s="353" t="s">
        <v>715</v>
      </c>
      <c r="AM881" s="354"/>
      <c r="AN881" s="354"/>
      <c r="AO881" s="355"/>
      <c r="AP881" s="356" t="s">
        <v>780</v>
      </c>
      <c r="AQ881" s="356"/>
      <c r="AR881" s="356"/>
      <c r="AS881" s="356"/>
      <c r="AT881" s="356"/>
      <c r="AU881" s="356"/>
      <c r="AV881" s="356"/>
      <c r="AW881" s="356"/>
      <c r="AX881" s="356"/>
      <c r="AY881">
        <f>COUNTA($C$881)</f>
        <v>1</v>
      </c>
    </row>
    <row r="882" spans="1:51" ht="79.5" customHeight="1" x14ac:dyDescent="0.15">
      <c r="A882" s="369">
        <v>5</v>
      </c>
      <c r="B882" s="369">
        <v>1</v>
      </c>
      <c r="C882" s="342" t="s">
        <v>803</v>
      </c>
      <c r="D882" s="342" t="s">
        <v>803</v>
      </c>
      <c r="E882" s="342" t="s">
        <v>803</v>
      </c>
      <c r="F882" s="342" t="s">
        <v>803</v>
      </c>
      <c r="G882" s="342" t="s">
        <v>803</v>
      </c>
      <c r="H882" s="342" t="s">
        <v>803</v>
      </c>
      <c r="I882" s="342" t="s">
        <v>803</v>
      </c>
      <c r="J882" s="343" t="s">
        <v>805</v>
      </c>
      <c r="K882" s="344"/>
      <c r="L882" s="344"/>
      <c r="M882" s="344"/>
      <c r="N882" s="344"/>
      <c r="O882" s="344"/>
      <c r="P882" s="345" t="s">
        <v>804</v>
      </c>
      <c r="Q882" s="345"/>
      <c r="R882" s="345"/>
      <c r="S882" s="345"/>
      <c r="T882" s="345"/>
      <c r="U882" s="345"/>
      <c r="V882" s="345"/>
      <c r="W882" s="345"/>
      <c r="X882" s="345"/>
      <c r="Y882" s="346">
        <v>1</v>
      </c>
      <c r="Z882" s="347"/>
      <c r="AA882" s="347"/>
      <c r="AB882" s="348"/>
      <c r="AC882" s="349" t="s">
        <v>794</v>
      </c>
      <c r="AD882" s="350"/>
      <c r="AE882" s="350"/>
      <c r="AF882" s="350"/>
      <c r="AG882" s="350"/>
      <c r="AH882" s="365" t="s">
        <v>715</v>
      </c>
      <c r="AI882" s="366"/>
      <c r="AJ882" s="366"/>
      <c r="AK882" s="366"/>
      <c r="AL882" s="353" t="s">
        <v>715</v>
      </c>
      <c r="AM882" s="354"/>
      <c r="AN882" s="354"/>
      <c r="AO882" s="355"/>
      <c r="AP882" s="356" t="s">
        <v>780</v>
      </c>
      <c r="AQ882" s="356"/>
      <c r="AR882" s="356"/>
      <c r="AS882" s="356"/>
      <c r="AT882" s="356"/>
      <c r="AU882" s="356"/>
      <c r="AV882" s="356"/>
      <c r="AW882" s="356"/>
      <c r="AX882" s="356"/>
      <c r="AY882">
        <f>COUNTA($C$882)</f>
        <v>1</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6" customHeight="1" x14ac:dyDescent="0.15">
      <c r="A911" s="369">
        <v>1</v>
      </c>
      <c r="B911" s="369">
        <v>1</v>
      </c>
      <c r="C911" s="357" t="s">
        <v>779</v>
      </c>
      <c r="D911" s="342"/>
      <c r="E911" s="342"/>
      <c r="F911" s="342"/>
      <c r="G911" s="342"/>
      <c r="H911" s="342"/>
      <c r="I911" s="342"/>
      <c r="J911" s="343" t="s">
        <v>780</v>
      </c>
      <c r="K911" s="344"/>
      <c r="L911" s="344"/>
      <c r="M911" s="344"/>
      <c r="N911" s="344"/>
      <c r="O911" s="344"/>
      <c r="P911" s="904" t="s">
        <v>777</v>
      </c>
      <c r="Q911" s="904"/>
      <c r="R911" s="904"/>
      <c r="S911" s="904"/>
      <c r="T911" s="904"/>
      <c r="U911" s="904"/>
      <c r="V911" s="904"/>
      <c r="W911" s="904"/>
      <c r="X911" s="904"/>
      <c r="Y911" s="346">
        <v>0.01</v>
      </c>
      <c r="Z911" s="347"/>
      <c r="AA911" s="347"/>
      <c r="AB911" s="348"/>
      <c r="AC911" s="905" t="s">
        <v>80</v>
      </c>
      <c r="AD911" s="906"/>
      <c r="AE911" s="906"/>
      <c r="AF911" s="906"/>
      <c r="AG911" s="906"/>
      <c r="AH911" s="365" t="s">
        <v>404</v>
      </c>
      <c r="AI911" s="366"/>
      <c r="AJ911" s="366"/>
      <c r="AK911" s="366"/>
      <c r="AL911" s="353" t="s">
        <v>404</v>
      </c>
      <c r="AM911" s="354"/>
      <c r="AN911" s="354"/>
      <c r="AO911" s="355"/>
      <c r="AP911" s="356"/>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customHeight="1" x14ac:dyDescent="0.15">
      <c r="A1110" s="369">
        <v>1</v>
      </c>
      <c r="B1110" s="369">
        <v>1</v>
      </c>
      <c r="C1110" s="367"/>
      <c r="D1110" s="367"/>
      <c r="E1110" s="150" t="s">
        <v>806</v>
      </c>
      <c r="F1110" s="368"/>
      <c r="G1110" s="368"/>
      <c r="H1110" s="368"/>
      <c r="I1110" s="368"/>
      <c r="J1110" s="343" t="s">
        <v>806</v>
      </c>
      <c r="K1110" s="344"/>
      <c r="L1110" s="344"/>
      <c r="M1110" s="344"/>
      <c r="N1110" s="344"/>
      <c r="O1110" s="344"/>
      <c r="P1110" s="358" t="s">
        <v>806</v>
      </c>
      <c r="Q1110" s="345"/>
      <c r="R1110" s="345"/>
      <c r="S1110" s="345"/>
      <c r="T1110" s="345"/>
      <c r="U1110" s="345"/>
      <c r="V1110" s="345"/>
      <c r="W1110" s="345"/>
      <c r="X1110" s="345"/>
      <c r="Y1110" s="346" t="s">
        <v>806</v>
      </c>
      <c r="Z1110" s="347"/>
      <c r="AA1110" s="347"/>
      <c r="AB1110" s="348"/>
      <c r="AC1110" s="349"/>
      <c r="AD1110" s="350"/>
      <c r="AE1110" s="350"/>
      <c r="AF1110" s="350"/>
      <c r="AG1110" s="350"/>
      <c r="AH1110" s="351" t="s">
        <v>806</v>
      </c>
      <c r="AI1110" s="352"/>
      <c r="AJ1110" s="352"/>
      <c r="AK1110" s="352"/>
      <c r="AL1110" s="353" t="s">
        <v>806</v>
      </c>
      <c r="AM1110" s="354"/>
      <c r="AN1110" s="354"/>
      <c r="AO1110" s="355"/>
      <c r="AP1110" s="356" t="s">
        <v>806</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39">
      <formula>IF(RIGHT(TEXT(P14,"0.#"),1)=".",FALSE,TRUE)</formula>
    </cfRule>
    <cfRule type="expression" dxfId="2824" priority="14040">
      <formula>IF(RIGHT(TEXT(P14,"0.#"),1)=".",TRUE,FALSE)</formula>
    </cfRule>
  </conditionalFormatting>
  <conditionalFormatting sqref="AE32">
    <cfRule type="expression" dxfId="2823" priority="14029">
      <formula>IF(RIGHT(TEXT(AE32,"0.#"),1)=".",FALSE,TRUE)</formula>
    </cfRule>
    <cfRule type="expression" dxfId="2822" priority="14030">
      <formula>IF(RIGHT(TEXT(AE32,"0.#"),1)=".",TRUE,FALSE)</formula>
    </cfRule>
  </conditionalFormatting>
  <conditionalFormatting sqref="P18:AX18">
    <cfRule type="expression" dxfId="2821" priority="13915">
      <formula>IF(RIGHT(TEXT(P18,"0.#"),1)=".",FALSE,TRUE)</formula>
    </cfRule>
    <cfRule type="expression" dxfId="2820" priority="13916">
      <formula>IF(RIGHT(TEXT(P18,"0.#"),1)=".",TRUE,FALSE)</formula>
    </cfRule>
  </conditionalFormatting>
  <conditionalFormatting sqref="Y790">
    <cfRule type="expression" dxfId="2819" priority="13911">
      <formula>IF(RIGHT(TEXT(Y790,"0.#"),1)=".",FALSE,TRUE)</formula>
    </cfRule>
    <cfRule type="expression" dxfId="2818" priority="13912">
      <formula>IF(RIGHT(TEXT(Y790,"0.#"),1)=".",TRUE,FALSE)</formula>
    </cfRule>
  </conditionalFormatting>
  <conditionalFormatting sqref="Y799">
    <cfRule type="expression" dxfId="2817" priority="13907">
      <formula>IF(RIGHT(TEXT(Y799,"0.#"),1)=".",FALSE,TRUE)</formula>
    </cfRule>
    <cfRule type="expression" dxfId="2816" priority="13908">
      <formula>IF(RIGHT(TEXT(Y799,"0.#"),1)=".",TRUE,FALSE)</formula>
    </cfRule>
  </conditionalFormatting>
  <conditionalFormatting sqref="Y830:Y837 Y828 Y817:Y824 Y815 Y804:Y811 Y802">
    <cfRule type="expression" dxfId="2815" priority="13689">
      <formula>IF(RIGHT(TEXT(Y802,"0.#"),1)=".",FALSE,TRUE)</formula>
    </cfRule>
    <cfRule type="expression" dxfId="2814" priority="13690">
      <formula>IF(RIGHT(TEXT(Y802,"0.#"),1)=".",TRUE,FALSE)</formula>
    </cfRule>
  </conditionalFormatting>
  <conditionalFormatting sqref="P16:AQ17 P15:AX15 P13:AX13">
    <cfRule type="expression" dxfId="2813" priority="13737">
      <formula>IF(RIGHT(TEXT(P13,"0.#"),1)=".",FALSE,TRUE)</formula>
    </cfRule>
    <cfRule type="expression" dxfId="2812" priority="13738">
      <formula>IF(RIGHT(TEXT(P13,"0.#"),1)=".",TRUE,FALSE)</formula>
    </cfRule>
  </conditionalFormatting>
  <conditionalFormatting sqref="P19:AJ19">
    <cfRule type="expression" dxfId="2811" priority="13735">
      <formula>IF(RIGHT(TEXT(P19,"0.#"),1)=".",FALSE,TRUE)</formula>
    </cfRule>
    <cfRule type="expression" dxfId="2810" priority="13736">
      <formula>IF(RIGHT(TEXT(P19,"0.#"),1)=".",TRUE,FALSE)</formula>
    </cfRule>
  </conditionalFormatting>
  <conditionalFormatting sqref="AE101 AQ101">
    <cfRule type="expression" dxfId="2809" priority="13727">
      <formula>IF(RIGHT(TEXT(AE101,"0.#"),1)=".",FALSE,TRUE)</formula>
    </cfRule>
    <cfRule type="expression" dxfId="2808" priority="13728">
      <formula>IF(RIGHT(TEXT(AE101,"0.#"),1)=".",TRUE,FALSE)</formula>
    </cfRule>
  </conditionalFormatting>
  <conditionalFormatting sqref="Y791:Y798 Y789">
    <cfRule type="expression" dxfId="2807" priority="13713">
      <formula>IF(RIGHT(TEXT(Y789,"0.#"),1)=".",FALSE,TRUE)</formula>
    </cfRule>
    <cfRule type="expression" dxfId="2806" priority="13714">
      <formula>IF(RIGHT(TEXT(Y789,"0.#"),1)=".",TRUE,FALSE)</formula>
    </cfRule>
  </conditionalFormatting>
  <conditionalFormatting sqref="AU790">
    <cfRule type="expression" dxfId="2805" priority="13711">
      <formula>IF(RIGHT(TEXT(AU790,"0.#"),1)=".",FALSE,TRUE)</formula>
    </cfRule>
    <cfRule type="expression" dxfId="2804" priority="13712">
      <formula>IF(RIGHT(TEXT(AU790,"0.#"),1)=".",TRUE,FALSE)</formula>
    </cfRule>
  </conditionalFormatting>
  <conditionalFormatting sqref="AU799">
    <cfRule type="expression" dxfId="2803" priority="13709">
      <formula>IF(RIGHT(TEXT(AU799,"0.#"),1)=".",FALSE,TRUE)</formula>
    </cfRule>
    <cfRule type="expression" dxfId="2802" priority="13710">
      <formula>IF(RIGHT(TEXT(AU799,"0.#"),1)=".",TRUE,FALSE)</formula>
    </cfRule>
  </conditionalFormatting>
  <conditionalFormatting sqref="AU791:AU798 AU789">
    <cfRule type="expression" dxfId="2801" priority="13707">
      <formula>IF(RIGHT(TEXT(AU789,"0.#"),1)=".",FALSE,TRUE)</formula>
    </cfRule>
    <cfRule type="expression" dxfId="2800" priority="13708">
      <formula>IF(RIGHT(TEXT(AU789,"0.#"),1)=".",TRUE,FALSE)</formula>
    </cfRule>
  </conditionalFormatting>
  <conditionalFormatting sqref="Y829 Y816 Y803">
    <cfRule type="expression" dxfId="2799" priority="13693">
      <formula>IF(RIGHT(TEXT(Y803,"0.#"),1)=".",FALSE,TRUE)</formula>
    </cfRule>
    <cfRule type="expression" dxfId="2798" priority="13694">
      <formula>IF(RIGHT(TEXT(Y803,"0.#"),1)=".",TRUE,FALSE)</formula>
    </cfRule>
  </conditionalFormatting>
  <conditionalFormatting sqref="Y838 Y825 Y812">
    <cfRule type="expression" dxfId="2797" priority="13691">
      <formula>IF(RIGHT(TEXT(Y812,"0.#"),1)=".",FALSE,TRUE)</formula>
    </cfRule>
    <cfRule type="expression" dxfId="2796" priority="13692">
      <formula>IF(RIGHT(TEXT(Y812,"0.#"),1)=".",TRUE,FALSE)</formula>
    </cfRule>
  </conditionalFormatting>
  <conditionalFormatting sqref="AU829 AU816 AU803">
    <cfRule type="expression" dxfId="2795" priority="13687">
      <formula>IF(RIGHT(TEXT(AU803,"0.#"),1)=".",FALSE,TRUE)</formula>
    </cfRule>
    <cfRule type="expression" dxfId="2794" priority="13688">
      <formula>IF(RIGHT(TEXT(AU803,"0.#"),1)=".",TRUE,FALSE)</formula>
    </cfRule>
  </conditionalFormatting>
  <conditionalFormatting sqref="AU838 AU825 AU812">
    <cfRule type="expression" dxfId="2793" priority="13685">
      <formula>IF(RIGHT(TEXT(AU812,"0.#"),1)=".",FALSE,TRUE)</formula>
    </cfRule>
    <cfRule type="expression" dxfId="2792" priority="13686">
      <formula>IF(RIGHT(TEXT(AU812,"0.#"),1)=".",TRUE,FALSE)</formula>
    </cfRule>
  </conditionalFormatting>
  <conditionalFormatting sqref="AU830:AU837 AU828 AU817:AU824 AU815 AU804:AU811 AU802">
    <cfRule type="expression" dxfId="2791" priority="13683">
      <formula>IF(RIGHT(TEXT(AU802,"0.#"),1)=".",FALSE,TRUE)</formula>
    </cfRule>
    <cfRule type="expression" dxfId="2790" priority="13684">
      <formula>IF(RIGHT(TEXT(AU802,"0.#"),1)=".",TRUE,FALSE)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Q134:AQ135 AU134:AU135 AM134:AM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47:AO874">
    <cfRule type="expression" dxfId="2525" priority="6661">
      <formula>IF(AND(AL847&gt;=0, RIGHT(TEXT(AL847,"0.#"),1)&lt;&gt;"."),TRUE,FALSE)</formula>
    </cfRule>
    <cfRule type="expression" dxfId="2524" priority="6662">
      <formula>IF(AND(AL847&gt;=0, RIGHT(TEXT(AL847,"0.#"),1)="."),TRUE,FALSE)</formula>
    </cfRule>
    <cfRule type="expression" dxfId="2523" priority="6663">
      <formula>IF(AND(AL847&lt;0, RIGHT(TEXT(AL847,"0.#"),1)&lt;&gt;"."),TRUE,FALSE)</formula>
    </cfRule>
    <cfRule type="expression" dxfId="2522" priority="6664">
      <formula>IF(AND(AL847&lt;0, RIGHT(TEXT(AL847,"0.#"),1)="."),TRUE,FALSE)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47:Y874">
    <cfRule type="expression" dxfId="2451" priority="2989">
      <formula>IF(RIGHT(TEXT(Y847,"0.#"),1)=".",FALSE,TRUE)</formula>
    </cfRule>
    <cfRule type="expression" dxfId="2450" priority="2990">
      <formula>IF(RIGHT(TEXT(Y847,"0.#"),1)=".",TRUE,FALSE)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10:AO1139">
    <cfRule type="expression" dxfId="2421" priority="2895">
      <formula>IF(AND(AL1110&gt;=0, RIGHT(TEXT(AL1110,"0.#"),1)&lt;&gt;"."),TRUE,FALSE)</formula>
    </cfRule>
    <cfRule type="expression" dxfId="2420" priority="2896">
      <formula>IF(AND(AL1110&gt;=0, RIGHT(TEXT(AL1110,"0.#"),1)="."),TRUE,FALSE)</formula>
    </cfRule>
    <cfRule type="expression" dxfId="2419" priority="2897">
      <formula>IF(AND(AL1110&lt;0, RIGHT(TEXT(AL1110,"0.#"),1)&lt;&gt;"."),TRUE,FALSE)</formula>
    </cfRule>
    <cfRule type="expression" dxfId="2418" priority="2898">
      <formula>IF(AND(AL1110&lt;0, RIGHT(TEXT(AL1110,"0.#"),1)="."),TRUE,FALSE)</formula>
    </cfRule>
  </conditionalFormatting>
  <conditionalFormatting sqref="Y1110:Y1139">
    <cfRule type="expression" dxfId="2417" priority="2893">
      <formula>IF(RIGHT(TEXT(Y1110,"0.#"),1)=".",FALSE,TRUE)</formula>
    </cfRule>
    <cfRule type="expression" dxfId="2416" priority="2894">
      <formula>IF(RIGHT(TEXT(Y1110,"0.#"),1)=".",TRUE,FALSE)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AL845:AO846">
    <cfRule type="expression" dxfId="2407" priority="2847">
      <formula>IF(AND(AL845&gt;=0, RIGHT(TEXT(AL845,"0.#"),1)&lt;&gt;"."),TRUE,FALSE)</formula>
    </cfRule>
    <cfRule type="expression" dxfId="2406" priority="2848">
      <formula>IF(AND(AL845&gt;=0, RIGHT(TEXT(AL845,"0.#"),1)="."),TRUE,FALSE)</formula>
    </cfRule>
    <cfRule type="expression" dxfId="2405" priority="2849">
      <formula>IF(AND(AL845&lt;0, RIGHT(TEXT(AL845,"0.#"),1)&lt;&gt;"."),TRUE,FALSE)</formula>
    </cfRule>
    <cfRule type="expression" dxfId="2404" priority="2850">
      <formula>IF(AND(AL845&lt;0, RIGHT(TEXT(AL845,"0.#"),1)="."),TRUE,FALSE)</formula>
    </cfRule>
  </conditionalFormatting>
  <conditionalFormatting sqref="Y845:Y846">
    <cfRule type="expression" dxfId="2403" priority="2845">
      <formula>IF(RIGHT(TEXT(Y845,"0.#"),1)=".",FALSE,TRUE)</formula>
    </cfRule>
    <cfRule type="expression" dxfId="2402" priority="2846">
      <formula>IF(RIGHT(TEXT(Y845,"0.#"),1)=".",TRUE,FALSE)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83:Y907">
    <cfRule type="expression" dxfId="2085" priority="2105">
      <formula>IF(RIGHT(TEXT(Y883,"0.#"),1)=".",FALSE,TRUE)</formula>
    </cfRule>
    <cfRule type="expression" dxfId="2084" priority="2106">
      <formula>IF(RIGHT(TEXT(Y883,"0.#"),1)=".",TRUE,FALSE)</formula>
    </cfRule>
  </conditionalFormatting>
  <conditionalFormatting sqref="Y913:Y940">
    <cfRule type="expression" dxfId="2083" priority="2093">
      <formula>IF(RIGHT(TEXT(Y913,"0.#"),1)=".",FALSE,TRUE)</formula>
    </cfRule>
    <cfRule type="expression" dxfId="2082" priority="2094">
      <formula>IF(RIGHT(TEXT(Y913,"0.#"),1)=".",TRUE,FALSE)</formula>
    </cfRule>
  </conditionalFormatting>
  <conditionalFormatting sqref="Y912">
    <cfRule type="expression" dxfId="2081" priority="2087">
      <formula>IF(RIGHT(TEXT(Y912,"0.#"),1)=".",FALSE,TRUE)</formula>
    </cfRule>
    <cfRule type="expression" dxfId="2080" priority="2088">
      <formula>IF(RIGHT(TEXT(Y912,"0.#"),1)=".",TRUE,FALSE)</formula>
    </cfRule>
  </conditionalFormatting>
  <conditionalFormatting sqref="Y946:Y973">
    <cfRule type="expression" dxfId="2079" priority="2081">
      <formula>IF(RIGHT(TEXT(Y946,"0.#"),1)=".",FALSE,TRUE)</formula>
    </cfRule>
    <cfRule type="expression" dxfId="2078" priority="2082">
      <formula>IF(RIGHT(TEXT(Y946,"0.#"),1)=".",TRUE,FALSE)</formula>
    </cfRule>
  </conditionalFormatting>
  <conditionalFormatting sqref="Y944:Y945">
    <cfRule type="expression" dxfId="2077" priority="2075">
      <formula>IF(RIGHT(TEXT(Y944,"0.#"),1)=".",FALSE,TRUE)</formula>
    </cfRule>
    <cfRule type="expression" dxfId="2076" priority="2076">
      <formula>IF(RIGHT(TEXT(Y944,"0.#"),1)=".",TRUE,FALSE)</formula>
    </cfRule>
  </conditionalFormatting>
  <conditionalFormatting sqref="Y979:Y1006">
    <cfRule type="expression" dxfId="2075" priority="2069">
      <formula>IF(RIGHT(TEXT(Y979,"0.#"),1)=".",FALSE,TRUE)</formula>
    </cfRule>
    <cfRule type="expression" dxfId="2074" priority="2070">
      <formula>IF(RIGHT(TEXT(Y979,"0.#"),1)=".",TRUE,FALSE)</formula>
    </cfRule>
  </conditionalFormatting>
  <conditionalFormatting sqref="Y977:Y978">
    <cfRule type="expression" dxfId="2073" priority="2063">
      <formula>IF(RIGHT(TEXT(Y977,"0.#"),1)=".",FALSE,TRUE)</formula>
    </cfRule>
    <cfRule type="expression" dxfId="2072" priority="2064">
      <formula>IF(RIGHT(TEXT(Y977,"0.#"),1)=".",TRUE,FALSE)</formula>
    </cfRule>
  </conditionalFormatting>
  <conditionalFormatting sqref="Y1012:Y1039">
    <cfRule type="expression" dxfId="2071" priority="2057">
      <formula>IF(RIGHT(TEXT(Y1012,"0.#"),1)=".",FALSE,TRUE)</formula>
    </cfRule>
    <cfRule type="expression" dxfId="2070" priority="2058">
      <formula>IF(RIGHT(TEXT(Y1012,"0.#"),1)=".",TRUE,FALSE)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83:AO907">
    <cfRule type="expression" dxfId="1989" priority="2107">
      <formula>IF(AND(AL883&gt;=0, RIGHT(TEXT(AL883,"0.#"),1)&lt;&gt;"."),TRUE,FALSE)</formula>
    </cfRule>
    <cfRule type="expression" dxfId="1988" priority="2108">
      <formula>IF(AND(AL883&gt;=0, RIGHT(TEXT(AL883,"0.#"),1)="."),TRUE,FALSE)</formula>
    </cfRule>
    <cfRule type="expression" dxfId="1987" priority="2109">
      <formula>IF(AND(AL883&lt;0, RIGHT(TEXT(AL883,"0.#"),1)&lt;&gt;"."),TRUE,FALSE)</formula>
    </cfRule>
    <cfRule type="expression" dxfId="1986" priority="2110">
      <formula>IF(AND(AL883&lt;0, RIGHT(TEXT(AL883,"0.#"),1)="."),TRUE,FALSE)</formula>
    </cfRule>
  </conditionalFormatting>
  <conditionalFormatting sqref="AL913:AO940">
    <cfRule type="expression" dxfId="1985" priority="2095">
      <formula>IF(AND(AL913&gt;=0, RIGHT(TEXT(AL913,"0.#"),1)&lt;&gt;"."),TRUE,FALSE)</formula>
    </cfRule>
    <cfRule type="expression" dxfId="1984" priority="2096">
      <formula>IF(AND(AL913&gt;=0, RIGHT(TEXT(AL913,"0.#"),1)="."),TRUE,FALSE)</formula>
    </cfRule>
    <cfRule type="expression" dxfId="1983" priority="2097">
      <formula>IF(AND(AL913&lt;0, RIGHT(TEXT(AL913,"0.#"),1)&lt;&gt;"."),TRUE,FALSE)</formula>
    </cfRule>
    <cfRule type="expression" dxfId="1982" priority="2098">
      <formula>IF(AND(AL913&lt;0, RIGHT(TEXT(AL913,"0.#"),1)="."),TRUE,FALSE)</formula>
    </cfRule>
  </conditionalFormatting>
  <conditionalFormatting sqref="AL912:AO912">
    <cfRule type="expression" dxfId="1981" priority="2089">
      <formula>IF(AND(AL912&gt;=0, RIGHT(TEXT(AL912,"0.#"),1)&lt;&gt;"."),TRUE,FALSE)</formula>
    </cfRule>
    <cfRule type="expression" dxfId="1980" priority="2090">
      <formula>IF(AND(AL912&gt;=0, RIGHT(TEXT(AL912,"0.#"),1)="."),TRUE,FALSE)</formula>
    </cfRule>
    <cfRule type="expression" dxfId="1979" priority="2091">
      <formula>IF(AND(AL912&lt;0, RIGHT(TEXT(AL912,"0.#"),1)&lt;&gt;"."),TRUE,FALSE)</formula>
    </cfRule>
    <cfRule type="expression" dxfId="1978" priority="2092">
      <formula>IF(AND(AL912&lt;0, RIGHT(TEXT(AL912,"0.#"),1)="."),TRUE,FALSE)</formula>
    </cfRule>
  </conditionalFormatting>
  <conditionalFormatting sqref="AL946:AO973">
    <cfRule type="expression" dxfId="1977" priority="2083">
      <formula>IF(AND(AL946&gt;=0, RIGHT(TEXT(AL946,"0.#"),1)&lt;&gt;"."),TRUE,FALSE)</formula>
    </cfRule>
    <cfRule type="expression" dxfId="1976" priority="2084">
      <formula>IF(AND(AL946&gt;=0, RIGHT(TEXT(AL946,"0.#"),1)="."),TRUE,FALSE)</formula>
    </cfRule>
    <cfRule type="expression" dxfId="1975" priority="2085">
      <formula>IF(AND(AL946&lt;0, RIGHT(TEXT(AL946,"0.#"),1)&lt;&gt;"."),TRUE,FALSE)</formula>
    </cfRule>
    <cfRule type="expression" dxfId="1974" priority="2086">
      <formula>IF(AND(AL946&lt;0, RIGHT(TEXT(AL946,"0.#"),1)="."),TRUE,FALSE)</formula>
    </cfRule>
  </conditionalFormatting>
  <conditionalFormatting sqref="AL944:AO945">
    <cfRule type="expression" dxfId="1973" priority="2077">
      <formula>IF(AND(AL944&gt;=0, RIGHT(TEXT(AL944,"0.#"),1)&lt;&gt;"."),TRUE,FALSE)</formula>
    </cfRule>
    <cfRule type="expression" dxfId="1972" priority="2078">
      <formula>IF(AND(AL944&gt;=0, RIGHT(TEXT(AL944,"0.#"),1)="."),TRUE,FALSE)</formula>
    </cfRule>
    <cfRule type="expression" dxfId="1971" priority="2079">
      <formula>IF(AND(AL944&lt;0, RIGHT(TEXT(AL944,"0.#"),1)&lt;&gt;"."),TRUE,FALSE)</formula>
    </cfRule>
    <cfRule type="expression" dxfId="1970" priority="2080">
      <formula>IF(AND(AL944&lt;0, RIGHT(TEXT(AL944,"0.#"),1)="."),TRUE,FALSE)</formula>
    </cfRule>
  </conditionalFormatting>
  <conditionalFormatting sqref="AL979:AO1006">
    <cfRule type="expression" dxfId="1969" priority="2071">
      <formula>IF(AND(AL979&gt;=0, RIGHT(TEXT(AL979,"0.#"),1)&lt;&gt;"."),TRUE,FALSE)</formula>
    </cfRule>
    <cfRule type="expression" dxfId="1968" priority="2072">
      <formula>IF(AND(AL979&gt;=0, RIGHT(TEXT(AL979,"0.#"),1)="."),TRUE,FALSE)</formula>
    </cfRule>
    <cfRule type="expression" dxfId="1967" priority="2073">
      <formula>IF(AND(AL979&lt;0, RIGHT(TEXT(AL979,"0.#"),1)&lt;&gt;"."),TRUE,FALSE)</formula>
    </cfRule>
    <cfRule type="expression" dxfId="1966" priority="2074">
      <formula>IF(AND(AL979&lt;0, RIGHT(TEXT(AL979,"0.#"),1)="."),TRUE,FALSE)</formula>
    </cfRule>
  </conditionalFormatting>
  <conditionalFormatting sqref="AL977:AO978">
    <cfRule type="expression" dxfId="1965" priority="2065">
      <formula>IF(AND(AL977&gt;=0, RIGHT(TEXT(AL977,"0.#"),1)&lt;&gt;"."),TRUE,FALSE)</formula>
    </cfRule>
    <cfRule type="expression" dxfId="1964" priority="2066">
      <formula>IF(AND(AL977&gt;=0, RIGHT(TEXT(AL977,"0.#"),1)="."),TRUE,FALSE)</formula>
    </cfRule>
    <cfRule type="expression" dxfId="1963" priority="2067">
      <formula>IF(AND(AL977&lt;0, RIGHT(TEXT(AL977,"0.#"),1)&lt;&gt;"."),TRUE,FALSE)</formula>
    </cfRule>
    <cfRule type="expression" dxfId="1962" priority="2068">
      <formula>IF(AND(AL977&lt;0, RIGHT(TEXT(AL977,"0.#"),1)="."),TRUE,FALSE)</formula>
    </cfRule>
  </conditionalFormatting>
  <conditionalFormatting sqref="AL1012:AO1039">
    <cfRule type="expression" dxfId="1961" priority="2059">
      <formula>IF(AND(AL1012&gt;=0, RIGHT(TEXT(AL1012,"0.#"),1)&lt;&gt;"."),TRUE,FALSE)</formula>
    </cfRule>
    <cfRule type="expression" dxfId="1960" priority="2060">
      <formula>IF(AND(AL1012&gt;=0, RIGHT(TEXT(AL1012,"0.#"),1)="."),TRUE,FALSE)</formula>
    </cfRule>
    <cfRule type="expression" dxfId="1959" priority="2061">
      <formula>IF(AND(AL1012&lt;0, RIGHT(TEXT(AL1012,"0.#"),1)&lt;&gt;"."),TRUE,FALSE)</formula>
    </cfRule>
    <cfRule type="expression" dxfId="1958" priority="2062">
      <formula>IF(AND(AL1012&lt;0, RIGHT(TEXT(AL1012,"0.#"),1)="."),TRUE,FALSE)</formula>
    </cfRule>
  </conditionalFormatting>
  <conditionalFormatting sqref="AL1010:AO1011">
    <cfRule type="expression" dxfId="1957" priority="2053">
      <formula>IF(AND(AL1010&gt;=0, RIGHT(TEXT(AL1010,"0.#"),1)&lt;&gt;"."),TRUE,FALSE)</formula>
    </cfRule>
    <cfRule type="expression" dxfId="1956" priority="2054">
      <formula>IF(AND(AL1010&gt;=0, RIGHT(TEXT(AL1010,"0.#"),1)="."),TRUE,FALSE)</formula>
    </cfRule>
    <cfRule type="expression" dxfId="1955" priority="2055">
      <formula>IF(AND(AL1010&lt;0, RIGHT(TEXT(AL1010,"0.#"),1)&lt;&gt;"."),TRUE,FALSE)</formula>
    </cfRule>
    <cfRule type="expression" dxfId="1954" priority="2056">
      <formula>IF(AND(AL1010&lt;0, RIGHT(TEXT(AL1010,"0.#"),1)="."),TRUE,FALSE)</formula>
    </cfRule>
  </conditionalFormatting>
  <conditionalFormatting sqref="Y1010:Y1011">
    <cfRule type="expression" dxfId="1953" priority="2051">
      <formula>IF(RIGHT(TEXT(Y1010,"0.#"),1)=".",FALSE,TRUE)</formula>
    </cfRule>
    <cfRule type="expression" dxfId="1952" priority="2052">
      <formula>IF(RIGHT(TEXT(Y1010,"0.#"),1)=".",TRUE,FALSE)</formula>
    </cfRule>
  </conditionalFormatting>
  <conditionalFormatting sqref="AL1045:AO1072">
    <cfRule type="expression" dxfId="1951" priority="2047">
      <formula>IF(AND(AL1045&gt;=0, RIGHT(TEXT(AL1045,"0.#"),1)&lt;&gt;"."),TRUE,FALSE)</formula>
    </cfRule>
    <cfRule type="expression" dxfId="1950" priority="2048">
      <formula>IF(AND(AL1045&gt;=0, RIGHT(TEXT(AL1045,"0.#"),1)="."),TRUE,FALSE)</formula>
    </cfRule>
    <cfRule type="expression" dxfId="1949" priority="2049">
      <formula>IF(AND(AL1045&lt;0, RIGHT(TEXT(AL1045,"0.#"),1)&lt;&gt;"."),TRUE,FALSE)</formula>
    </cfRule>
    <cfRule type="expression" dxfId="1948" priority="2050">
      <formula>IF(AND(AL1045&lt;0, RIGHT(TEXT(AL1045,"0.#"),1)="."),TRUE,FALSE)</formula>
    </cfRule>
  </conditionalFormatting>
  <conditionalFormatting sqref="Y1045:Y1072">
    <cfRule type="expression" dxfId="1947" priority="2045">
      <formula>IF(RIGHT(TEXT(Y1045,"0.#"),1)=".",FALSE,TRUE)</formula>
    </cfRule>
    <cfRule type="expression" dxfId="1946" priority="2046">
      <formula>IF(RIGHT(TEXT(Y1045,"0.#"),1)=".",TRUE,FALSE)</formula>
    </cfRule>
  </conditionalFormatting>
  <conditionalFormatting sqref="AL1043:AO1044">
    <cfRule type="expression" dxfId="1945" priority="2041">
      <formula>IF(AND(AL1043&gt;=0, RIGHT(TEXT(AL1043,"0.#"),1)&lt;&gt;"."),TRUE,FALSE)</formula>
    </cfRule>
    <cfRule type="expression" dxfId="1944" priority="2042">
      <formula>IF(AND(AL1043&gt;=0, RIGHT(TEXT(AL1043,"0.#"),1)="."),TRUE,FALSE)</formula>
    </cfRule>
    <cfRule type="expression" dxfId="1943" priority="2043">
      <formula>IF(AND(AL1043&lt;0, RIGHT(TEXT(AL1043,"0.#"),1)&lt;&gt;"."),TRUE,FALSE)</formula>
    </cfRule>
    <cfRule type="expression" dxfId="1942" priority="2044">
      <formula>IF(AND(AL1043&lt;0, RIGHT(TEXT(AL1043,"0.#"),1)="."),TRUE,FALSE)</formula>
    </cfRule>
  </conditionalFormatting>
  <conditionalFormatting sqref="Y1043:Y1044">
    <cfRule type="expression" dxfId="1941" priority="2039">
      <formula>IF(RIGHT(TEXT(Y1043,"0.#"),1)=".",FALSE,TRUE)</formula>
    </cfRule>
    <cfRule type="expression" dxfId="1940" priority="2040">
      <formula>IF(RIGHT(TEXT(Y1043,"0.#"),1)=".",TRUE,FALSE)</formula>
    </cfRule>
  </conditionalFormatting>
  <conditionalFormatting sqref="AL1078:AO1105">
    <cfRule type="expression" dxfId="1939" priority="2035">
      <formula>IF(AND(AL1078&gt;=0, RIGHT(TEXT(AL1078,"0.#"),1)&lt;&gt;"."),TRUE,FALSE)</formula>
    </cfRule>
    <cfRule type="expression" dxfId="1938" priority="2036">
      <formula>IF(AND(AL1078&gt;=0, RIGHT(TEXT(AL1078,"0.#"),1)="."),TRUE,FALSE)</formula>
    </cfRule>
    <cfRule type="expression" dxfId="1937" priority="2037">
      <formula>IF(AND(AL1078&lt;0, RIGHT(TEXT(AL1078,"0.#"),1)&lt;&gt;"."),TRUE,FALSE)</formula>
    </cfRule>
    <cfRule type="expression" dxfId="1936" priority="2038">
      <formula>IF(AND(AL1078&lt;0, RIGHT(TEXT(AL1078,"0.#"),1)="."),TRUE,FALSE)</formula>
    </cfRule>
  </conditionalFormatting>
  <conditionalFormatting sqref="Y1078:Y1105">
    <cfRule type="expression" dxfId="1935" priority="2033">
      <formula>IF(RIGHT(TEXT(Y1078,"0.#"),1)=".",FALSE,TRUE)</formula>
    </cfRule>
    <cfRule type="expression" dxfId="1934" priority="2034">
      <formula>IF(RIGHT(TEXT(Y1078,"0.#"),1)=".",TRUE,FALSE)</formula>
    </cfRule>
  </conditionalFormatting>
  <conditionalFormatting sqref="AL1076:AO1077">
    <cfRule type="expression" dxfId="1933" priority="2029">
      <formula>IF(AND(AL1076&gt;=0, RIGHT(TEXT(AL1076,"0.#"),1)&lt;&gt;"."),TRUE,FALSE)</formula>
    </cfRule>
    <cfRule type="expression" dxfId="1932" priority="2030">
      <formula>IF(AND(AL1076&gt;=0, RIGHT(TEXT(AL1076,"0.#"),1)="."),TRUE,FALSE)</formula>
    </cfRule>
    <cfRule type="expression" dxfId="1931" priority="2031">
      <formula>IF(AND(AL1076&lt;0, RIGHT(TEXT(AL1076,"0.#"),1)&lt;&gt;"."),TRUE,FALSE)</formula>
    </cfRule>
    <cfRule type="expression" dxfId="1930" priority="2032">
      <formula>IF(AND(AL1076&lt;0, RIGHT(TEXT(AL1076,"0.#"),1)="."),TRUE,FALSE)</formula>
    </cfRule>
  </conditionalFormatting>
  <conditionalFormatting sqref="Y1076:Y1077">
    <cfRule type="expression" dxfId="1929" priority="2027">
      <formula>IF(RIGHT(TEXT(Y1076,"0.#"),1)=".",FALSE,TRUE)</formula>
    </cfRule>
    <cfRule type="expression" dxfId="1928" priority="2028">
      <formula>IF(RIGHT(TEXT(Y1076,"0.#"),1)=".",TRUE,FALSE)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AU102">
    <cfRule type="expression" dxfId="1187" priority="493">
      <formula>IF(RIGHT(TEXT(AU101,"0.#"),1)=".",FALSE,TRUE)</formula>
    </cfRule>
    <cfRule type="expression" dxfId="1186" priority="494">
      <formula>IF(RIGHT(TEXT(AU101,"0.#"),1)=".",TRUE,FALSE)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Y911">
    <cfRule type="expression" dxfId="735" priority="31">
      <formula>IF(RIGHT(TEXT(Y911,"0.#"),1)=".",FALSE,TRUE)</formula>
    </cfRule>
    <cfRule type="expression" dxfId="734" priority="32">
      <formula>IF(RIGHT(TEXT(Y911,"0.#"),1)=".",TRUE,FALSE)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879:AO879">
    <cfRule type="expression" dxfId="723" priority="21">
      <formula>IF(AND(AL879&gt;=0, RIGHT(TEXT(AL879,"0.#"),1)&lt;&gt;"."),TRUE,FALSE)</formula>
    </cfRule>
    <cfRule type="expression" dxfId="722" priority="22">
      <formula>IF(AND(AL879&gt;=0, RIGHT(TEXT(AL879,"0.#"),1)="."),TRUE,FALSE)</formula>
    </cfRule>
    <cfRule type="expression" dxfId="721" priority="23">
      <formula>IF(AND(AL879&lt;0, RIGHT(TEXT(AL879,"0.#"),1)&lt;&gt;"."),TRUE,FALSE)</formula>
    </cfRule>
    <cfRule type="expression" dxfId="720" priority="24">
      <formula>IF(AND(AL879&lt;0, RIGHT(TEXT(AL879,"0.#"),1)="."),TRUE,FALSE)</formula>
    </cfRule>
  </conditionalFormatting>
  <conditionalFormatting sqref="Y879">
    <cfRule type="expression" dxfId="719" priority="19">
      <formula>IF(RIGHT(TEXT(Y879,"0.#"),1)=".",FALSE,TRUE)</formula>
    </cfRule>
    <cfRule type="expression" dxfId="718" priority="20">
      <formula>IF(RIGHT(TEXT(Y879,"0.#"),1)=".",TRUE,FALSE)</formula>
    </cfRule>
  </conditionalFormatting>
  <conditionalFormatting sqref="AL880:AO880">
    <cfRule type="expression" dxfId="717" priority="15">
      <formula>IF(AND(AL880&gt;=0, RIGHT(TEXT(AL880,"0.#"),1)&lt;&gt;"."),TRUE,FALSE)</formula>
    </cfRule>
    <cfRule type="expression" dxfId="716" priority="16">
      <formula>IF(AND(AL880&gt;=0, RIGHT(TEXT(AL880,"0.#"),1)="."),TRUE,FALSE)</formula>
    </cfRule>
    <cfRule type="expression" dxfId="715" priority="17">
      <formula>IF(AND(AL880&lt;0, RIGHT(TEXT(AL880,"0.#"),1)&lt;&gt;"."),TRUE,FALSE)</formula>
    </cfRule>
    <cfRule type="expression" dxfId="714" priority="18">
      <formula>IF(AND(AL880&lt;0, RIGHT(TEXT(AL880,"0.#"),1)="."),TRUE,FALSE)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Y881">
    <cfRule type="expression" dxfId="707" priority="7">
      <formula>IF(RIGHT(TEXT(Y881,"0.#"),1)=".",FALSE,TRUE)</formula>
    </cfRule>
    <cfRule type="expression" dxfId="706" priority="8">
      <formula>IF(RIGHT(TEXT(Y881,"0.#"),1)=".",TRUE,FALSE)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748</v>
      </c>
      <c r="R4" s="13" t="str">
        <f t="shared" si="3"/>
        <v>補助</v>
      </c>
      <c r="S4" s="13" t="str">
        <f t="shared" si="4"/>
        <v>直接実施、補助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8"/>
      <c r="Z2" s="823"/>
      <c r="AA2" s="824"/>
      <c r="AB2" s="1022" t="s">
        <v>11</v>
      </c>
      <c r="AC2" s="1023"/>
      <c r="AD2" s="1024"/>
      <c r="AE2" s="1028" t="s">
        <v>388</v>
      </c>
      <c r="AF2" s="1028"/>
      <c r="AG2" s="1028"/>
      <c r="AH2" s="1028"/>
      <c r="AI2" s="1028" t="s">
        <v>410</v>
      </c>
      <c r="AJ2" s="1028"/>
      <c r="AK2" s="1028"/>
      <c r="AL2" s="555"/>
      <c r="AM2" s="1028" t="s">
        <v>507</v>
      </c>
      <c r="AN2" s="1028"/>
      <c r="AO2" s="1028"/>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9"/>
      <c r="Z3" s="1020"/>
      <c r="AA3" s="1021"/>
      <c r="AB3" s="1025"/>
      <c r="AC3" s="1026"/>
      <c r="AD3" s="1027"/>
      <c r="AE3" s="913"/>
      <c r="AF3" s="913"/>
      <c r="AG3" s="913"/>
      <c r="AH3" s="913"/>
      <c r="AI3" s="913"/>
      <c r="AJ3" s="913"/>
      <c r="AK3" s="913"/>
      <c r="AL3" s="406"/>
      <c r="AM3" s="913"/>
      <c r="AN3" s="913"/>
      <c r="AO3" s="913"/>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5"/>
      <c r="I4" s="995"/>
      <c r="J4" s="995"/>
      <c r="K4" s="995"/>
      <c r="L4" s="995"/>
      <c r="M4" s="995"/>
      <c r="N4" s="995"/>
      <c r="O4" s="996"/>
      <c r="P4" s="108"/>
      <c r="Q4" s="1003"/>
      <c r="R4" s="1003"/>
      <c r="S4" s="1003"/>
      <c r="T4" s="1003"/>
      <c r="U4" s="1003"/>
      <c r="V4" s="1003"/>
      <c r="W4" s="1003"/>
      <c r="X4" s="1004"/>
      <c r="Y4" s="1013" t="s">
        <v>12</v>
      </c>
      <c r="Z4" s="1014"/>
      <c r="AA4" s="1015"/>
      <c r="AB4" s="459"/>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7"/>
      <c r="H5" s="998"/>
      <c r="I5" s="998"/>
      <c r="J5" s="998"/>
      <c r="K5" s="998"/>
      <c r="L5" s="998"/>
      <c r="M5" s="998"/>
      <c r="N5" s="998"/>
      <c r="O5" s="999"/>
      <c r="P5" s="1005"/>
      <c r="Q5" s="1005"/>
      <c r="R5" s="1005"/>
      <c r="S5" s="1005"/>
      <c r="T5" s="1005"/>
      <c r="U5" s="1005"/>
      <c r="V5" s="1005"/>
      <c r="W5" s="1005"/>
      <c r="X5" s="1006"/>
      <c r="Y5" s="445" t="s">
        <v>54</v>
      </c>
      <c r="Z5" s="1010"/>
      <c r="AA5" s="1011"/>
      <c r="AB5" s="521"/>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0"/>
      <c r="H6" s="1001"/>
      <c r="I6" s="1001"/>
      <c r="J6" s="1001"/>
      <c r="K6" s="1001"/>
      <c r="L6" s="1001"/>
      <c r="M6" s="1001"/>
      <c r="N6" s="1001"/>
      <c r="O6" s="1002"/>
      <c r="P6" s="1007"/>
      <c r="Q6" s="1007"/>
      <c r="R6" s="1007"/>
      <c r="S6" s="1007"/>
      <c r="T6" s="1007"/>
      <c r="U6" s="1007"/>
      <c r="V6" s="1007"/>
      <c r="W6" s="1007"/>
      <c r="X6" s="1008"/>
      <c r="Y6" s="1009" t="s">
        <v>13</v>
      </c>
      <c r="Z6" s="1010"/>
      <c r="AA6" s="1011"/>
      <c r="AB6" s="591"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8"/>
      <c r="Z9" s="823"/>
      <c r="AA9" s="824"/>
      <c r="AB9" s="1022" t="s">
        <v>11</v>
      </c>
      <c r="AC9" s="1023"/>
      <c r="AD9" s="1024"/>
      <c r="AE9" s="1028" t="s">
        <v>388</v>
      </c>
      <c r="AF9" s="1028"/>
      <c r="AG9" s="1028"/>
      <c r="AH9" s="1028"/>
      <c r="AI9" s="1028" t="s">
        <v>410</v>
      </c>
      <c r="AJ9" s="1028"/>
      <c r="AK9" s="1028"/>
      <c r="AL9" s="555"/>
      <c r="AM9" s="1028" t="s">
        <v>507</v>
      </c>
      <c r="AN9" s="1028"/>
      <c r="AO9" s="1028"/>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9"/>
      <c r="Z10" s="1020"/>
      <c r="AA10" s="1021"/>
      <c r="AB10" s="1025"/>
      <c r="AC10" s="1026"/>
      <c r="AD10" s="1027"/>
      <c r="AE10" s="913"/>
      <c r="AF10" s="913"/>
      <c r="AG10" s="913"/>
      <c r="AH10" s="913"/>
      <c r="AI10" s="913"/>
      <c r="AJ10" s="913"/>
      <c r="AK10" s="913"/>
      <c r="AL10" s="406"/>
      <c r="AM10" s="913"/>
      <c r="AN10" s="913"/>
      <c r="AO10" s="913"/>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5"/>
      <c r="I11" s="995"/>
      <c r="J11" s="995"/>
      <c r="K11" s="995"/>
      <c r="L11" s="995"/>
      <c r="M11" s="995"/>
      <c r="N11" s="995"/>
      <c r="O11" s="996"/>
      <c r="P11" s="108"/>
      <c r="Q11" s="1003"/>
      <c r="R11" s="1003"/>
      <c r="S11" s="1003"/>
      <c r="T11" s="1003"/>
      <c r="U11" s="1003"/>
      <c r="V11" s="1003"/>
      <c r="W11" s="1003"/>
      <c r="X11" s="1004"/>
      <c r="Y11" s="1013" t="s">
        <v>12</v>
      </c>
      <c r="Z11" s="1014"/>
      <c r="AA11" s="1015"/>
      <c r="AB11" s="459"/>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7"/>
      <c r="H12" s="998"/>
      <c r="I12" s="998"/>
      <c r="J12" s="998"/>
      <c r="K12" s="998"/>
      <c r="L12" s="998"/>
      <c r="M12" s="998"/>
      <c r="N12" s="998"/>
      <c r="O12" s="999"/>
      <c r="P12" s="1005"/>
      <c r="Q12" s="1005"/>
      <c r="R12" s="1005"/>
      <c r="S12" s="1005"/>
      <c r="T12" s="1005"/>
      <c r="U12" s="1005"/>
      <c r="V12" s="1005"/>
      <c r="W12" s="1005"/>
      <c r="X12" s="1006"/>
      <c r="Y12" s="445" t="s">
        <v>54</v>
      </c>
      <c r="Z12" s="1010"/>
      <c r="AA12" s="1011"/>
      <c r="AB12" s="521"/>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1"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8"/>
      <c r="Z16" s="823"/>
      <c r="AA16" s="824"/>
      <c r="AB16" s="1022" t="s">
        <v>11</v>
      </c>
      <c r="AC16" s="1023"/>
      <c r="AD16" s="1024"/>
      <c r="AE16" s="1028" t="s">
        <v>388</v>
      </c>
      <c r="AF16" s="1028"/>
      <c r="AG16" s="1028"/>
      <c r="AH16" s="1028"/>
      <c r="AI16" s="1028" t="s">
        <v>410</v>
      </c>
      <c r="AJ16" s="1028"/>
      <c r="AK16" s="1028"/>
      <c r="AL16" s="555"/>
      <c r="AM16" s="1028" t="s">
        <v>507</v>
      </c>
      <c r="AN16" s="1028"/>
      <c r="AO16" s="1028"/>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9"/>
      <c r="Z17" s="1020"/>
      <c r="AA17" s="1021"/>
      <c r="AB17" s="1025"/>
      <c r="AC17" s="1026"/>
      <c r="AD17" s="1027"/>
      <c r="AE17" s="913"/>
      <c r="AF17" s="913"/>
      <c r="AG17" s="913"/>
      <c r="AH17" s="913"/>
      <c r="AI17" s="913"/>
      <c r="AJ17" s="913"/>
      <c r="AK17" s="913"/>
      <c r="AL17" s="406"/>
      <c r="AM17" s="913"/>
      <c r="AN17" s="913"/>
      <c r="AO17" s="913"/>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5"/>
      <c r="I18" s="995"/>
      <c r="J18" s="995"/>
      <c r="K18" s="995"/>
      <c r="L18" s="995"/>
      <c r="M18" s="995"/>
      <c r="N18" s="995"/>
      <c r="O18" s="996"/>
      <c r="P18" s="108"/>
      <c r="Q18" s="1003"/>
      <c r="R18" s="1003"/>
      <c r="S18" s="1003"/>
      <c r="T18" s="1003"/>
      <c r="U18" s="1003"/>
      <c r="V18" s="1003"/>
      <c r="W18" s="1003"/>
      <c r="X18" s="1004"/>
      <c r="Y18" s="1013" t="s">
        <v>12</v>
      </c>
      <c r="Z18" s="1014"/>
      <c r="AA18" s="1015"/>
      <c r="AB18" s="459"/>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7"/>
      <c r="H19" s="998"/>
      <c r="I19" s="998"/>
      <c r="J19" s="998"/>
      <c r="K19" s="998"/>
      <c r="L19" s="998"/>
      <c r="M19" s="998"/>
      <c r="N19" s="998"/>
      <c r="O19" s="999"/>
      <c r="P19" s="1005"/>
      <c r="Q19" s="1005"/>
      <c r="R19" s="1005"/>
      <c r="S19" s="1005"/>
      <c r="T19" s="1005"/>
      <c r="U19" s="1005"/>
      <c r="V19" s="1005"/>
      <c r="W19" s="1005"/>
      <c r="X19" s="1006"/>
      <c r="Y19" s="445" t="s">
        <v>54</v>
      </c>
      <c r="Z19" s="1010"/>
      <c r="AA19" s="1011"/>
      <c r="AB19" s="521"/>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1"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8"/>
      <c r="Z23" s="823"/>
      <c r="AA23" s="824"/>
      <c r="AB23" s="1022" t="s">
        <v>11</v>
      </c>
      <c r="AC23" s="1023"/>
      <c r="AD23" s="1024"/>
      <c r="AE23" s="1028" t="s">
        <v>388</v>
      </c>
      <c r="AF23" s="1028"/>
      <c r="AG23" s="1028"/>
      <c r="AH23" s="1028"/>
      <c r="AI23" s="1028" t="s">
        <v>410</v>
      </c>
      <c r="AJ23" s="1028"/>
      <c r="AK23" s="1028"/>
      <c r="AL23" s="555"/>
      <c r="AM23" s="1028" t="s">
        <v>507</v>
      </c>
      <c r="AN23" s="1028"/>
      <c r="AO23" s="1028"/>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9"/>
      <c r="Z24" s="1020"/>
      <c r="AA24" s="1021"/>
      <c r="AB24" s="1025"/>
      <c r="AC24" s="1026"/>
      <c r="AD24" s="1027"/>
      <c r="AE24" s="913"/>
      <c r="AF24" s="913"/>
      <c r="AG24" s="913"/>
      <c r="AH24" s="913"/>
      <c r="AI24" s="913"/>
      <c r="AJ24" s="913"/>
      <c r="AK24" s="913"/>
      <c r="AL24" s="406"/>
      <c r="AM24" s="913"/>
      <c r="AN24" s="913"/>
      <c r="AO24" s="913"/>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5"/>
      <c r="I25" s="995"/>
      <c r="J25" s="995"/>
      <c r="K25" s="995"/>
      <c r="L25" s="995"/>
      <c r="M25" s="995"/>
      <c r="N25" s="995"/>
      <c r="O25" s="996"/>
      <c r="P25" s="108"/>
      <c r="Q25" s="1003"/>
      <c r="R25" s="1003"/>
      <c r="S25" s="1003"/>
      <c r="T25" s="1003"/>
      <c r="U25" s="1003"/>
      <c r="V25" s="1003"/>
      <c r="W25" s="1003"/>
      <c r="X25" s="1004"/>
      <c r="Y25" s="1013" t="s">
        <v>12</v>
      </c>
      <c r="Z25" s="1014"/>
      <c r="AA25" s="1015"/>
      <c r="AB25" s="459"/>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7"/>
      <c r="H26" s="998"/>
      <c r="I26" s="998"/>
      <c r="J26" s="998"/>
      <c r="K26" s="998"/>
      <c r="L26" s="998"/>
      <c r="M26" s="998"/>
      <c r="N26" s="998"/>
      <c r="O26" s="999"/>
      <c r="P26" s="1005"/>
      <c r="Q26" s="1005"/>
      <c r="R26" s="1005"/>
      <c r="S26" s="1005"/>
      <c r="T26" s="1005"/>
      <c r="U26" s="1005"/>
      <c r="V26" s="1005"/>
      <c r="W26" s="1005"/>
      <c r="X26" s="1006"/>
      <c r="Y26" s="445" t="s">
        <v>54</v>
      </c>
      <c r="Z26" s="1010"/>
      <c r="AA26" s="1011"/>
      <c r="AB26" s="521"/>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1"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8"/>
      <c r="Z30" s="823"/>
      <c r="AA30" s="824"/>
      <c r="AB30" s="1022" t="s">
        <v>11</v>
      </c>
      <c r="AC30" s="1023"/>
      <c r="AD30" s="1024"/>
      <c r="AE30" s="1028" t="s">
        <v>388</v>
      </c>
      <c r="AF30" s="1028"/>
      <c r="AG30" s="1028"/>
      <c r="AH30" s="1028"/>
      <c r="AI30" s="1028" t="s">
        <v>410</v>
      </c>
      <c r="AJ30" s="1028"/>
      <c r="AK30" s="1028"/>
      <c r="AL30" s="555"/>
      <c r="AM30" s="1028" t="s">
        <v>507</v>
      </c>
      <c r="AN30" s="1028"/>
      <c r="AO30" s="1028"/>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9"/>
      <c r="Z31" s="1020"/>
      <c r="AA31" s="1021"/>
      <c r="AB31" s="1025"/>
      <c r="AC31" s="1026"/>
      <c r="AD31" s="1027"/>
      <c r="AE31" s="913"/>
      <c r="AF31" s="913"/>
      <c r="AG31" s="913"/>
      <c r="AH31" s="913"/>
      <c r="AI31" s="913"/>
      <c r="AJ31" s="913"/>
      <c r="AK31" s="913"/>
      <c r="AL31" s="406"/>
      <c r="AM31" s="913"/>
      <c r="AN31" s="913"/>
      <c r="AO31" s="913"/>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5"/>
      <c r="I32" s="995"/>
      <c r="J32" s="995"/>
      <c r="K32" s="995"/>
      <c r="L32" s="995"/>
      <c r="M32" s="995"/>
      <c r="N32" s="995"/>
      <c r="O32" s="996"/>
      <c r="P32" s="108"/>
      <c r="Q32" s="1003"/>
      <c r="R32" s="1003"/>
      <c r="S32" s="1003"/>
      <c r="T32" s="1003"/>
      <c r="U32" s="1003"/>
      <c r="V32" s="1003"/>
      <c r="W32" s="1003"/>
      <c r="X32" s="1004"/>
      <c r="Y32" s="1013" t="s">
        <v>12</v>
      </c>
      <c r="Z32" s="1014"/>
      <c r="AA32" s="1015"/>
      <c r="AB32" s="459"/>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7"/>
      <c r="H33" s="998"/>
      <c r="I33" s="998"/>
      <c r="J33" s="998"/>
      <c r="K33" s="998"/>
      <c r="L33" s="998"/>
      <c r="M33" s="998"/>
      <c r="N33" s="998"/>
      <c r="O33" s="999"/>
      <c r="P33" s="1005"/>
      <c r="Q33" s="1005"/>
      <c r="R33" s="1005"/>
      <c r="S33" s="1005"/>
      <c r="T33" s="1005"/>
      <c r="U33" s="1005"/>
      <c r="V33" s="1005"/>
      <c r="W33" s="1005"/>
      <c r="X33" s="1006"/>
      <c r="Y33" s="445" t="s">
        <v>54</v>
      </c>
      <c r="Z33" s="1010"/>
      <c r="AA33" s="1011"/>
      <c r="AB33" s="521"/>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1"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8"/>
      <c r="Z37" s="823"/>
      <c r="AA37" s="824"/>
      <c r="AB37" s="1022" t="s">
        <v>11</v>
      </c>
      <c r="AC37" s="1023"/>
      <c r="AD37" s="1024"/>
      <c r="AE37" s="1028" t="s">
        <v>388</v>
      </c>
      <c r="AF37" s="1028"/>
      <c r="AG37" s="1028"/>
      <c r="AH37" s="1028"/>
      <c r="AI37" s="1028" t="s">
        <v>410</v>
      </c>
      <c r="AJ37" s="1028"/>
      <c r="AK37" s="1028"/>
      <c r="AL37" s="555"/>
      <c r="AM37" s="1028" t="s">
        <v>507</v>
      </c>
      <c r="AN37" s="1028"/>
      <c r="AO37" s="1028"/>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9"/>
      <c r="Z38" s="1020"/>
      <c r="AA38" s="1021"/>
      <c r="AB38" s="1025"/>
      <c r="AC38" s="1026"/>
      <c r="AD38" s="1027"/>
      <c r="AE38" s="913"/>
      <c r="AF38" s="913"/>
      <c r="AG38" s="913"/>
      <c r="AH38" s="913"/>
      <c r="AI38" s="913"/>
      <c r="AJ38" s="913"/>
      <c r="AK38" s="913"/>
      <c r="AL38" s="406"/>
      <c r="AM38" s="913"/>
      <c r="AN38" s="913"/>
      <c r="AO38" s="913"/>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5"/>
      <c r="I39" s="995"/>
      <c r="J39" s="995"/>
      <c r="K39" s="995"/>
      <c r="L39" s="995"/>
      <c r="M39" s="995"/>
      <c r="N39" s="995"/>
      <c r="O39" s="996"/>
      <c r="P39" s="108"/>
      <c r="Q39" s="1003"/>
      <c r="R39" s="1003"/>
      <c r="S39" s="1003"/>
      <c r="T39" s="1003"/>
      <c r="U39" s="1003"/>
      <c r="V39" s="1003"/>
      <c r="W39" s="1003"/>
      <c r="X39" s="1004"/>
      <c r="Y39" s="1013" t="s">
        <v>12</v>
      </c>
      <c r="Z39" s="1014"/>
      <c r="AA39" s="1015"/>
      <c r="AB39" s="459"/>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7"/>
      <c r="H40" s="998"/>
      <c r="I40" s="998"/>
      <c r="J40" s="998"/>
      <c r="K40" s="998"/>
      <c r="L40" s="998"/>
      <c r="M40" s="998"/>
      <c r="N40" s="998"/>
      <c r="O40" s="999"/>
      <c r="P40" s="1005"/>
      <c r="Q40" s="1005"/>
      <c r="R40" s="1005"/>
      <c r="S40" s="1005"/>
      <c r="T40" s="1005"/>
      <c r="U40" s="1005"/>
      <c r="V40" s="1005"/>
      <c r="W40" s="1005"/>
      <c r="X40" s="1006"/>
      <c r="Y40" s="445" t="s">
        <v>54</v>
      </c>
      <c r="Z40" s="1010"/>
      <c r="AA40" s="1011"/>
      <c r="AB40" s="521"/>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1"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8"/>
      <c r="Z44" s="823"/>
      <c r="AA44" s="824"/>
      <c r="AB44" s="1022" t="s">
        <v>11</v>
      </c>
      <c r="AC44" s="1023"/>
      <c r="AD44" s="1024"/>
      <c r="AE44" s="1028" t="s">
        <v>388</v>
      </c>
      <c r="AF44" s="1028"/>
      <c r="AG44" s="1028"/>
      <c r="AH44" s="1028"/>
      <c r="AI44" s="1028" t="s">
        <v>410</v>
      </c>
      <c r="AJ44" s="1028"/>
      <c r="AK44" s="1028"/>
      <c r="AL44" s="555"/>
      <c r="AM44" s="1028" t="s">
        <v>507</v>
      </c>
      <c r="AN44" s="1028"/>
      <c r="AO44" s="1028"/>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9"/>
      <c r="Z45" s="1020"/>
      <c r="AA45" s="1021"/>
      <c r="AB45" s="1025"/>
      <c r="AC45" s="1026"/>
      <c r="AD45" s="1027"/>
      <c r="AE45" s="913"/>
      <c r="AF45" s="913"/>
      <c r="AG45" s="913"/>
      <c r="AH45" s="913"/>
      <c r="AI45" s="913"/>
      <c r="AJ45" s="913"/>
      <c r="AK45" s="913"/>
      <c r="AL45" s="406"/>
      <c r="AM45" s="913"/>
      <c r="AN45" s="913"/>
      <c r="AO45" s="913"/>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5"/>
      <c r="I46" s="995"/>
      <c r="J46" s="995"/>
      <c r="K46" s="995"/>
      <c r="L46" s="995"/>
      <c r="M46" s="995"/>
      <c r="N46" s="995"/>
      <c r="O46" s="996"/>
      <c r="P46" s="108"/>
      <c r="Q46" s="1003"/>
      <c r="R46" s="1003"/>
      <c r="S46" s="1003"/>
      <c r="T46" s="1003"/>
      <c r="U46" s="1003"/>
      <c r="V46" s="1003"/>
      <c r="W46" s="1003"/>
      <c r="X46" s="1004"/>
      <c r="Y46" s="1013" t="s">
        <v>12</v>
      </c>
      <c r="Z46" s="1014"/>
      <c r="AA46" s="1015"/>
      <c r="AB46" s="459"/>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7"/>
      <c r="H47" s="998"/>
      <c r="I47" s="998"/>
      <c r="J47" s="998"/>
      <c r="K47" s="998"/>
      <c r="L47" s="998"/>
      <c r="M47" s="998"/>
      <c r="N47" s="998"/>
      <c r="O47" s="999"/>
      <c r="P47" s="1005"/>
      <c r="Q47" s="1005"/>
      <c r="R47" s="1005"/>
      <c r="S47" s="1005"/>
      <c r="T47" s="1005"/>
      <c r="U47" s="1005"/>
      <c r="V47" s="1005"/>
      <c r="W47" s="1005"/>
      <c r="X47" s="1006"/>
      <c r="Y47" s="445" t="s">
        <v>54</v>
      </c>
      <c r="Z47" s="1010"/>
      <c r="AA47" s="1011"/>
      <c r="AB47" s="521"/>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1"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8"/>
      <c r="Z51" s="823"/>
      <c r="AA51" s="824"/>
      <c r="AB51" s="555" t="s">
        <v>11</v>
      </c>
      <c r="AC51" s="1023"/>
      <c r="AD51" s="1024"/>
      <c r="AE51" s="1028" t="s">
        <v>388</v>
      </c>
      <c r="AF51" s="1028"/>
      <c r="AG51" s="1028"/>
      <c r="AH51" s="1028"/>
      <c r="AI51" s="1028" t="s">
        <v>410</v>
      </c>
      <c r="AJ51" s="1028"/>
      <c r="AK51" s="1028"/>
      <c r="AL51" s="555"/>
      <c r="AM51" s="1028" t="s">
        <v>507</v>
      </c>
      <c r="AN51" s="1028"/>
      <c r="AO51" s="1028"/>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9"/>
      <c r="Z52" s="1020"/>
      <c r="AA52" s="1021"/>
      <c r="AB52" s="1025"/>
      <c r="AC52" s="1026"/>
      <c r="AD52" s="1027"/>
      <c r="AE52" s="913"/>
      <c r="AF52" s="913"/>
      <c r="AG52" s="913"/>
      <c r="AH52" s="913"/>
      <c r="AI52" s="913"/>
      <c r="AJ52" s="913"/>
      <c r="AK52" s="913"/>
      <c r="AL52" s="406"/>
      <c r="AM52" s="913"/>
      <c r="AN52" s="913"/>
      <c r="AO52" s="913"/>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5"/>
      <c r="I53" s="995"/>
      <c r="J53" s="995"/>
      <c r="K53" s="995"/>
      <c r="L53" s="995"/>
      <c r="M53" s="995"/>
      <c r="N53" s="995"/>
      <c r="O53" s="996"/>
      <c r="P53" s="108"/>
      <c r="Q53" s="1003"/>
      <c r="R53" s="1003"/>
      <c r="S53" s="1003"/>
      <c r="T53" s="1003"/>
      <c r="U53" s="1003"/>
      <c r="V53" s="1003"/>
      <c r="W53" s="1003"/>
      <c r="X53" s="1004"/>
      <c r="Y53" s="1013" t="s">
        <v>12</v>
      </c>
      <c r="Z53" s="1014"/>
      <c r="AA53" s="1015"/>
      <c r="AB53" s="459"/>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7"/>
      <c r="H54" s="998"/>
      <c r="I54" s="998"/>
      <c r="J54" s="998"/>
      <c r="K54" s="998"/>
      <c r="L54" s="998"/>
      <c r="M54" s="998"/>
      <c r="N54" s="998"/>
      <c r="O54" s="999"/>
      <c r="P54" s="1005"/>
      <c r="Q54" s="1005"/>
      <c r="R54" s="1005"/>
      <c r="S54" s="1005"/>
      <c r="T54" s="1005"/>
      <c r="U54" s="1005"/>
      <c r="V54" s="1005"/>
      <c r="W54" s="1005"/>
      <c r="X54" s="1006"/>
      <c r="Y54" s="445" t="s">
        <v>54</v>
      </c>
      <c r="Z54" s="1010"/>
      <c r="AA54" s="1011"/>
      <c r="AB54" s="521"/>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1"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8"/>
      <c r="Z58" s="823"/>
      <c r="AA58" s="824"/>
      <c r="AB58" s="1022" t="s">
        <v>11</v>
      </c>
      <c r="AC58" s="1023"/>
      <c r="AD58" s="1024"/>
      <c r="AE58" s="1028" t="s">
        <v>388</v>
      </c>
      <c r="AF58" s="1028"/>
      <c r="AG58" s="1028"/>
      <c r="AH58" s="1028"/>
      <c r="AI58" s="1028" t="s">
        <v>410</v>
      </c>
      <c r="AJ58" s="1028"/>
      <c r="AK58" s="1028"/>
      <c r="AL58" s="555"/>
      <c r="AM58" s="1028" t="s">
        <v>507</v>
      </c>
      <c r="AN58" s="1028"/>
      <c r="AO58" s="1028"/>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9"/>
      <c r="Z59" s="1020"/>
      <c r="AA59" s="1021"/>
      <c r="AB59" s="1025"/>
      <c r="AC59" s="1026"/>
      <c r="AD59" s="1027"/>
      <c r="AE59" s="913"/>
      <c r="AF59" s="913"/>
      <c r="AG59" s="913"/>
      <c r="AH59" s="913"/>
      <c r="AI59" s="913"/>
      <c r="AJ59" s="913"/>
      <c r="AK59" s="913"/>
      <c r="AL59" s="406"/>
      <c r="AM59" s="913"/>
      <c r="AN59" s="913"/>
      <c r="AO59" s="913"/>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5"/>
      <c r="I60" s="995"/>
      <c r="J60" s="995"/>
      <c r="K60" s="995"/>
      <c r="L60" s="995"/>
      <c r="M60" s="995"/>
      <c r="N60" s="995"/>
      <c r="O60" s="996"/>
      <c r="P60" s="108"/>
      <c r="Q60" s="1003"/>
      <c r="R60" s="1003"/>
      <c r="S60" s="1003"/>
      <c r="T60" s="1003"/>
      <c r="U60" s="1003"/>
      <c r="V60" s="1003"/>
      <c r="W60" s="1003"/>
      <c r="X60" s="1004"/>
      <c r="Y60" s="1013" t="s">
        <v>12</v>
      </c>
      <c r="Z60" s="1014"/>
      <c r="AA60" s="1015"/>
      <c r="AB60" s="459"/>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7"/>
      <c r="H61" s="998"/>
      <c r="I61" s="998"/>
      <c r="J61" s="998"/>
      <c r="K61" s="998"/>
      <c r="L61" s="998"/>
      <c r="M61" s="998"/>
      <c r="N61" s="998"/>
      <c r="O61" s="999"/>
      <c r="P61" s="1005"/>
      <c r="Q61" s="1005"/>
      <c r="R61" s="1005"/>
      <c r="S61" s="1005"/>
      <c r="T61" s="1005"/>
      <c r="U61" s="1005"/>
      <c r="V61" s="1005"/>
      <c r="W61" s="1005"/>
      <c r="X61" s="1006"/>
      <c r="Y61" s="445" t="s">
        <v>54</v>
      </c>
      <c r="Z61" s="1010"/>
      <c r="AA61" s="1011"/>
      <c r="AB61" s="521"/>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1"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8"/>
      <c r="Z65" s="823"/>
      <c r="AA65" s="824"/>
      <c r="AB65" s="1022" t="s">
        <v>11</v>
      </c>
      <c r="AC65" s="1023"/>
      <c r="AD65" s="1024"/>
      <c r="AE65" s="1028" t="s">
        <v>388</v>
      </c>
      <c r="AF65" s="1028"/>
      <c r="AG65" s="1028"/>
      <c r="AH65" s="1028"/>
      <c r="AI65" s="1028" t="s">
        <v>410</v>
      </c>
      <c r="AJ65" s="1028"/>
      <c r="AK65" s="1028"/>
      <c r="AL65" s="555"/>
      <c r="AM65" s="1028" t="s">
        <v>507</v>
      </c>
      <c r="AN65" s="1028"/>
      <c r="AO65" s="1028"/>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9"/>
      <c r="Z66" s="1020"/>
      <c r="AA66" s="1021"/>
      <c r="AB66" s="1025"/>
      <c r="AC66" s="1026"/>
      <c r="AD66" s="1027"/>
      <c r="AE66" s="913"/>
      <c r="AF66" s="913"/>
      <c r="AG66" s="913"/>
      <c r="AH66" s="913"/>
      <c r="AI66" s="913"/>
      <c r="AJ66" s="913"/>
      <c r="AK66" s="913"/>
      <c r="AL66" s="406"/>
      <c r="AM66" s="913"/>
      <c r="AN66" s="913"/>
      <c r="AO66" s="913"/>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5"/>
      <c r="I67" s="995"/>
      <c r="J67" s="995"/>
      <c r="K67" s="995"/>
      <c r="L67" s="995"/>
      <c r="M67" s="995"/>
      <c r="N67" s="995"/>
      <c r="O67" s="996"/>
      <c r="P67" s="108"/>
      <c r="Q67" s="1003"/>
      <c r="R67" s="1003"/>
      <c r="S67" s="1003"/>
      <c r="T67" s="1003"/>
      <c r="U67" s="1003"/>
      <c r="V67" s="1003"/>
      <c r="W67" s="1003"/>
      <c r="X67" s="1004"/>
      <c r="Y67" s="1013" t="s">
        <v>12</v>
      </c>
      <c r="Z67" s="1014"/>
      <c r="AA67" s="1015"/>
      <c r="AB67" s="459"/>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7"/>
      <c r="H68" s="998"/>
      <c r="I68" s="998"/>
      <c r="J68" s="998"/>
      <c r="K68" s="998"/>
      <c r="L68" s="998"/>
      <c r="M68" s="998"/>
      <c r="N68" s="998"/>
      <c r="O68" s="999"/>
      <c r="P68" s="1005"/>
      <c r="Q68" s="1005"/>
      <c r="R68" s="1005"/>
      <c r="S68" s="1005"/>
      <c r="T68" s="1005"/>
      <c r="U68" s="1005"/>
      <c r="V68" s="1005"/>
      <c r="W68" s="1005"/>
      <c r="X68" s="1006"/>
      <c r="Y68" s="445" t="s">
        <v>54</v>
      </c>
      <c r="Z68" s="1010"/>
      <c r="AA68" s="1011"/>
      <c r="AB68" s="521"/>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0"/>
      <c r="H69" s="1001"/>
      <c r="I69" s="1001"/>
      <c r="J69" s="1001"/>
      <c r="K69" s="1001"/>
      <c r="L69" s="1001"/>
      <c r="M69" s="1001"/>
      <c r="N69" s="1001"/>
      <c r="O69" s="1002"/>
      <c r="P69" s="1007"/>
      <c r="Q69" s="1007"/>
      <c r="R69" s="1007"/>
      <c r="S69" s="1007"/>
      <c r="T69" s="1007"/>
      <c r="U69" s="1007"/>
      <c r="V69" s="1007"/>
      <c r="W69" s="1007"/>
      <c r="X69" s="1008"/>
      <c r="Y69" s="445" t="s">
        <v>13</v>
      </c>
      <c r="Z69" s="1010"/>
      <c r="AA69" s="1011"/>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1"/>
      <c r="B4" s="1042"/>
      <c r="C4" s="1042"/>
      <c r="D4" s="1042"/>
      <c r="E4" s="1042"/>
      <c r="F4" s="1043"/>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1"/>
      <c r="B5" s="1042"/>
      <c r="C5" s="1042"/>
      <c r="D5" s="1042"/>
      <c r="E5" s="1042"/>
      <c r="F5" s="104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1"/>
      <c r="B6" s="1042"/>
      <c r="C6" s="1042"/>
      <c r="D6" s="1042"/>
      <c r="E6" s="1042"/>
      <c r="F6" s="104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1"/>
      <c r="B7" s="1042"/>
      <c r="C7" s="1042"/>
      <c r="D7" s="1042"/>
      <c r="E7" s="1042"/>
      <c r="F7" s="104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1"/>
      <c r="B8" s="1042"/>
      <c r="C8" s="1042"/>
      <c r="D8" s="1042"/>
      <c r="E8" s="1042"/>
      <c r="F8" s="104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1"/>
      <c r="B9" s="1042"/>
      <c r="C9" s="1042"/>
      <c r="D9" s="1042"/>
      <c r="E9" s="1042"/>
      <c r="F9" s="104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1"/>
      <c r="B10" s="1042"/>
      <c r="C10" s="1042"/>
      <c r="D10" s="1042"/>
      <c r="E10" s="1042"/>
      <c r="F10" s="104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1"/>
      <c r="B11" s="1042"/>
      <c r="C11" s="1042"/>
      <c r="D11" s="1042"/>
      <c r="E11" s="1042"/>
      <c r="F11" s="104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1"/>
      <c r="B12" s="1042"/>
      <c r="C12" s="1042"/>
      <c r="D12" s="1042"/>
      <c r="E12" s="1042"/>
      <c r="F12" s="104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1"/>
      <c r="B13" s="1042"/>
      <c r="C13" s="1042"/>
      <c r="D13" s="1042"/>
      <c r="E13" s="1042"/>
      <c r="F13" s="104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1"/>
      <c r="B15" s="1042"/>
      <c r="C15" s="1042"/>
      <c r="D15" s="1042"/>
      <c r="E15" s="1042"/>
      <c r="F15" s="1043"/>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1"/>
      <c r="B16" s="1042"/>
      <c r="C16" s="1042"/>
      <c r="D16" s="1042"/>
      <c r="E16" s="1042"/>
      <c r="F16" s="1043"/>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1"/>
      <c r="B17" s="1042"/>
      <c r="C17" s="1042"/>
      <c r="D17" s="1042"/>
      <c r="E17" s="1042"/>
      <c r="F17" s="1043"/>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1"/>
      <c r="B18" s="1042"/>
      <c r="C18" s="1042"/>
      <c r="D18" s="1042"/>
      <c r="E18" s="1042"/>
      <c r="F18" s="104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1"/>
      <c r="B19" s="1042"/>
      <c r="C19" s="1042"/>
      <c r="D19" s="1042"/>
      <c r="E19" s="1042"/>
      <c r="F19" s="104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1"/>
      <c r="B20" s="1042"/>
      <c r="C20" s="1042"/>
      <c r="D20" s="1042"/>
      <c r="E20" s="1042"/>
      <c r="F20" s="104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1"/>
      <c r="B21" s="1042"/>
      <c r="C21" s="1042"/>
      <c r="D21" s="1042"/>
      <c r="E21" s="1042"/>
      <c r="F21" s="104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1"/>
      <c r="B22" s="1042"/>
      <c r="C22" s="1042"/>
      <c r="D22" s="1042"/>
      <c r="E22" s="1042"/>
      <c r="F22" s="104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1"/>
      <c r="B23" s="1042"/>
      <c r="C23" s="1042"/>
      <c r="D23" s="1042"/>
      <c r="E23" s="1042"/>
      <c r="F23" s="104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1"/>
      <c r="B24" s="1042"/>
      <c r="C24" s="1042"/>
      <c r="D24" s="1042"/>
      <c r="E24" s="1042"/>
      <c r="F24" s="104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1"/>
      <c r="B25" s="1042"/>
      <c r="C25" s="1042"/>
      <c r="D25" s="1042"/>
      <c r="E25" s="1042"/>
      <c r="F25" s="104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1"/>
      <c r="B26" s="1042"/>
      <c r="C26" s="1042"/>
      <c r="D26" s="1042"/>
      <c r="E26" s="1042"/>
      <c r="F26" s="104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1"/>
      <c r="B28" s="1042"/>
      <c r="C28" s="1042"/>
      <c r="D28" s="1042"/>
      <c r="E28" s="1042"/>
      <c r="F28" s="1043"/>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1"/>
      <c r="B29" s="1042"/>
      <c r="C29" s="1042"/>
      <c r="D29" s="1042"/>
      <c r="E29" s="1042"/>
      <c r="F29" s="1043"/>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1"/>
      <c r="B30" s="1042"/>
      <c r="C30" s="1042"/>
      <c r="D30" s="1042"/>
      <c r="E30" s="1042"/>
      <c r="F30" s="1043"/>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1"/>
      <c r="B31" s="1042"/>
      <c r="C31" s="1042"/>
      <c r="D31" s="1042"/>
      <c r="E31" s="1042"/>
      <c r="F31" s="104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1"/>
      <c r="B32" s="1042"/>
      <c r="C32" s="1042"/>
      <c r="D32" s="1042"/>
      <c r="E32" s="1042"/>
      <c r="F32" s="104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1"/>
      <c r="B33" s="1042"/>
      <c r="C33" s="1042"/>
      <c r="D33" s="1042"/>
      <c r="E33" s="1042"/>
      <c r="F33" s="104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1"/>
      <c r="B34" s="1042"/>
      <c r="C34" s="1042"/>
      <c r="D34" s="1042"/>
      <c r="E34" s="1042"/>
      <c r="F34" s="104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1"/>
      <c r="B35" s="1042"/>
      <c r="C35" s="1042"/>
      <c r="D35" s="1042"/>
      <c r="E35" s="1042"/>
      <c r="F35" s="104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1"/>
      <c r="B36" s="1042"/>
      <c r="C36" s="1042"/>
      <c r="D36" s="1042"/>
      <c r="E36" s="1042"/>
      <c r="F36" s="104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1"/>
      <c r="B37" s="1042"/>
      <c r="C37" s="1042"/>
      <c r="D37" s="1042"/>
      <c r="E37" s="1042"/>
      <c r="F37" s="104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1"/>
      <c r="B38" s="1042"/>
      <c r="C38" s="1042"/>
      <c r="D38" s="1042"/>
      <c r="E38" s="1042"/>
      <c r="F38" s="104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1"/>
      <c r="B39" s="1042"/>
      <c r="C39" s="1042"/>
      <c r="D39" s="1042"/>
      <c r="E39" s="1042"/>
      <c r="F39" s="104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1"/>
      <c r="B41" s="1042"/>
      <c r="C41" s="1042"/>
      <c r="D41" s="1042"/>
      <c r="E41" s="1042"/>
      <c r="F41" s="1043"/>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1"/>
      <c r="B42" s="1042"/>
      <c r="C42" s="1042"/>
      <c r="D42" s="1042"/>
      <c r="E42" s="1042"/>
      <c r="F42" s="1043"/>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1"/>
      <c r="B43" s="1042"/>
      <c r="C43" s="1042"/>
      <c r="D43" s="1042"/>
      <c r="E43" s="1042"/>
      <c r="F43" s="1043"/>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1"/>
      <c r="B44" s="1042"/>
      <c r="C44" s="1042"/>
      <c r="D44" s="1042"/>
      <c r="E44" s="1042"/>
      <c r="F44" s="104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1"/>
      <c r="B45" s="1042"/>
      <c r="C45" s="1042"/>
      <c r="D45" s="1042"/>
      <c r="E45" s="1042"/>
      <c r="F45" s="104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1"/>
      <c r="B46" s="1042"/>
      <c r="C46" s="1042"/>
      <c r="D46" s="1042"/>
      <c r="E46" s="1042"/>
      <c r="F46" s="104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1"/>
      <c r="B47" s="1042"/>
      <c r="C47" s="1042"/>
      <c r="D47" s="1042"/>
      <c r="E47" s="1042"/>
      <c r="F47" s="104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1"/>
      <c r="B48" s="1042"/>
      <c r="C48" s="1042"/>
      <c r="D48" s="1042"/>
      <c r="E48" s="1042"/>
      <c r="F48" s="104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1"/>
      <c r="B49" s="1042"/>
      <c r="C49" s="1042"/>
      <c r="D49" s="1042"/>
      <c r="E49" s="1042"/>
      <c r="F49" s="104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1"/>
      <c r="B50" s="1042"/>
      <c r="C50" s="1042"/>
      <c r="D50" s="1042"/>
      <c r="E50" s="1042"/>
      <c r="F50" s="104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1"/>
      <c r="B51" s="1042"/>
      <c r="C51" s="1042"/>
      <c r="D51" s="1042"/>
      <c r="E51" s="1042"/>
      <c r="F51" s="104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1"/>
      <c r="B52" s="1042"/>
      <c r="C52" s="1042"/>
      <c r="D52" s="1042"/>
      <c r="E52" s="1042"/>
      <c r="F52" s="104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1"/>
      <c r="B56" s="1042"/>
      <c r="C56" s="1042"/>
      <c r="D56" s="1042"/>
      <c r="E56" s="1042"/>
      <c r="F56" s="1043"/>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1"/>
      <c r="B57" s="1042"/>
      <c r="C57" s="1042"/>
      <c r="D57" s="1042"/>
      <c r="E57" s="1042"/>
      <c r="F57" s="1043"/>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1"/>
      <c r="B58" s="1042"/>
      <c r="C58" s="1042"/>
      <c r="D58" s="1042"/>
      <c r="E58" s="1042"/>
      <c r="F58" s="104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1"/>
      <c r="B59" s="1042"/>
      <c r="C59" s="1042"/>
      <c r="D59" s="1042"/>
      <c r="E59" s="1042"/>
      <c r="F59" s="104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1"/>
      <c r="B60" s="1042"/>
      <c r="C60" s="1042"/>
      <c r="D60" s="1042"/>
      <c r="E60" s="1042"/>
      <c r="F60" s="104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1"/>
      <c r="B61" s="1042"/>
      <c r="C61" s="1042"/>
      <c r="D61" s="1042"/>
      <c r="E61" s="1042"/>
      <c r="F61" s="104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1"/>
      <c r="B62" s="1042"/>
      <c r="C62" s="1042"/>
      <c r="D62" s="1042"/>
      <c r="E62" s="1042"/>
      <c r="F62" s="104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1"/>
      <c r="B63" s="1042"/>
      <c r="C63" s="1042"/>
      <c r="D63" s="1042"/>
      <c r="E63" s="1042"/>
      <c r="F63" s="104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1"/>
      <c r="B64" s="1042"/>
      <c r="C64" s="1042"/>
      <c r="D64" s="1042"/>
      <c r="E64" s="1042"/>
      <c r="F64" s="104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1"/>
      <c r="B65" s="1042"/>
      <c r="C65" s="1042"/>
      <c r="D65" s="1042"/>
      <c r="E65" s="1042"/>
      <c r="F65" s="104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1"/>
      <c r="B66" s="1042"/>
      <c r="C66" s="1042"/>
      <c r="D66" s="1042"/>
      <c r="E66" s="1042"/>
      <c r="F66" s="104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1"/>
      <c r="B68" s="1042"/>
      <c r="C68" s="1042"/>
      <c r="D68" s="1042"/>
      <c r="E68" s="1042"/>
      <c r="F68" s="1043"/>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1"/>
      <c r="B69" s="1042"/>
      <c r="C69" s="1042"/>
      <c r="D69" s="1042"/>
      <c r="E69" s="1042"/>
      <c r="F69" s="1043"/>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1"/>
      <c r="B70" s="1042"/>
      <c r="C70" s="1042"/>
      <c r="D70" s="1042"/>
      <c r="E70" s="1042"/>
      <c r="F70" s="1043"/>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1"/>
      <c r="B71" s="1042"/>
      <c r="C71" s="1042"/>
      <c r="D71" s="1042"/>
      <c r="E71" s="1042"/>
      <c r="F71" s="104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1"/>
      <c r="B72" s="1042"/>
      <c r="C72" s="1042"/>
      <c r="D72" s="1042"/>
      <c r="E72" s="1042"/>
      <c r="F72" s="104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1"/>
      <c r="B73" s="1042"/>
      <c r="C73" s="1042"/>
      <c r="D73" s="1042"/>
      <c r="E73" s="1042"/>
      <c r="F73" s="104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1"/>
      <c r="B74" s="1042"/>
      <c r="C74" s="1042"/>
      <c r="D74" s="1042"/>
      <c r="E74" s="1042"/>
      <c r="F74" s="104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1"/>
      <c r="B75" s="1042"/>
      <c r="C75" s="1042"/>
      <c r="D75" s="1042"/>
      <c r="E75" s="1042"/>
      <c r="F75" s="104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1"/>
      <c r="B76" s="1042"/>
      <c r="C76" s="1042"/>
      <c r="D76" s="1042"/>
      <c r="E76" s="1042"/>
      <c r="F76" s="104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1"/>
      <c r="B77" s="1042"/>
      <c r="C77" s="1042"/>
      <c r="D77" s="1042"/>
      <c r="E77" s="1042"/>
      <c r="F77" s="104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1"/>
      <c r="B78" s="1042"/>
      <c r="C78" s="1042"/>
      <c r="D78" s="1042"/>
      <c r="E78" s="1042"/>
      <c r="F78" s="104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1"/>
      <c r="B79" s="1042"/>
      <c r="C79" s="1042"/>
      <c r="D79" s="1042"/>
      <c r="E79" s="1042"/>
      <c r="F79" s="104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1"/>
      <c r="B81" s="1042"/>
      <c r="C81" s="1042"/>
      <c r="D81" s="1042"/>
      <c r="E81" s="1042"/>
      <c r="F81" s="1043"/>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1"/>
      <c r="B82" s="1042"/>
      <c r="C82" s="1042"/>
      <c r="D82" s="1042"/>
      <c r="E82" s="1042"/>
      <c r="F82" s="1043"/>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1"/>
      <c r="B83" s="1042"/>
      <c r="C83" s="1042"/>
      <c r="D83" s="1042"/>
      <c r="E83" s="1042"/>
      <c r="F83" s="1043"/>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1"/>
      <c r="B84" s="1042"/>
      <c r="C84" s="1042"/>
      <c r="D84" s="1042"/>
      <c r="E84" s="1042"/>
      <c r="F84" s="104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1"/>
      <c r="B85" s="1042"/>
      <c r="C85" s="1042"/>
      <c r="D85" s="1042"/>
      <c r="E85" s="1042"/>
      <c r="F85" s="104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1"/>
      <c r="B86" s="1042"/>
      <c r="C86" s="1042"/>
      <c r="D86" s="1042"/>
      <c r="E86" s="1042"/>
      <c r="F86" s="104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1"/>
      <c r="B87" s="1042"/>
      <c r="C87" s="1042"/>
      <c r="D87" s="1042"/>
      <c r="E87" s="1042"/>
      <c r="F87" s="104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1"/>
      <c r="B88" s="1042"/>
      <c r="C88" s="1042"/>
      <c r="D88" s="1042"/>
      <c r="E88" s="1042"/>
      <c r="F88" s="104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1"/>
      <c r="B89" s="1042"/>
      <c r="C89" s="1042"/>
      <c r="D89" s="1042"/>
      <c r="E89" s="1042"/>
      <c r="F89" s="104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1"/>
      <c r="B90" s="1042"/>
      <c r="C90" s="1042"/>
      <c r="D90" s="1042"/>
      <c r="E90" s="1042"/>
      <c r="F90" s="104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1"/>
      <c r="B91" s="1042"/>
      <c r="C91" s="1042"/>
      <c r="D91" s="1042"/>
      <c r="E91" s="1042"/>
      <c r="F91" s="104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1"/>
      <c r="B92" s="1042"/>
      <c r="C92" s="1042"/>
      <c r="D92" s="1042"/>
      <c r="E92" s="1042"/>
      <c r="F92" s="104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1"/>
      <c r="B94" s="1042"/>
      <c r="C94" s="1042"/>
      <c r="D94" s="1042"/>
      <c r="E94" s="1042"/>
      <c r="F94" s="1043"/>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1"/>
      <c r="B95" s="1042"/>
      <c r="C95" s="1042"/>
      <c r="D95" s="1042"/>
      <c r="E95" s="1042"/>
      <c r="F95" s="1043"/>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1"/>
      <c r="B96" s="1042"/>
      <c r="C96" s="1042"/>
      <c r="D96" s="1042"/>
      <c r="E96" s="1042"/>
      <c r="F96" s="1043"/>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1"/>
      <c r="B97" s="1042"/>
      <c r="C97" s="1042"/>
      <c r="D97" s="1042"/>
      <c r="E97" s="1042"/>
      <c r="F97" s="104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1"/>
      <c r="B98" s="1042"/>
      <c r="C98" s="1042"/>
      <c r="D98" s="1042"/>
      <c r="E98" s="1042"/>
      <c r="F98" s="104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1"/>
      <c r="B99" s="1042"/>
      <c r="C99" s="1042"/>
      <c r="D99" s="1042"/>
      <c r="E99" s="1042"/>
      <c r="F99" s="104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1"/>
      <c r="B100" s="1042"/>
      <c r="C100" s="1042"/>
      <c r="D100" s="1042"/>
      <c r="E100" s="1042"/>
      <c r="F100" s="104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1"/>
      <c r="B101" s="1042"/>
      <c r="C101" s="1042"/>
      <c r="D101" s="1042"/>
      <c r="E101" s="1042"/>
      <c r="F101" s="104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1"/>
      <c r="B102" s="1042"/>
      <c r="C102" s="1042"/>
      <c r="D102" s="1042"/>
      <c r="E102" s="1042"/>
      <c r="F102" s="104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1"/>
      <c r="B103" s="1042"/>
      <c r="C103" s="1042"/>
      <c r="D103" s="1042"/>
      <c r="E103" s="1042"/>
      <c r="F103" s="104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1"/>
      <c r="B104" s="1042"/>
      <c r="C104" s="1042"/>
      <c r="D104" s="1042"/>
      <c r="E104" s="1042"/>
      <c r="F104" s="104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1"/>
      <c r="B105" s="1042"/>
      <c r="C105" s="1042"/>
      <c r="D105" s="1042"/>
      <c r="E105" s="1042"/>
      <c r="F105" s="104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1"/>
      <c r="B109" s="1042"/>
      <c r="C109" s="1042"/>
      <c r="D109" s="1042"/>
      <c r="E109" s="1042"/>
      <c r="F109" s="1043"/>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1"/>
      <c r="B110" s="1042"/>
      <c r="C110" s="1042"/>
      <c r="D110" s="1042"/>
      <c r="E110" s="1042"/>
      <c r="F110" s="1043"/>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1"/>
      <c r="B111" s="1042"/>
      <c r="C111" s="1042"/>
      <c r="D111" s="1042"/>
      <c r="E111" s="1042"/>
      <c r="F111" s="104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1"/>
      <c r="B112" s="1042"/>
      <c r="C112" s="1042"/>
      <c r="D112" s="1042"/>
      <c r="E112" s="1042"/>
      <c r="F112" s="104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1"/>
      <c r="B113" s="1042"/>
      <c r="C113" s="1042"/>
      <c r="D113" s="1042"/>
      <c r="E113" s="1042"/>
      <c r="F113" s="104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1"/>
      <c r="B114" s="1042"/>
      <c r="C114" s="1042"/>
      <c r="D114" s="1042"/>
      <c r="E114" s="1042"/>
      <c r="F114" s="104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1"/>
      <c r="B115" s="1042"/>
      <c r="C115" s="1042"/>
      <c r="D115" s="1042"/>
      <c r="E115" s="1042"/>
      <c r="F115" s="104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1"/>
      <c r="B116" s="1042"/>
      <c r="C116" s="1042"/>
      <c r="D116" s="1042"/>
      <c r="E116" s="1042"/>
      <c r="F116" s="104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1"/>
      <c r="B117" s="1042"/>
      <c r="C117" s="1042"/>
      <c r="D117" s="1042"/>
      <c r="E117" s="1042"/>
      <c r="F117" s="104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1"/>
      <c r="B118" s="1042"/>
      <c r="C118" s="1042"/>
      <c r="D118" s="1042"/>
      <c r="E118" s="1042"/>
      <c r="F118" s="104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1"/>
      <c r="B119" s="1042"/>
      <c r="C119" s="1042"/>
      <c r="D119" s="1042"/>
      <c r="E119" s="1042"/>
      <c r="F119" s="104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1"/>
      <c r="B121" s="1042"/>
      <c r="C121" s="1042"/>
      <c r="D121" s="1042"/>
      <c r="E121" s="1042"/>
      <c r="F121" s="1043"/>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1"/>
      <c r="B122" s="1042"/>
      <c r="C122" s="1042"/>
      <c r="D122" s="1042"/>
      <c r="E122" s="1042"/>
      <c r="F122" s="1043"/>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1"/>
      <c r="B123" s="1042"/>
      <c r="C123" s="1042"/>
      <c r="D123" s="1042"/>
      <c r="E123" s="1042"/>
      <c r="F123" s="1043"/>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1"/>
      <c r="B124" s="1042"/>
      <c r="C124" s="1042"/>
      <c r="D124" s="1042"/>
      <c r="E124" s="1042"/>
      <c r="F124" s="104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1"/>
      <c r="B125" s="1042"/>
      <c r="C125" s="1042"/>
      <c r="D125" s="1042"/>
      <c r="E125" s="1042"/>
      <c r="F125" s="104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1"/>
      <c r="B126" s="1042"/>
      <c r="C126" s="1042"/>
      <c r="D126" s="1042"/>
      <c r="E126" s="1042"/>
      <c r="F126" s="104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1"/>
      <c r="B127" s="1042"/>
      <c r="C127" s="1042"/>
      <c r="D127" s="1042"/>
      <c r="E127" s="1042"/>
      <c r="F127" s="104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1"/>
      <c r="B128" s="1042"/>
      <c r="C128" s="1042"/>
      <c r="D128" s="1042"/>
      <c r="E128" s="1042"/>
      <c r="F128" s="104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1"/>
      <c r="B129" s="1042"/>
      <c r="C129" s="1042"/>
      <c r="D129" s="1042"/>
      <c r="E129" s="1042"/>
      <c r="F129" s="104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1"/>
      <c r="B130" s="1042"/>
      <c r="C130" s="1042"/>
      <c r="D130" s="1042"/>
      <c r="E130" s="1042"/>
      <c r="F130" s="104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1"/>
      <c r="B131" s="1042"/>
      <c r="C131" s="1042"/>
      <c r="D131" s="1042"/>
      <c r="E131" s="1042"/>
      <c r="F131" s="104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1"/>
      <c r="B132" s="1042"/>
      <c r="C132" s="1042"/>
      <c r="D132" s="1042"/>
      <c r="E132" s="1042"/>
      <c r="F132" s="104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1"/>
      <c r="B134" s="1042"/>
      <c r="C134" s="1042"/>
      <c r="D134" s="1042"/>
      <c r="E134" s="1042"/>
      <c r="F134" s="1043"/>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1"/>
      <c r="B135" s="1042"/>
      <c r="C135" s="1042"/>
      <c r="D135" s="1042"/>
      <c r="E135" s="1042"/>
      <c r="F135" s="1043"/>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1"/>
      <c r="B136" s="1042"/>
      <c r="C136" s="1042"/>
      <c r="D136" s="1042"/>
      <c r="E136" s="1042"/>
      <c r="F136" s="1043"/>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1"/>
      <c r="B137" s="1042"/>
      <c r="C137" s="1042"/>
      <c r="D137" s="1042"/>
      <c r="E137" s="1042"/>
      <c r="F137" s="104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1"/>
      <c r="B138" s="1042"/>
      <c r="C138" s="1042"/>
      <c r="D138" s="1042"/>
      <c r="E138" s="1042"/>
      <c r="F138" s="104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1"/>
      <c r="B139" s="1042"/>
      <c r="C139" s="1042"/>
      <c r="D139" s="1042"/>
      <c r="E139" s="1042"/>
      <c r="F139" s="104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1"/>
      <c r="B140" s="1042"/>
      <c r="C140" s="1042"/>
      <c r="D140" s="1042"/>
      <c r="E140" s="1042"/>
      <c r="F140" s="104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1"/>
      <c r="B141" s="1042"/>
      <c r="C141" s="1042"/>
      <c r="D141" s="1042"/>
      <c r="E141" s="1042"/>
      <c r="F141" s="104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1"/>
      <c r="B142" s="1042"/>
      <c r="C142" s="1042"/>
      <c r="D142" s="1042"/>
      <c r="E142" s="1042"/>
      <c r="F142" s="104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1"/>
      <c r="B143" s="1042"/>
      <c r="C143" s="1042"/>
      <c r="D143" s="1042"/>
      <c r="E143" s="1042"/>
      <c r="F143" s="104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1"/>
      <c r="B144" s="1042"/>
      <c r="C144" s="1042"/>
      <c r="D144" s="1042"/>
      <c r="E144" s="1042"/>
      <c r="F144" s="104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1"/>
      <c r="B145" s="1042"/>
      <c r="C145" s="1042"/>
      <c r="D145" s="1042"/>
      <c r="E145" s="1042"/>
      <c r="F145" s="104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1"/>
      <c r="B147" s="1042"/>
      <c r="C147" s="1042"/>
      <c r="D147" s="1042"/>
      <c r="E147" s="1042"/>
      <c r="F147" s="1043"/>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1"/>
      <c r="B148" s="1042"/>
      <c r="C148" s="1042"/>
      <c r="D148" s="1042"/>
      <c r="E148" s="1042"/>
      <c r="F148" s="1043"/>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1"/>
      <c r="B149" s="1042"/>
      <c r="C149" s="1042"/>
      <c r="D149" s="1042"/>
      <c r="E149" s="1042"/>
      <c r="F149" s="1043"/>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1"/>
      <c r="B150" s="1042"/>
      <c r="C150" s="1042"/>
      <c r="D150" s="1042"/>
      <c r="E150" s="1042"/>
      <c r="F150" s="104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1"/>
      <c r="B151" s="1042"/>
      <c r="C151" s="1042"/>
      <c r="D151" s="1042"/>
      <c r="E151" s="1042"/>
      <c r="F151" s="104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1"/>
      <c r="B152" s="1042"/>
      <c r="C152" s="1042"/>
      <c r="D152" s="1042"/>
      <c r="E152" s="1042"/>
      <c r="F152" s="104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1"/>
      <c r="B153" s="1042"/>
      <c r="C153" s="1042"/>
      <c r="D153" s="1042"/>
      <c r="E153" s="1042"/>
      <c r="F153" s="104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1"/>
      <c r="B154" s="1042"/>
      <c r="C154" s="1042"/>
      <c r="D154" s="1042"/>
      <c r="E154" s="1042"/>
      <c r="F154" s="104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1"/>
      <c r="B155" s="1042"/>
      <c r="C155" s="1042"/>
      <c r="D155" s="1042"/>
      <c r="E155" s="1042"/>
      <c r="F155" s="104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1"/>
      <c r="B156" s="1042"/>
      <c r="C156" s="1042"/>
      <c r="D156" s="1042"/>
      <c r="E156" s="1042"/>
      <c r="F156" s="104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1"/>
      <c r="B157" s="1042"/>
      <c r="C157" s="1042"/>
      <c r="D157" s="1042"/>
      <c r="E157" s="1042"/>
      <c r="F157" s="104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1"/>
      <c r="B158" s="1042"/>
      <c r="C158" s="1042"/>
      <c r="D158" s="1042"/>
      <c r="E158" s="1042"/>
      <c r="F158" s="104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1"/>
      <c r="B162" s="1042"/>
      <c r="C162" s="1042"/>
      <c r="D162" s="1042"/>
      <c r="E162" s="1042"/>
      <c r="F162" s="1043"/>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1"/>
      <c r="B163" s="1042"/>
      <c r="C163" s="1042"/>
      <c r="D163" s="1042"/>
      <c r="E163" s="1042"/>
      <c r="F163" s="1043"/>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1"/>
      <c r="B164" s="1042"/>
      <c r="C164" s="1042"/>
      <c r="D164" s="1042"/>
      <c r="E164" s="1042"/>
      <c r="F164" s="104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1"/>
      <c r="B165" s="1042"/>
      <c r="C165" s="1042"/>
      <c r="D165" s="1042"/>
      <c r="E165" s="1042"/>
      <c r="F165" s="104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1"/>
      <c r="B166" s="1042"/>
      <c r="C166" s="1042"/>
      <c r="D166" s="1042"/>
      <c r="E166" s="1042"/>
      <c r="F166" s="104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1"/>
      <c r="B167" s="1042"/>
      <c r="C167" s="1042"/>
      <c r="D167" s="1042"/>
      <c r="E167" s="1042"/>
      <c r="F167" s="104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1"/>
      <c r="B168" s="1042"/>
      <c r="C168" s="1042"/>
      <c r="D168" s="1042"/>
      <c r="E168" s="1042"/>
      <c r="F168" s="104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1"/>
      <c r="B169" s="1042"/>
      <c r="C169" s="1042"/>
      <c r="D169" s="1042"/>
      <c r="E169" s="1042"/>
      <c r="F169" s="104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1"/>
      <c r="B170" s="1042"/>
      <c r="C170" s="1042"/>
      <c r="D170" s="1042"/>
      <c r="E170" s="1042"/>
      <c r="F170" s="104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1"/>
      <c r="B171" s="1042"/>
      <c r="C171" s="1042"/>
      <c r="D171" s="1042"/>
      <c r="E171" s="1042"/>
      <c r="F171" s="104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1"/>
      <c r="B172" s="1042"/>
      <c r="C172" s="1042"/>
      <c r="D172" s="1042"/>
      <c r="E172" s="1042"/>
      <c r="F172" s="104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1"/>
      <c r="B174" s="1042"/>
      <c r="C174" s="1042"/>
      <c r="D174" s="1042"/>
      <c r="E174" s="1042"/>
      <c r="F174" s="1043"/>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1"/>
      <c r="B175" s="1042"/>
      <c r="C175" s="1042"/>
      <c r="D175" s="1042"/>
      <c r="E175" s="1042"/>
      <c r="F175" s="1043"/>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1"/>
      <c r="B176" s="1042"/>
      <c r="C176" s="1042"/>
      <c r="D176" s="1042"/>
      <c r="E176" s="1042"/>
      <c r="F176" s="1043"/>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1"/>
      <c r="B177" s="1042"/>
      <c r="C177" s="1042"/>
      <c r="D177" s="1042"/>
      <c r="E177" s="1042"/>
      <c r="F177" s="104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1"/>
      <c r="B178" s="1042"/>
      <c r="C178" s="1042"/>
      <c r="D178" s="1042"/>
      <c r="E178" s="1042"/>
      <c r="F178" s="104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1"/>
      <c r="B179" s="1042"/>
      <c r="C179" s="1042"/>
      <c r="D179" s="1042"/>
      <c r="E179" s="1042"/>
      <c r="F179" s="104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1"/>
      <c r="B180" s="1042"/>
      <c r="C180" s="1042"/>
      <c r="D180" s="1042"/>
      <c r="E180" s="1042"/>
      <c r="F180" s="104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1"/>
      <c r="B181" s="1042"/>
      <c r="C181" s="1042"/>
      <c r="D181" s="1042"/>
      <c r="E181" s="1042"/>
      <c r="F181" s="104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1"/>
      <c r="B182" s="1042"/>
      <c r="C182" s="1042"/>
      <c r="D182" s="1042"/>
      <c r="E182" s="1042"/>
      <c r="F182" s="104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1"/>
      <c r="B183" s="1042"/>
      <c r="C183" s="1042"/>
      <c r="D183" s="1042"/>
      <c r="E183" s="1042"/>
      <c r="F183" s="104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1"/>
      <c r="B184" s="1042"/>
      <c r="C184" s="1042"/>
      <c r="D184" s="1042"/>
      <c r="E184" s="1042"/>
      <c r="F184" s="104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1"/>
      <c r="B185" s="1042"/>
      <c r="C185" s="1042"/>
      <c r="D185" s="1042"/>
      <c r="E185" s="1042"/>
      <c r="F185" s="104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1"/>
      <c r="B187" s="1042"/>
      <c r="C187" s="1042"/>
      <c r="D187" s="1042"/>
      <c r="E187" s="1042"/>
      <c r="F187" s="1043"/>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1"/>
      <c r="B188" s="1042"/>
      <c r="C188" s="1042"/>
      <c r="D188" s="1042"/>
      <c r="E188" s="1042"/>
      <c r="F188" s="1043"/>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1"/>
      <c r="B189" s="1042"/>
      <c r="C189" s="1042"/>
      <c r="D189" s="1042"/>
      <c r="E189" s="1042"/>
      <c r="F189" s="1043"/>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1"/>
      <c r="B190" s="1042"/>
      <c r="C190" s="1042"/>
      <c r="D190" s="1042"/>
      <c r="E190" s="1042"/>
      <c r="F190" s="104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1"/>
      <c r="B191" s="1042"/>
      <c r="C191" s="1042"/>
      <c r="D191" s="1042"/>
      <c r="E191" s="1042"/>
      <c r="F191" s="104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1"/>
      <c r="B192" s="1042"/>
      <c r="C192" s="1042"/>
      <c r="D192" s="1042"/>
      <c r="E192" s="1042"/>
      <c r="F192" s="104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1"/>
      <c r="B193" s="1042"/>
      <c r="C193" s="1042"/>
      <c r="D193" s="1042"/>
      <c r="E193" s="1042"/>
      <c r="F193" s="104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1"/>
      <c r="B194" s="1042"/>
      <c r="C194" s="1042"/>
      <c r="D194" s="1042"/>
      <c r="E194" s="1042"/>
      <c r="F194" s="104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1"/>
      <c r="B195" s="1042"/>
      <c r="C195" s="1042"/>
      <c r="D195" s="1042"/>
      <c r="E195" s="1042"/>
      <c r="F195" s="104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1"/>
      <c r="B196" s="1042"/>
      <c r="C196" s="1042"/>
      <c r="D196" s="1042"/>
      <c r="E196" s="1042"/>
      <c r="F196" s="104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1"/>
      <c r="B197" s="1042"/>
      <c r="C197" s="1042"/>
      <c r="D197" s="1042"/>
      <c r="E197" s="1042"/>
      <c r="F197" s="104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1"/>
      <c r="B198" s="1042"/>
      <c r="C198" s="1042"/>
      <c r="D198" s="1042"/>
      <c r="E198" s="1042"/>
      <c r="F198" s="104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1"/>
      <c r="B200" s="1042"/>
      <c r="C200" s="1042"/>
      <c r="D200" s="1042"/>
      <c r="E200" s="1042"/>
      <c r="F200" s="1043"/>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1"/>
      <c r="B201" s="1042"/>
      <c r="C201" s="1042"/>
      <c r="D201" s="1042"/>
      <c r="E201" s="1042"/>
      <c r="F201" s="1043"/>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1"/>
      <c r="B202" s="1042"/>
      <c r="C202" s="1042"/>
      <c r="D202" s="1042"/>
      <c r="E202" s="1042"/>
      <c r="F202" s="1043"/>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1"/>
      <c r="B203" s="1042"/>
      <c r="C203" s="1042"/>
      <c r="D203" s="1042"/>
      <c r="E203" s="1042"/>
      <c r="F203" s="104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1"/>
      <c r="B204" s="1042"/>
      <c r="C204" s="1042"/>
      <c r="D204" s="1042"/>
      <c r="E204" s="1042"/>
      <c r="F204" s="104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1"/>
      <c r="B205" s="1042"/>
      <c r="C205" s="1042"/>
      <c r="D205" s="1042"/>
      <c r="E205" s="1042"/>
      <c r="F205" s="104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1"/>
      <c r="B206" s="1042"/>
      <c r="C206" s="1042"/>
      <c r="D206" s="1042"/>
      <c r="E206" s="1042"/>
      <c r="F206" s="104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1"/>
      <c r="B207" s="1042"/>
      <c r="C207" s="1042"/>
      <c r="D207" s="1042"/>
      <c r="E207" s="1042"/>
      <c r="F207" s="104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1"/>
      <c r="B208" s="1042"/>
      <c r="C208" s="1042"/>
      <c r="D208" s="1042"/>
      <c r="E208" s="1042"/>
      <c r="F208" s="104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1"/>
      <c r="B209" s="1042"/>
      <c r="C209" s="1042"/>
      <c r="D209" s="1042"/>
      <c r="E209" s="1042"/>
      <c r="F209" s="104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1"/>
      <c r="B210" s="1042"/>
      <c r="C210" s="1042"/>
      <c r="D210" s="1042"/>
      <c r="E210" s="1042"/>
      <c r="F210" s="104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1"/>
      <c r="B211" s="1042"/>
      <c r="C211" s="1042"/>
      <c r="D211" s="1042"/>
      <c r="E211" s="1042"/>
      <c r="F211" s="104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1"/>
      <c r="B215" s="1042"/>
      <c r="C215" s="1042"/>
      <c r="D215" s="1042"/>
      <c r="E215" s="1042"/>
      <c r="F215" s="1043"/>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1"/>
      <c r="B216" s="1042"/>
      <c r="C216" s="1042"/>
      <c r="D216" s="1042"/>
      <c r="E216" s="1042"/>
      <c r="F216" s="1043"/>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1"/>
      <c r="B217" s="1042"/>
      <c r="C217" s="1042"/>
      <c r="D217" s="1042"/>
      <c r="E217" s="1042"/>
      <c r="F217" s="104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1"/>
      <c r="B218" s="1042"/>
      <c r="C218" s="1042"/>
      <c r="D218" s="1042"/>
      <c r="E218" s="1042"/>
      <c r="F218" s="104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1"/>
      <c r="B219" s="1042"/>
      <c r="C219" s="1042"/>
      <c r="D219" s="1042"/>
      <c r="E219" s="1042"/>
      <c r="F219" s="104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1"/>
      <c r="B220" s="1042"/>
      <c r="C220" s="1042"/>
      <c r="D220" s="1042"/>
      <c r="E220" s="1042"/>
      <c r="F220" s="104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1"/>
      <c r="B221" s="1042"/>
      <c r="C221" s="1042"/>
      <c r="D221" s="1042"/>
      <c r="E221" s="1042"/>
      <c r="F221" s="104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1"/>
      <c r="B222" s="1042"/>
      <c r="C222" s="1042"/>
      <c r="D222" s="1042"/>
      <c r="E222" s="1042"/>
      <c r="F222" s="104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1"/>
      <c r="B223" s="1042"/>
      <c r="C223" s="1042"/>
      <c r="D223" s="1042"/>
      <c r="E223" s="1042"/>
      <c r="F223" s="104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1"/>
      <c r="B224" s="1042"/>
      <c r="C224" s="1042"/>
      <c r="D224" s="1042"/>
      <c r="E224" s="1042"/>
      <c r="F224" s="104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1"/>
      <c r="B225" s="1042"/>
      <c r="C225" s="1042"/>
      <c r="D225" s="1042"/>
      <c r="E225" s="1042"/>
      <c r="F225" s="104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1"/>
      <c r="B227" s="1042"/>
      <c r="C227" s="1042"/>
      <c r="D227" s="1042"/>
      <c r="E227" s="1042"/>
      <c r="F227" s="1043"/>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1"/>
      <c r="B228" s="1042"/>
      <c r="C228" s="1042"/>
      <c r="D228" s="1042"/>
      <c r="E228" s="1042"/>
      <c r="F228" s="1043"/>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1"/>
      <c r="B229" s="1042"/>
      <c r="C229" s="1042"/>
      <c r="D229" s="1042"/>
      <c r="E229" s="1042"/>
      <c r="F229" s="1043"/>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1"/>
      <c r="B230" s="1042"/>
      <c r="C230" s="1042"/>
      <c r="D230" s="1042"/>
      <c r="E230" s="1042"/>
      <c r="F230" s="104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1"/>
      <c r="B231" s="1042"/>
      <c r="C231" s="1042"/>
      <c r="D231" s="1042"/>
      <c r="E231" s="1042"/>
      <c r="F231" s="104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1"/>
      <c r="B232" s="1042"/>
      <c r="C232" s="1042"/>
      <c r="D232" s="1042"/>
      <c r="E232" s="1042"/>
      <c r="F232" s="104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1"/>
      <c r="B233" s="1042"/>
      <c r="C233" s="1042"/>
      <c r="D233" s="1042"/>
      <c r="E233" s="1042"/>
      <c r="F233" s="104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1"/>
      <c r="B234" s="1042"/>
      <c r="C234" s="1042"/>
      <c r="D234" s="1042"/>
      <c r="E234" s="1042"/>
      <c r="F234" s="104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1"/>
      <c r="B235" s="1042"/>
      <c r="C235" s="1042"/>
      <c r="D235" s="1042"/>
      <c r="E235" s="1042"/>
      <c r="F235" s="104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1"/>
      <c r="B236" s="1042"/>
      <c r="C236" s="1042"/>
      <c r="D236" s="1042"/>
      <c r="E236" s="1042"/>
      <c r="F236" s="104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1"/>
      <c r="B237" s="1042"/>
      <c r="C237" s="1042"/>
      <c r="D237" s="1042"/>
      <c r="E237" s="1042"/>
      <c r="F237" s="104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1"/>
      <c r="B238" s="1042"/>
      <c r="C238" s="1042"/>
      <c r="D238" s="1042"/>
      <c r="E238" s="1042"/>
      <c r="F238" s="104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1"/>
      <c r="B240" s="1042"/>
      <c r="C240" s="1042"/>
      <c r="D240" s="1042"/>
      <c r="E240" s="1042"/>
      <c r="F240" s="1043"/>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1"/>
      <c r="B241" s="1042"/>
      <c r="C241" s="1042"/>
      <c r="D241" s="1042"/>
      <c r="E241" s="1042"/>
      <c r="F241" s="1043"/>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1"/>
      <c r="B242" s="1042"/>
      <c r="C242" s="1042"/>
      <c r="D242" s="1042"/>
      <c r="E242" s="1042"/>
      <c r="F242" s="1043"/>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1"/>
      <c r="B243" s="1042"/>
      <c r="C243" s="1042"/>
      <c r="D243" s="1042"/>
      <c r="E243" s="1042"/>
      <c r="F243" s="104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1"/>
      <c r="B244" s="1042"/>
      <c r="C244" s="1042"/>
      <c r="D244" s="1042"/>
      <c r="E244" s="1042"/>
      <c r="F244" s="104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1"/>
      <c r="B245" s="1042"/>
      <c r="C245" s="1042"/>
      <c r="D245" s="1042"/>
      <c r="E245" s="1042"/>
      <c r="F245" s="104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1"/>
      <c r="B246" s="1042"/>
      <c r="C246" s="1042"/>
      <c r="D246" s="1042"/>
      <c r="E246" s="1042"/>
      <c r="F246" s="104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1"/>
      <c r="B247" s="1042"/>
      <c r="C247" s="1042"/>
      <c r="D247" s="1042"/>
      <c r="E247" s="1042"/>
      <c r="F247" s="104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1"/>
      <c r="B248" s="1042"/>
      <c r="C248" s="1042"/>
      <c r="D248" s="1042"/>
      <c r="E248" s="1042"/>
      <c r="F248" s="104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1"/>
      <c r="B249" s="1042"/>
      <c r="C249" s="1042"/>
      <c r="D249" s="1042"/>
      <c r="E249" s="1042"/>
      <c r="F249" s="104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1"/>
      <c r="B250" s="1042"/>
      <c r="C250" s="1042"/>
      <c r="D250" s="1042"/>
      <c r="E250" s="1042"/>
      <c r="F250" s="104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1"/>
      <c r="B251" s="1042"/>
      <c r="C251" s="1042"/>
      <c r="D251" s="1042"/>
      <c r="E251" s="1042"/>
      <c r="F251" s="104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1"/>
      <c r="B253" s="1042"/>
      <c r="C253" s="1042"/>
      <c r="D253" s="1042"/>
      <c r="E253" s="1042"/>
      <c r="F253" s="1043"/>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1"/>
      <c r="B254" s="1042"/>
      <c r="C254" s="1042"/>
      <c r="D254" s="1042"/>
      <c r="E254" s="1042"/>
      <c r="F254" s="1043"/>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1"/>
      <c r="B255" s="1042"/>
      <c r="C255" s="1042"/>
      <c r="D255" s="1042"/>
      <c r="E255" s="1042"/>
      <c r="F255" s="1043"/>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1"/>
      <c r="B256" s="1042"/>
      <c r="C256" s="1042"/>
      <c r="D256" s="1042"/>
      <c r="E256" s="1042"/>
      <c r="F256" s="104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1"/>
      <c r="B257" s="1042"/>
      <c r="C257" s="1042"/>
      <c r="D257" s="1042"/>
      <c r="E257" s="1042"/>
      <c r="F257" s="104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1"/>
      <c r="B258" s="1042"/>
      <c r="C258" s="1042"/>
      <c r="D258" s="1042"/>
      <c r="E258" s="1042"/>
      <c r="F258" s="104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1"/>
      <c r="B259" s="1042"/>
      <c r="C259" s="1042"/>
      <c r="D259" s="1042"/>
      <c r="E259" s="1042"/>
      <c r="F259" s="104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1"/>
      <c r="B260" s="1042"/>
      <c r="C260" s="1042"/>
      <c r="D260" s="1042"/>
      <c r="E260" s="1042"/>
      <c r="F260" s="104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1"/>
      <c r="B261" s="1042"/>
      <c r="C261" s="1042"/>
      <c r="D261" s="1042"/>
      <c r="E261" s="1042"/>
      <c r="F261" s="104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1"/>
      <c r="B262" s="1042"/>
      <c r="C262" s="1042"/>
      <c r="D262" s="1042"/>
      <c r="E262" s="1042"/>
      <c r="F262" s="104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1"/>
      <c r="B263" s="1042"/>
      <c r="C263" s="1042"/>
      <c r="D263" s="1042"/>
      <c r="E263" s="1042"/>
      <c r="F263" s="104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1"/>
      <c r="B264" s="1042"/>
      <c r="C264" s="1042"/>
      <c r="D264" s="1042"/>
      <c r="E264" s="1042"/>
      <c r="F264" s="104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2021-05-19T04:10:39Z</cp:lastPrinted>
  <dcterms:created xsi:type="dcterms:W3CDTF">2012-03-13T00:50:25Z</dcterms:created>
  <dcterms:modified xsi:type="dcterms:W3CDTF">2021-06-18T11:59:17Z</dcterms:modified>
</cp:coreProperties>
</file>