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71" i="3" l="1"/>
  <c r="AY459"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<sst xmlns="http://schemas.openxmlformats.org/spreadsheetml/2006/main" count="3070" uniqueCount="758">
  <si>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</si>
  <si>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</si>
  <si>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</si>
  <si>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</si>
  <si>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</si>
  <si>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</si>
  <si>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</si>
  <si>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</si>
  <si>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</si>
  <si>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</si>
  <si>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</si>
  <si>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</si>
  <si>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</si>
  <si>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</si>
  <si>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</si>
  <si>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</si>
  <si>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</si>
  <si>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</si>
  <si>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</si>
  <si>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</si>
  <si>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</si>
  <si>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</si>
  <si>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</si>
  <si>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</si>
  <si>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</si>
  <si>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</si>
  <si>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</si>
  <si>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</si>
  <si>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</si>
  <si>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</si>
  <si>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</si>
  <si>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</si>
  <si>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</si>
  <si>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</si>
  <si>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</si>
  <si>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</si>
  <si>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</si>
  <si>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</si>
  <si>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</si>
  <si>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</si>
  <si>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</si>
  <si>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</si>
  <si>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</si>
  <si>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</si>
  <si>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</si>
  <si>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</si>
  <si>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</si>
  <si>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</si>
  <si>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</si>
  <si>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</si>
  <si>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</si>
  <si>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</si>
  <si>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</si>
  <si>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</si>
  <si>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</si>
  <si>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</si>
  <si>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</si>
  <si>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</si>
  <si>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</si>
  <si>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</si>
  <si>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</si>
  <si>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</si>
  <si>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</si>
  <si>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</si>
  <si>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</si>
  <si>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</si>
  <si>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</si>
  <si>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</si>
  <si>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</si>
  <si>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</si>
  <si>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</si>
  <si>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</si>
  <si>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</si>
  <si>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</si>
  <si>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</si>
  <si>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</si>
  <si>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</si>
  <si>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</si>
  <si>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</si>
  <si>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</si>
  <si>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</si>
  <si>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</si>
  <si>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</si>
  <si>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</si>
  <si>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</si>
  <si>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</si>
  <si>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</si>
  <si>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</si>
  <si>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</si>
  <si>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</si>
  <si>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</si>
  <si>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</si>
  <si>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</si>
  <si>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</si>
  <si>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</si>
  <si>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</si>
  <si>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</si>
  <si>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</si>
  <si>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</si>
  <si>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</si>
  <si>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</si>
  <si>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</si>
  <si>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</si>
  <si>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</si>
  <si>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</si>
  <si>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</si>
  <si>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</si>
  <si>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</si>
  <si>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</si>
  <si>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</si>
  <si>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</si>
  <si>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</si>
  <si>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</si>
  <si>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</si>
  <si>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</si>
  <si>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</si>
  <si>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</si>
  <si>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</si>
  <si>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</si>
  <si>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</si>
  <si>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</si>
  <si>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</si>
  <si>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</si>
  <si>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</si>
  <si>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</si>
  <si>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</si>
  <si>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</si>
  <si>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</si>
  <si>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</si>
  <si>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</si>
  <si>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</si>
  <si>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</si>
  <si>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</si>
  <si>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</si>
  <si>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</si>
  <si>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</si>
  <si>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</si>
  <si>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</si>
  <si>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</si>
  <si>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</si>
  <si>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</si>
  <si>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</si>
  <si>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</si>
  <si>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</si>
  <si>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</si>
  <si>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</si>
  <si>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</si>
  <si>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</si>
  <si>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</si>
  <si>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</si>
  <si>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</si>
  <si>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</si>
  <si>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</si>
  <si>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</si>
  <si>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</si>
  <si>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</si>
  <si>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</si>
  <si>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</si>
  <si>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</si>
  <si>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</si>
  <si>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</si>
  <si>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</si>
  <si>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</si>
  <si>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</si>
  <si>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</si>
  <si>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</si>
  <si>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</si>
  <si>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</si>
  <si>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</si>
  <si>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</si>
  <si>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</si>
  <si>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</si>
  <si>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</si>
  <si>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</si>
  <si>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</si>
  <si>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</si>
  <si>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</si>
  <si>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</si>
  <si>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</si>
  <si>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</si>
  <si>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</si>
  <si>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</si>
  <si>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</si>
  <si>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</si>
  <si>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</si>
  <si>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</si>
  <si>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</si>
  <si>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</si>
  <si>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</si>
  <si>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</si>
  <si>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</si>
  <si>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</si>
  <si>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</si>
  <si>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</si>
  <si>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</si>
  <si>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</si>
  <si>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</si>
  <si>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</si>
  <si>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</si>
  <si>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</si>
  <si>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</si>
  <si>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</si>
  <si>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</si>
  <si>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</si>
  <si>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</si>
  <si>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</si>
  <si>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</si>
  <si>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</si>
  <si>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</si>
  <si>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</si>
  <si>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</si>
  <si>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</si>
  <si>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</si>
  <si>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</si>
  <si>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</si>
  <si>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</si>
  <si>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</si>
  <si>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</si>
  <si>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</si>
  <si>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</si>
  <si>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</si>
  <si>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</si>
  <si>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</si>
  <si>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</si>
  <si>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</si>
  <si>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</si>
  <si>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</si>
  <si>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</si>
  <si>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</si>
  <si>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</si>
  <si>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</si>
  <si>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</si>
  <si>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</si>
  <si>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</si>
  <si>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</si>
  <si>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</si>
  <si>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</si>
  <si>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</si>
  <si>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</si>
  <si>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</si>
  <si>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</si>
  <si>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</si>
  <si>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</si>
  <si>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</si>
  <si>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</si>
  <si>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</si>
  <si>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</si>
  <si>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</si>
  <si>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</si>
  <si>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</si>
  <si>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</si>
  <si>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</si>
  <si>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</si>
  <si>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</si>
  <si>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</si>
  <si>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</si>
  <si>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</si>
  <si>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</si>
  <si>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</si>
  <si>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</si>
  <si>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</si>
  <si>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</si>
  <si>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</si>
  <si>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</si>
  <si>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</si>
  <si>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</si>
  <si>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</si>
  <si>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</si>
  <si>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</si>
  <si>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</si>
  <si>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</si>
  <si>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</si>
  <si>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</si>
  <si>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</si>
  <si>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</si>
  <si>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</si>
  <si>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</si>
  <si>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</si>
  <si>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</si>
  <si>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</si>
  <si>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</si>
  <si>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</si>
  <si>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</si>
  <si>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</si>
  <si>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</si>
  <si>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</si>
  <si>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</si>
  <si>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</si>
  <si>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</si>
  <si>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</si>
  <si>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</si>
  <si>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</si>
  <si>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</si>
  <si>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</si>
  <si>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</si>
  <si>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</si>
  <si>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</si>
  <si>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</si>
  <si>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</si>
  <si>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</si>
  <si>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</si>
  <si>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</si>
  <si>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</si>
  <si>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</si>
  <si>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</si>
  <si>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</si>
  <si>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</si>
  <si>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</si>
  <si>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</si>
  <si>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</si>
  <si>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</si>
  <si>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</si>
  <si>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</si>
  <si>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</si>
  <si>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</si>
  <si>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</si>
  <si>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</si>
  <si>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</si>
  <si>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</si>
  <si>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</si>
  <si>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</si>
  <si>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</si>
  <si>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</si>
  <si>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</si>
  <si>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</si>
  <si>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</si>
  <si>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</si>
  <si>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</si>
  <si>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</si>
  <si>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</si>
  <si>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</si>
  <si>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</si>
  <si>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</si>
  <si>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</si>
  <si>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</si>
  <si>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</si>
  <si>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</si>
  <si>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</si>
  <si>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</si>
  <si>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</si>
  <si>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</si>
  <si>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</si>
  <si>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</si>
  <si>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</si>
  <si>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</si>
  <si>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</si>
  <si>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</si>
  <si>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</si>
  <si>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</si>
  <si>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</si>
  <si>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</si>
  <si>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</si>
  <si>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</si>
  <si>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</si>
  <si>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</si>
  <si>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</si>
  <si>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</si>
  <si>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</si>
  <si>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</si>
  <si>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</si>
  <si>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</si>
  <si>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</si>
  <si>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</si>
  <si>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</si>
  <si>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</si>
  <si>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</si>
  <si>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</si>
  <si>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</si>
  <si>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</si>
  <si>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</si>
  <si>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</si>
  <si>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</si>
  <si>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</si>
  <si>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</si>
  <si>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</si>
  <si>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</si>
  <si>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</si>
  <si>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</si>
  <si>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</si>
  <si>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</si>
  <si>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</si>
  <si>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</si>
  <si>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</si>
  <si>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</si>
  <si>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</si>
  <si>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</si>
  <si>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</si>
  <si>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</si>
  <si>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</si>
  <si>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</si>
  <si>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</si>
  <si>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</si>
  <si>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</si>
  <si>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</si>
  <si>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</si>
  <si>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</si>
  <si>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</si>
  <si>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</si>
  <si>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</si>
  <si>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</si>
  <si>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</si>
  <si>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</si>
  <si>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</si>
  <si>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</si>
  <si>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</si>
  <si>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</si>
  <si>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</si>
  <si>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</si>
  <si>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</si>
  <si>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</si>
  <si>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</si>
  <si>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</si>
  <si>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</si>
  <si>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</si>
  <si>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</si>
  <si>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</si>
  <si>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</si>
  <si>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</si>
  <si>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</si>
  <si>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</si>
  <si>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</si>
  <si>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</si>
  <si>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</si>
  <si>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</si>
  <si>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</si>
  <si>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</si>
  <si>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</si>
  <si>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</si>
  <si>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</si>
  <si>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</si>
  <si>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</si>
  <si>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</si>
  <si>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</si>
  <si>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</si>
  <si>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</si>
  <si>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</si>
  <si>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</si>
  <si>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</si>
  <si>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</si>
  <si>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</si>
  <si>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</si>
  <si>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</si>
  <si>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</si>
  <si>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</si>
  <si>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</si>
  <si>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</si>
  <si>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</si>
  <si>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</si>
  <si>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</si>
  <si>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</si>
  <si>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</si>
  <si>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</si>
  <si>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</si>
  <si>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</si>
  <si>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</si>
  <si>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</si>
  <si>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</si>
  <si>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</si>
  <si>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</si>
  <si>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</si>
  <si>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</si>
  <si>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</si>
  <si>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</si>
  <si>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</si>
  <si>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</si>
  <si>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</si>
  <si>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</si>
  <si>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</si>
  <si>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</si>
  <si>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</si>
  <si>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</si>
  <si>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</si>
  <si>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</si>
  <si>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</si>
  <si>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</si>
  <si>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</si>
  <si>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</si>
  <si>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</si>
  <si>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</si>
  <si>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</si>
  <si>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</si>
  <si>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</si>
  <si>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</si>
  <si>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</si>
  <si>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</si>
  <si>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</si>
  <si>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</si>
  <si>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</si>
  <si>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</si>
  <si>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</si>
  <si>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</si>
  <si>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</si>
  <si>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</si>
  <si>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</si>
  <si>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</si>
  <si>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</si>
  <si>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</si>
  <si>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</si>
  <si>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</si>
  <si>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</si>
  <si>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</si>
  <si>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</si>
  <si>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</si>
  <si>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</si>
  <si>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</si>
  <si>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</si>
  <si>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</si>
  <si>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</si>
  <si>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</si>
  <si>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</si>
  <si>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</si>
  <si>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</si>
  <si>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</si>
  <si>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</si>
  <si>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</si>
  <si>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</si>
  <si>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</si>
  <si>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</si>
  <si>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</si>
  <si>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</si>
  <si>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</si>
  <si>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</si>
  <si>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</si>
  <si>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</si>
  <si>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</si>
  <si>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</si>
  <si>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</si>
  <si>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</si>
  <si>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</si>
  <si>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</si>
  <si>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</si>
  <si>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</si>
  <si>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</si>
  <si>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</si>
  <si>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</si>
  <si>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</si>
  <si>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</si>
  <si>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</si>
  <si>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</si>
  <si>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</si>
  <si>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</si>
  <si>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</si>
  <si>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</si>
  <si>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</si>
  <si>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</si>
  <si>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</si>
  <si>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</si>
  <si>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</si>
  <si>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</si>
  <si>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</si>
  <si>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</si>
  <si>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</si>
  <si>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</si>
  <si>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</si>
  <si>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</si>
  <si>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</si>
  <si>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</si>
  <si>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</si>
  <si>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</si>
  <si>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</si>
  <si>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</si>
  <si>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</si>
  <si>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</si>
  <si>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</si>
  <si>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</si>
  <si>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</si>
  <si>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</si>
  <si>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</si>
  <si>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</si>
  <si>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</si>
  <si>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</si>
  <si>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</si>
  <si>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</si>
  <si>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</si>
  <si>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</si>
  <si>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</si>
  <si>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</si>
  <si>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</si>
  <si>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</si>
  <si>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</si>
  <si>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</si>
  <si>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</si>
  <si>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</si>
  <si>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</si>
  <si>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</si>
  <si>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</si>
  <si>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</si>
  <si>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</si>
  <si>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</si>
  <si>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</si>
  <si>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</si>
  <si>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</si>
  <si>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</si>
  <si>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</si>
  <si>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</si>
  <si>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</si>
  <si>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</si>
  <si>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</si>
  <si>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</si>
  <si>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</si>
  <si>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</si>
  <si>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</si>
  <si>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</si>
  <si>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</si>
  <si>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</si>
  <si>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</si>
  <si>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</si>
  <si>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</si>
  <si>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</si>
  <si>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</si>
  <si>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</si>
  <si>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</si>
  <si>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</si>
  <si>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</si>
  <si>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</si>
  <si>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</si>
  <si>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</si>
  <si>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</si>
  <si>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</si>
  <si>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</si>
  <si>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</si>
  <si>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</si>
  <si>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</si>
  <si>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</si>
  <si>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</si>
  <si>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</si>
  <si>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</si>
  <si>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</si>
  <si>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</si>
  <si>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</si>
  <si>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</si>
  <si>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</si>
  <si>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</si>
  <si>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</si>
  <si>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</si>
  <si>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</si>
  <si>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</si>
  <si>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</si>
  <si>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</si>
  <si>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</si>
  <si>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</si>
  <si>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</si>
  <si>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</si>
  <si>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</si>
  <si>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</si>
  <si>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</si>
  <si>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</si>
  <si>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</si>
  <si>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</si>
  <si>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</si>
  <si>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</si>
  <si>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</si>
  <si>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</si>
  <si>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</si>
  <si>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</si>
  <si>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</si>
  <si>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</si>
  <si>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</si>
  <si>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</si>
  <si>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</si>
  <si>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</si>
  <si>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</si>
  <si>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</si>
  <si>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</si>
  <si>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</si>
  <si>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</si>
  <si>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</si>
  <si>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</si>
  <si>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</si>
  <si>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</si>
  <si>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</si>
  <si>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</si>
  <si>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</si>
  <si>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</si>
  <si>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</si>
  <si>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</si>
  <si>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</si>
  <si>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</si>
  <si>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</si>
  <si>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</si>
  <si>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</si>
  <si>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</si>
  <si>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</si>
  <si>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</si>
  <si>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</si>
  <si>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</si>
  <si>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</si>
  <si>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</si>
  <si>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</si>
  <si>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</si>
  <si>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</si>
  <si>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</si>
  <si>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</si>
  <si>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</si>
  <si>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</si>
  <si>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</si>
  <si>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</si>
  <si>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</si>
  <si>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</si>
  <si>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</si>
  <si>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</si>
  <si>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</si>
  <si>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</si>
  <si>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</si>
  <si>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</si>
  <si>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</si>
  <si>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</si>
  <si>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</si>
  <si>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</si>
  <si>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</si>
  <si>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</si>
  <si>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</si>
  <si>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課長：田口　円裕</t>
  </si>
  <si>
    <t>令和2年度</t>
  </si>
  <si>
    <t>終了予定なし</t>
  </si>
  <si>
    <t>歯科保健課</t>
  </si>
  <si>
    <t>-</t>
  </si>
  <si>
    <t>歯科標榜のない病院や介護施設において、情報通信機器を用いた診療を活用した口腔管理等に関するモデル事業を実施し、効果的・効率的な歯科専門職の介入方法及び適切な運用・活用方法等の検討を行い、医科歯科連携を推進するためのオンライン診療の在り方を検証することを目的とする。</t>
  </si>
  <si>
    <t>歯科標榜のない病院や介護施設において、オンライン診療を活用した口腔機能管理等に関するモデル事業やアンケート調査を実施し、効果的・効率的な歯科専門職の介入方法について検証する。また、地域の状況に応じたオンライン診療を実施し、適切な運用・活用方法等を検証する。</t>
  </si>
  <si>
    <t>医療提供体制確保対策等委託費</t>
  </si>
  <si>
    <t>ICTを活用した医科歯科連携の検証</t>
  </si>
  <si>
    <t>「ICTを活用した医科歯科連携の検証に係る委員会」（仮称）の開催回数</t>
  </si>
  <si>
    <t>回</t>
  </si>
  <si>
    <t xml:space="preserve"> ICTを活用した医科歯科連携のモデル事業実施件数</t>
  </si>
  <si>
    <t>件</t>
  </si>
  <si>
    <t>単位当たりコスト ＝ Ｘ ／ Ｙ
X：「執行額（令和2年度は予算額）」Y：「ICTを活用した医科歯科連携のモデル事業実施件数」　　　</t>
    <phoneticPr fontId="5"/>
  </si>
  <si>
    <t>千円</t>
  </si>
  <si>
    <t>　Ｘ / Ｙ</t>
    <phoneticPr fontId="5"/>
  </si>
  <si>
    <t>施策大目標１　地域において必要な医療を提供できる体制を整備すること</t>
  </si>
  <si>
    <t>日常生活圏の中で良質かつ適切な医療が効率的に提供できる体制を整備すること（施策目標Ⅰ－１－１）</t>
  </si>
  <si>
    <t>○</t>
  </si>
  <si>
    <t>歯科標榜のない病院や介護施設における、オンライン診療を活用した歯科専門職の介入方法等の検討を行う事業であり、効果的・効率的で適切な歯科的介入方法が可能となれば、入院患者等の口腔機能管理を推進するという社会的ニーズを反映したものである。</t>
    <rPh sb="31" eb="33">
      <t>シカ</t>
    </rPh>
    <rPh sb="33" eb="36">
      <t>センモンショク</t>
    </rPh>
    <rPh sb="37" eb="39">
      <t>カイニュウ</t>
    </rPh>
    <rPh sb="39" eb="41">
      <t>ホウホウ</t>
    </rPh>
    <rPh sb="41" eb="42">
      <t>トウ</t>
    </rPh>
    <rPh sb="43" eb="45">
      <t>ケントウ</t>
    </rPh>
    <rPh sb="46" eb="47">
      <t>オコナ</t>
    </rPh>
    <rPh sb="48" eb="50">
      <t>ジギョウ</t>
    </rPh>
    <rPh sb="62" eb="64">
      <t>テキセツ</t>
    </rPh>
    <rPh sb="67" eb="68">
      <t>テキ</t>
    </rPh>
    <rPh sb="73" eb="75">
      <t>カノウ</t>
    </rPh>
    <rPh sb="80" eb="82">
      <t>ニュウイン</t>
    </rPh>
    <rPh sb="82" eb="84">
      <t>カンジャ</t>
    </rPh>
    <rPh sb="84" eb="85">
      <t>トウ</t>
    </rPh>
    <rPh sb="86" eb="88">
      <t>コウクウ</t>
    </rPh>
    <rPh sb="88" eb="90">
      <t>キノウ</t>
    </rPh>
    <rPh sb="90" eb="92">
      <t>カンリ</t>
    </rPh>
    <rPh sb="93" eb="95">
      <t>スイシン</t>
    </rPh>
    <rPh sb="102" eb="103">
      <t>テキ</t>
    </rPh>
    <phoneticPr fontId="5"/>
  </si>
  <si>
    <t>医科歯科連携を推進するための適切なオンライン診療の在り方を検証する事業であることから国が実施すべきである。</t>
    <rPh sb="14" eb="16">
      <t>テキセツ</t>
    </rPh>
    <rPh sb="33" eb="35">
      <t>ジギョウ</t>
    </rPh>
    <rPh sb="42" eb="43">
      <t>クニ</t>
    </rPh>
    <phoneticPr fontId="5"/>
  </si>
  <si>
    <t>歯科標榜のない病院や介護施設において、オンライン診療を活用することにより、効果的・効率的で適切な口腔機能管理の推進に資することを目的としており、優先度が高い事業である。</t>
    <rPh sb="37" eb="40">
      <t>コウカテキ</t>
    </rPh>
    <rPh sb="41" eb="44">
      <t>コウリツテキ</t>
    </rPh>
    <rPh sb="45" eb="47">
      <t>テキセツ</t>
    </rPh>
    <rPh sb="48" eb="50">
      <t>コウクウ</t>
    </rPh>
    <rPh sb="58" eb="59">
      <t>シ</t>
    </rPh>
    <rPh sb="64" eb="66">
      <t>モクテキ</t>
    </rPh>
    <rPh sb="78" eb="80">
      <t>ジギョウ</t>
    </rPh>
    <phoneticPr fontId="5"/>
  </si>
  <si>
    <t>‐</t>
  </si>
  <si>
    <t>無</t>
  </si>
  <si>
    <t>本事業については、歯科標榜のない病院等において、情報通信機器を用いた診療を活用した口腔管理等に関するモデル事業を実施し、効果的・効率的な歯科専門職の介入方法及び適切な運用・活用方法等の検討を行い、医科歯科連携を推進するためのオンライン診療の在り方を検証することを目的とすることから、現段階で定量的な目標を設定することは困難である。</t>
    <phoneticPr fontId="5"/>
  </si>
  <si>
    <t>厚生労働省</t>
    <rPh sb="0" eb="2">
      <t>コウセイ</t>
    </rPh>
    <rPh sb="2" eb="5">
      <t>ロウドウショウ</t>
    </rPh>
    <phoneticPr fontId="5"/>
  </si>
  <si>
    <t>B.株式会社メドレー</t>
    <phoneticPr fontId="5"/>
  </si>
  <si>
    <t>A.株式会社エヌ・ティ・ティ・データ経営研究所</t>
    <phoneticPr fontId="5"/>
  </si>
  <si>
    <t>人件費等</t>
    <rPh sb="0" eb="3">
      <t>ジンケンヒ</t>
    </rPh>
    <rPh sb="3" eb="4">
      <t>ナド</t>
    </rPh>
    <phoneticPr fontId="5"/>
  </si>
  <si>
    <t>人件費、消費税等</t>
    <rPh sb="0" eb="3">
      <t>ジンケンヒ</t>
    </rPh>
    <rPh sb="4" eb="7">
      <t>ショウヒゼイ</t>
    </rPh>
    <rPh sb="7" eb="8">
      <t>ナド</t>
    </rPh>
    <phoneticPr fontId="5"/>
  </si>
  <si>
    <t>株式会社エヌ・ティ・ティ・データ経営研究所</t>
    <phoneticPr fontId="5"/>
  </si>
  <si>
    <t>株式会社メドレー</t>
    <phoneticPr fontId="5"/>
  </si>
  <si>
    <t>モデル事業やアンケート調査</t>
    <phoneticPr fontId="5"/>
  </si>
  <si>
    <t>医科歯科連携の実証業務</t>
    <rPh sb="0" eb="2">
      <t>イカ</t>
    </rPh>
    <rPh sb="2" eb="4">
      <t>シカ</t>
    </rPh>
    <rPh sb="4" eb="6">
      <t>レンケイ</t>
    </rPh>
    <rPh sb="7" eb="9">
      <t>ジッショウ</t>
    </rPh>
    <rPh sb="9" eb="11">
      <t>ギョウム</t>
    </rPh>
    <phoneticPr fontId="5"/>
  </si>
  <si>
    <t>31/33</t>
  </si>
  <si>
    <t>31/33</t>
    <phoneticPr fontId="5"/>
  </si>
  <si>
    <t>厚労</t>
    <rPh sb="0" eb="2">
      <t>コウロウ</t>
    </rPh>
    <phoneticPr fontId="5"/>
  </si>
  <si>
    <t>-</t>
    <phoneticPr fontId="5"/>
  </si>
  <si>
    <t>ICTを活用した医科歯科連携の検証事業</t>
    <phoneticPr fontId="5"/>
  </si>
  <si>
    <t>必要最低限の経費のみを計上しており、妥当である。</t>
  </si>
  <si>
    <t>事業の実施に必要最低限の経費を計上しており、水準は妥当である。</t>
    <rPh sb="0" eb="2">
      <t>ジギョウ</t>
    </rPh>
    <rPh sb="3" eb="5">
      <t>ジッシ</t>
    </rPh>
    <rPh sb="6" eb="8">
      <t>ヒツヨウ</t>
    </rPh>
    <rPh sb="8" eb="11">
      <t>サイテイゲン</t>
    </rPh>
    <rPh sb="12" eb="14">
      <t>ケイヒ</t>
    </rPh>
    <rPh sb="15" eb="17">
      <t>ケイジョウ</t>
    </rPh>
    <rPh sb="22" eb="24">
      <t>スイジュン</t>
    </rPh>
    <rPh sb="25" eb="27">
      <t>ダトウ</t>
    </rPh>
    <phoneticPr fontId="5"/>
  </si>
  <si>
    <t>活動実績は見込に見合ったものである。</t>
    <phoneticPr fontId="5"/>
  </si>
  <si>
    <t>　本事業は、歯科標榜のない病院や介護施設において、オンライン診療を活用した口腔管理等に関するモデル事業を実施し、効果的・効率的な歯科専門職の介入方法及び適切な運用・活用方法等の検討を行い、医科歯科連携を推進するためのオンライン診療の在り方を検証するものであり、引き続き実施する必要がある。</t>
    <rPh sb="130" eb="131">
      <t>ヒ</t>
    </rPh>
    <rPh sb="132" eb="133">
      <t>ツヅ</t>
    </rPh>
    <rPh sb="134" eb="136">
      <t>ジッシ</t>
    </rPh>
    <rPh sb="138" eb="140">
      <t>ヒツヨウ</t>
    </rPh>
    <phoneticPr fontId="5"/>
  </si>
  <si>
    <t>　事業の内容・規模・予算額等について精査するとともに、円滑に事業を実施できるよう努め、適切な執行をして参りたい。</t>
    <rPh sb="1" eb="3">
      <t>ジギョウ</t>
    </rPh>
    <rPh sb="4" eb="6">
      <t>ナイヨウ</t>
    </rPh>
    <rPh sb="7" eb="9">
      <t>キボ</t>
    </rPh>
    <rPh sb="10" eb="13">
      <t>ヨサンガク</t>
    </rPh>
    <rPh sb="13" eb="14">
      <t>トウ</t>
    </rPh>
    <rPh sb="18" eb="20">
      <t>セイサ</t>
    </rPh>
    <rPh sb="27" eb="29">
      <t>エンカツ</t>
    </rPh>
    <rPh sb="30" eb="32">
      <t>ジギョウ</t>
    </rPh>
    <rPh sb="33" eb="35">
      <t>ジッシ</t>
    </rPh>
    <rPh sb="40" eb="41">
      <t>ツト</t>
    </rPh>
    <rPh sb="43" eb="45">
      <t>テキセツ</t>
    </rPh>
    <rPh sb="46" eb="48">
      <t>シッコウ</t>
    </rPh>
    <rPh sb="51" eb="52">
      <t>マイ</t>
    </rPh>
    <phoneticPr fontId="5"/>
  </si>
  <si>
    <t>一般競争入札（総合評価落札方式）の落札額が低価格であったことや経費削減によるものであり、妥当である。</t>
    <rPh sb="31" eb="33">
      <t>ケイヒ</t>
    </rPh>
    <rPh sb="33" eb="35">
      <t>サクゲン</t>
    </rPh>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</si>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</sst>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71437</xdr:colOff>
      <xdr:row>748</xdr:row>
      <xdr:rowOff>190500</xdr:rowOff>
    </xdr:from>
    <xdr:to>
      <xdr:col>39</xdr:col>
      <xdr:colOff>139591</xdr:colOff>
      <xdr:row>750</xdr:row>
      <xdr:rowOff>249247</xdr:rowOff>
    </xdr:to>
    <xdr:sp macro="" textlink="">
      <xdr:nvSpPr>
        <xdr:cNvPr id="3" name="正方形/長方形 2"/>
        <xdr:cNvSpPr/>
      </xdr:nvSpPr>
      <xdr:spPr>
        <a:xfrm>
          <a:off x="3714750" y="46779656"/>
          <a:ext cx="4318685" cy="77312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２７百万円</a:t>
          </a:r>
        </a:p>
      </xdr:txBody>
    </xdr:sp>
    <xdr:clientData/>
  </xdr:twoCellAnchor>
  <xdr:twoCellAnchor>
    <xdr:from>
      <xdr:col>29</xdr:col>
      <xdr:colOff>1</xdr:colOff>
      <xdr:row>750</xdr:row>
      <xdr:rowOff>250032</xdr:rowOff>
    </xdr:from>
    <xdr:to>
      <xdr:col>29</xdr:col>
      <xdr:colOff>909</xdr:colOff>
      <xdr:row>753</xdr:row>
      <xdr:rowOff>309063</xdr:rowOff>
    </xdr:to>
    <xdr:cxnSp macro="">
      <xdr:nvCxnSpPr>
        <xdr:cNvPr id="4" name="直線矢印コネクタ 3"/>
        <xdr:cNvCxnSpPr/>
      </xdr:nvCxnSpPr>
      <xdr:spPr>
        <a:xfrm flipH="1">
          <a:off x="5869782" y="47553563"/>
          <a:ext cx="908" cy="1130594"/>
        </a:xfrm>
        <a:prstGeom prst="straightConnector1">
          <a:avLst/>
        </a:prstGeom>
        <a:ln w="19050">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154781</xdr:colOff>
      <xdr:row>753</xdr:row>
      <xdr:rowOff>226219</xdr:rowOff>
    </xdr:from>
    <xdr:to>
      <xdr:col>36</xdr:col>
      <xdr:colOff>132471</xdr:colOff>
      <xdr:row>755</xdr:row>
      <xdr:rowOff>104405</xdr:rowOff>
    </xdr:to>
    <xdr:sp macro="" textlink="">
      <xdr:nvSpPr>
        <xdr:cNvPr id="5" name="テキスト ボックス 4"/>
        <xdr:cNvSpPr txBox="1"/>
      </xdr:nvSpPr>
      <xdr:spPr>
        <a:xfrm>
          <a:off x="4202906" y="48601313"/>
          <a:ext cx="3216190" cy="592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一般競争入札（総合評価）</a:t>
          </a:r>
          <a:r>
            <a:rPr kumimoji="1" lang="en-US" altLang="ja-JP" sz="1200"/>
            <a:t>】</a:t>
          </a:r>
        </a:p>
      </xdr:txBody>
    </xdr:sp>
    <xdr:clientData/>
  </xdr:twoCellAnchor>
  <xdr:twoCellAnchor>
    <xdr:from>
      <xdr:col>18</xdr:col>
      <xdr:colOff>178593</xdr:colOff>
      <xdr:row>755</xdr:row>
      <xdr:rowOff>119062</xdr:rowOff>
    </xdr:from>
    <xdr:to>
      <xdr:col>40</xdr:col>
      <xdr:colOff>37821</xdr:colOff>
      <xdr:row>757</xdr:row>
      <xdr:rowOff>115175</xdr:rowOff>
    </xdr:to>
    <xdr:sp macro="" textlink="">
      <xdr:nvSpPr>
        <xdr:cNvPr id="6" name="正方形/長方形 5"/>
        <xdr:cNvSpPr/>
      </xdr:nvSpPr>
      <xdr:spPr>
        <a:xfrm>
          <a:off x="3821906" y="49208531"/>
          <a:ext cx="4312165" cy="71048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a:t>
          </a:r>
          <a:r>
            <a:rPr kumimoji="1" lang="ja-JP" altLang="en-US" sz="1100">
              <a:solidFill>
                <a:schemeClr val="tx1"/>
              </a:solidFill>
            </a:rPr>
            <a:t>． 株式会社エヌ・ティ・ティ・データ経営研究所</a:t>
          </a:r>
          <a:endParaRPr kumimoji="1" lang="en-US" altLang="ja-JP" sz="1100">
            <a:solidFill>
              <a:schemeClr val="tx1"/>
            </a:solidFill>
          </a:endParaRPr>
        </a:p>
        <a:p>
          <a:pPr algn="ctr"/>
          <a:r>
            <a:rPr kumimoji="1" lang="ja-JP" altLang="en-US" sz="1100">
              <a:solidFill>
                <a:schemeClr val="tx1"/>
              </a:solidFill>
            </a:rPr>
            <a:t>２７百万円</a:t>
          </a:r>
          <a:endParaRPr kumimoji="1" lang="en-US" altLang="ja-JP" sz="1100">
            <a:solidFill>
              <a:schemeClr val="tx1"/>
            </a:solidFill>
          </a:endParaRPr>
        </a:p>
      </xdr:txBody>
    </xdr:sp>
    <xdr:clientData/>
  </xdr:twoCellAnchor>
  <xdr:twoCellAnchor>
    <xdr:from>
      <xdr:col>19</xdr:col>
      <xdr:colOff>11906</xdr:colOff>
      <xdr:row>758</xdr:row>
      <xdr:rowOff>35718</xdr:rowOff>
    </xdr:from>
    <xdr:to>
      <xdr:col>40</xdr:col>
      <xdr:colOff>86240</xdr:colOff>
      <xdr:row>762</xdr:row>
      <xdr:rowOff>185887</xdr:rowOff>
    </xdr:to>
    <xdr:sp macro="" textlink="">
      <xdr:nvSpPr>
        <xdr:cNvPr id="7" name="大かっこ 6"/>
        <xdr:cNvSpPr/>
      </xdr:nvSpPr>
      <xdr:spPr>
        <a:xfrm>
          <a:off x="3857625" y="50196749"/>
          <a:ext cx="4324865" cy="157891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kumimoji="1" lang="ja-JP" altLang="en-US" sz="1100">
              <a:solidFill>
                <a:schemeClr val="tx1"/>
              </a:solidFill>
              <a:effectLst/>
              <a:latin typeface="+mn-lt"/>
              <a:ea typeface="+mn-ea"/>
              <a:cs typeface="+mn-cs"/>
            </a:rPr>
            <a:t>　歯科標榜のない病院や介護施設におけるオンライン診療を活用した口腔機能管理等に関するモデル事業やアンケート調査の実施、及び、効果的・効率的な歯科専門職の介入方法についての検証</a:t>
          </a:r>
          <a:endParaRPr kumimoji="1" lang="en-US" altLang="ja-JP" sz="1100">
            <a:solidFill>
              <a:schemeClr val="tx1"/>
            </a:solidFill>
            <a:effectLst/>
            <a:latin typeface="+mn-lt"/>
            <a:ea typeface="+mn-ea"/>
            <a:cs typeface="+mn-cs"/>
          </a:endParaRPr>
        </a:p>
      </xdr:txBody>
    </xdr:sp>
    <xdr:clientData/>
  </xdr:twoCellAnchor>
  <xdr:twoCellAnchor>
    <xdr:from>
      <xdr:col>28</xdr:col>
      <xdr:colOff>908</xdr:colOff>
      <xdr:row>763</xdr:row>
      <xdr:rowOff>0</xdr:rowOff>
    </xdr:from>
    <xdr:to>
      <xdr:col>28</xdr:col>
      <xdr:colOff>11906</xdr:colOff>
      <xdr:row>764</xdr:row>
      <xdr:rowOff>202406</xdr:rowOff>
    </xdr:to>
    <xdr:cxnSp macro="">
      <xdr:nvCxnSpPr>
        <xdr:cNvPr id="9" name="直線矢印コネクタ 8"/>
        <xdr:cNvCxnSpPr/>
      </xdr:nvCxnSpPr>
      <xdr:spPr>
        <a:xfrm>
          <a:off x="5668283" y="51946969"/>
          <a:ext cx="10998" cy="559593"/>
        </a:xfrm>
        <a:prstGeom prst="straightConnector1">
          <a:avLst/>
        </a:prstGeom>
        <a:ln w="19050">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130969</xdr:colOff>
      <xdr:row>764</xdr:row>
      <xdr:rowOff>154781</xdr:rowOff>
    </xdr:from>
    <xdr:ext cx="2463692" cy="526677"/>
    <xdr:sp macro="" textlink="">
      <xdr:nvSpPr>
        <xdr:cNvPr id="11" name="テキスト ボックス 10"/>
        <xdr:cNvSpPr txBox="1"/>
      </xdr:nvSpPr>
      <xdr:spPr>
        <a:xfrm>
          <a:off x="4988719" y="52458937"/>
          <a:ext cx="2463692" cy="5266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随意契約（その他</a:t>
          </a:r>
          <a:r>
            <a:rPr lang="ja-JP" altLang="en-US" sz="1100" b="0" i="0" u="none" strike="noStrike" baseline="0" smtClean="0">
              <a:solidFill>
                <a:schemeClr val="tx1"/>
              </a:solidFill>
              <a:latin typeface="+mn-lt"/>
              <a:ea typeface="+mn-ea"/>
              <a:cs typeface="+mn-cs"/>
            </a:rPr>
            <a:t>）</a:t>
          </a:r>
          <a:r>
            <a:rPr kumimoji="1" lang="en-US" altLang="ja-JP" sz="1100"/>
            <a:t>】</a:t>
          </a:r>
          <a:endParaRPr kumimoji="1" lang="ja-JP" altLang="en-US" sz="1100"/>
        </a:p>
      </xdr:txBody>
    </xdr:sp>
    <xdr:clientData/>
  </xdr:oneCellAnchor>
  <xdr:twoCellAnchor>
    <xdr:from>
      <xdr:col>19</xdr:col>
      <xdr:colOff>154781</xdr:colOff>
      <xdr:row>764</xdr:row>
      <xdr:rowOff>523875</xdr:rowOff>
    </xdr:from>
    <xdr:to>
      <xdr:col>41</xdr:col>
      <xdr:colOff>14009</xdr:colOff>
      <xdr:row>765</xdr:row>
      <xdr:rowOff>567613</xdr:rowOff>
    </xdr:to>
    <xdr:sp macro="" textlink="">
      <xdr:nvSpPr>
        <xdr:cNvPr id="12" name="正方形/長方形 11"/>
        <xdr:cNvSpPr/>
      </xdr:nvSpPr>
      <xdr:spPr>
        <a:xfrm>
          <a:off x="4000500" y="52828031"/>
          <a:ext cx="4312165" cy="71048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a:t>
          </a:r>
          <a:r>
            <a:rPr kumimoji="1" lang="ja-JP" altLang="en-US" sz="1100">
              <a:solidFill>
                <a:schemeClr val="tx1"/>
              </a:solidFill>
            </a:rPr>
            <a:t>． 株式会社メドレー</a:t>
          </a:r>
          <a:endParaRPr kumimoji="1" lang="en-US" altLang="ja-JP" sz="1100">
            <a:solidFill>
              <a:schemeClr val="tx1"/>
            </a:solidFill>
          </a:endParaRPr>
        </a:p>
        <a:p>
          <a:pPr algn="ctr"/>
          <a:r>
            <a:rPr kumimoji="1" lang="ja-JP" altLang="en-US" sz="1100">
              <a:solidFill>
                <a:schemeClr val="tx1"/>
              </a:solidFill>
            </a:rPr>
            <a:t>１０百万円</a:t>
          </a:r>
          <a:endParaRPr kumimoji="1" lang="en-US" altLang="ja-JP" sz="1100">
            <a:solidFill>
              <a:schemeClr val="tx1"/>
            </a:solidFill>
          </a:endParaRPr>
        </a:p>
      </xdr:txBody>
    </xdr:sp>
    <xdr:clientData/>
  </xdr:twoCellAnchor>
  <xdr:twoCellAnchor>
    <xdr:from>
      <xdr:col>19</xdr:col>
      <xdr:colOff>83344</xdr:colOff>
      <xdr:row>765</xdr:row>
      <xdr:rowOff>607219</xdr:rowOff>
    </xdr:from>
    <xdr:to>
      <xdr:col>40</xdr:col>
      <xdr:colOff>157678</xdr:colOff>
      <xdr:row>766</xdr:row>
      <xdr:rowOff>476249</xdr:rowOff>
    </xdr:to>
    <xdr:sp macro="" textlink="">
      <xdr:nvSpPr>
        <xdr:cNvPr id="13" name="大かっこ 12"/>
        <xdr:cNvSpPr/>
      </xdr:nvSpPr>
      <xdr:spPr>
        <a:xfrm>
          <a:off x="3929063" y="53578125"/>
          <a:ext cx="4324865" cy="53578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solidFill>
                <a:schemeClr val="tx1"/>
              </a:solidFill>
              <a:effectLst/>
              <a:latin typeface="+mn-lt"/>
              <a:ea typeface="+mn-ea"/>
              <a:cs typeface="+mn-cs"/>
            </a:rPr>
            <a:t>医科歯科連携に係る実証支援業務</a:t>
          </a:r>
          <a:endParaRPr kumimoji="1" lang="en-US" altLang="ja-JP" sz="110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8" zoomScaleNormal="75" zoomScaleSheetLayoutView="100" zoomScalePageLayoutView="85" workbookViewId="0">
      <selection activeCell="A730" sqref="A730:AX7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748</v>
      </c>
      <c r="AK2" s="206"/>
      <c r="AL2" s="206"/>
      <c r="AM2" s="206"/>
      <c r="AN2" s="98" t="s">
        <v>406</v>
      </c>
      <c r="AO2" s="206">
        <v>20</v>
      </c>
      <c r="AP2" s="206"/>
      <c r="AQ2" s="206"/>
      <c r="AR2" s="99" t="s">
        <v>709</v>
      </c>
      <c r="AS2" s="207">
        <v>59</v>
      </c>
      <c r="AT2" s="207"/>
      <c r="AU2" s="207"/>
      <c r="AV2" s="98" t="str">
        <f>IF(AW2="","","-")</f>
        <v/>
      </c>
      <c r="AW2" s="394"/>
      <c r="AX2" s="394"/>
    </row>
    <row r="3" spans="1:50" ht="21" customHeight="1" thickBot="1" x14ac:dyDescent="0.2">
      <c r="A3" s="519" t="s">
        <v>702</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710</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750</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711</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713</v>
      </c>
      <c r="H5" s="555"/>
      <c r="I5" s="555"/>
      <c r="J5" s="555"/>
      <c r="K5" s="555"/>
      <c r="L5" s="555"/>
      <c r="M5" s="556" t="s">
        <v>66</v>
      </c>
      <c r="N5" s="557"/>
      <c r="O5" s="557"/>
      <c r="P5" s="557"/>
      <c r="Q5" s="557"/>
      <c r="R5" s="558"/>
      <c r="S5" s="559" t="s">
        <v>714</v>
      </c>
      <c r="T5" s="555"/>
      <c r="U5" s="555"/>
      <c r="V5" s="555"/>
      <c r="W5" s="555"/>
      <c r="X5" s="560"/>
      <c r="Y5" s="713" t="s">
        <v>3</v>
      </c>
      <c r="Z5" s="714"/>
      <c r="AA5" s="714"/>
      <c r="AB5" s="714"/>
      <c r="AC5" s="714"/>
      <c r="AD5" s="715"/>
      <c r="AE5" s="716" t="s">
        <v>715</v>
      </c>
      <c r="AF5" s="716"/>
      <c r="AG5" s="716"/>
      <c r="AH5" s="716"/>
      <c r="AI5" s="716"/>
      <c r="AJ5" s="716"/>
      <c r="AK5" s="716"/>
      <c r="AL5" s="716"/>
      <c r="AM5" s="716"/>
      <c r="AN5" s="716"/>
      <c r="AO5" s="716"/>
      <c r="AP5" s="717"/>
      <c r="AQ5" s="718" t="s">
        <v>712</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716</v>
      </c>
      <c r="H7" s="824"/>
      <c r="I7" s="824"/>
      <c r="J7" s="824"/>
      <c r="K7" s="824"/>
      <c r="L7" s="824"/>
      <c r="M7" s="824"/>
      <c r="N7" s="824"/>
      <c r="O7" s="824"/>
      <c r="P7" s="824"/>
      <c r="Q7" s="824"/>
      <c r="R7" s="824"/>
      <c r="S7" s="824"/>
      <c r="T7" s="824"/>
      <c r="U7" s="824"/>
      <c r="V7" s="824"/>
      <c r="W7" s="824"/>
      <c r="X7" s="825"/>
      <c r="Y7" s="392" t="s">
        <v>389</v>
      </c>
      <c r="Z7" s="296"/>
      <c r="AA7" s="296"/>
      <c r="AB7" s="296"/>
      <c r="AC7" s="296"/>
      <c r="AD7" s="393"/>
      <c r="AE7" s="379" t="s">
        <v>716</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717</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718</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t="s">
        <v>716</v>
      </c>
      <c r="Q13" s="164"/>
      <c r="R13" s="164"/>
      <c r="S13" s="164"/>
      <c r="T13" s="164"/>
      <c r="U13" s="164"/>
      <c r="V13" s="165"/>
      <c r="W13" s="163" t="s">
        <v>716</v>
      </c>
      <c r="X13" s="164"/>
      <c r="Y13" s="164"/>
      <c r="Z13" s="164"/>
      <c r="AA13" s="164"/>
      <c r="AB13" s="164"/>
      <c r="AC13" s="165"/>
      <c r="AD13" s="163">
        <v>31</v>
      </c>
      <c r="AE13" s="164"/>
      <c r="AF13" s="164"/>
      <c r="AG13" s="164"/>
      <c r="AH13" s="164"/>
      <c r="AI13" s="164"/>
      <c r="AJ13" s="165"/>
      <c r="AK13" s="163">
        <v>31</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716</v>
      </c>
      <c r="Q14" s="164"/>
      <c r="R14" s="164"/>
      <c r="S14" s="164"/>
      <c r="T14" s="164"/>
      <c r="U14" s="164"/>
      <c r="V14" s="165"/>
      <c r="W14" s="163" t="s">
        <v>716</v>
      </c>
      <c r="X14" s="164"/>
      <c r="Y14" s="164"/>
      <c r="Z14" s="164"/>
      <c r="AA14" s="164"/>
      <c r="AB14" s="164"/>
      <c r="AC14" s="165"/>
      <c r="AD14" s="163" t="s">
        <v>716</v>
      </c>
      <c r="AE14" s="164"/>
      <c r="AF14" s="164"/>
      <c r="AG14" s="164"/>
      <c r="AH14" s="164"/>
      <c r="AI14" s="164"/>
      <c r="AJ14" s="165"/>
      <c r="AK14" s="163"/>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716</v>
      </c>
      <c r="Q15" s="164"/>
      <c r="R15" s="164"/>
      <c r="S15" s="164"/>
      <c r="T15" s="164"/>
      <c r="U15" s="164"/>
      <c r="V15" s="165"/>
      <c r="W15" s="163" t="s">
        <v>716</v>
      </c>
      <c r="X15" s="164"/>
      <c r="Y15" s="164"/>
      <c r="Z15" s="164"/>
      <c r="AA15" s="164"/>
      <c r="AB15" s="164"/>
      <c r="AC15" s="165"/>
      <c r="AD15" s="163" t="s">
        <v>716</v>
      </c>
      <c r="AE15" s="164"/>
      <c r="AF15" s="164"/>
      <c r="AG15" s="164"/>
      <c r="AH15" s="164"/>
      <c r="AI15" s="164"/>
      <c r="AJ15" s="165"/>
      <c r="AK15" s="163" t="s">
        <v>749</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716</v>
      </c>
      <c r="Q16" s="164"/>
      <c r="R16" s="164"/>
      <c r="S16" s="164"/>
      <c r="T16" s="164"/>
      <c r="U16" s="164"/>
      <c r="V16" s="165"/>
      <c r="W16" s="163" t="s">
        <v>716</v>
      </c>
      <c r="X16" s="164"/>
      <c r="Y16" s="164"/>
      <c r="Z16" s="164"/>
      <c r="AA16" s="164"/>
      <c r="AB16" s="164"/>
      <c r="AC16" s="165"/>
      <c r="AD16" s="163" t="s">
        <v>716</v>
      </c>
      <c r="AE16" s="164"/>
      <c r="AF16" s="164"/>
      <c r="AG16" s="164"/>
      <c r="AH16" s="164"/>
      <c r="AI16" s="164"/>
      <c r="AJ16" s="165"/>
      <c r="AK16" s="163"/>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716</v>
      </c>
      <c r="Q17" s="164"/>
      <c r="R17" s="164"/>
      <c r="S17" s="164"/>
      <c r="T17" s="164"/>
      <c r="U17" s="164"/>
      <c r="V17" s="165"/>
      <c r="W17" s="163" t="s">
        <v>716</v>
      </c>
      <c r="X17" s="164"/>
      <c r="Y17" s="164"/>
      <c r="Z17" s="164"/>
      <c r="AA17" s="164"/>
      <c r="AB17" s="164"/>
      <c r="AC17" s="165"/>
      <c r="AD17" s="163" t="s">
        <v>716</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0</v>
      </c>
      <c r="X18" s="170"/>
      <c r="Y18" s="170"/>
      <c r="Z18" s="170"/>
      <c r="AA18" s="170"/>
      <c r="AB18" s="170"/>
      <c r="AC18" s="171"/>
      <c r="AD18" s="169">
        <f>SUM(AD13:AJ17)</f>
        <v>31</v>
      </c>
      <c r="AE18" s="170"/>
      <c r="AF18" s="170"/>
      <c r="AG18" s="170"/>
      <c r="AH18" s="170"/>
      <c r="AI18" s="170"/>
      <c r="AJ18" s="171"/>
      <c r="AK18" s="169">
        <f>SUM(AK13:AQ17)</f>
        <v>31</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0</v>
      </c>
      <c r="Q19" s="164"/>
      <c r="R19" s="164"/>
      <c r="S19" s="164"/>
      <c r="T19" s="164"/>
      <c r="U19" s="164"/>
      <c r="V19" s="165"/>
      <c r="W19" s="163">
        <v>0</v>
      </c>
      <c r="X19" s="164"/>
      <c r="Y19" s="164"/>
      <c r="Z19" s="164"/>
      <c r="AA19" s="164"/>
      <c r="AB19" s="164"/>
      <c r="AC19" s="165"/>
      <c r="AD19" s="163">
        <v>27</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f t="shared" ref="AD20" si="1">IF(AD18=0, "-", SUM(AD19)/AD18)</f>
        <v>0.87096774193548387</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t="str">
        <f>IF(P19=0, "-", SUM(P19)/SUM(P13,P14))</f>
        <v>-</v>
      </c>
      <c r="Q21" s="535"/>
      <c r="R21" s="535"/>
      <c r="S21" s="535"/>
      <c r="T21" s="535"/>
      <c r="U21" s="535"/>
      <c r="V21" s="535"/>
      <c r="W21" s="535" t="str">
        <f t="shared" ref="W21" si="2">IF(W19=0, "-", SUM(W19)/SUM(W13,W14))</f>
        <v>-</v>
      </c>
      <c r="X21" s="535"/>
      <c r="Y21" s="535"/>
      <c r="Z21" s="535"/>
      <c r="AA21" s="535"/>
      <c r="AB21" s="535"/>
      <c r="AC21" s="535"/>
      <c r="AD21" s="535">
        <f t="shared" ref="AD21" si="3">IF(AD19=0, "-", SUM(AD19)/SUM(AD13,AD14))</f>
        <v>0.87096774193548387</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6" customHeight="1" x14ac:dyDescent="0.15">
      <c r="A23" s="141"/>
      <c r="B23" s="142"/>
      <c r="C23" s="142"/>
      <c r="D23" s="142"/>
      <c r="E23" s="142"/>
      <c r="F23" s="143"/>
      <c r="G23" s="132" t="s">
        <v>719</v>
      </c>
      <c r="H23" s="133"/>
      <c r="I23" s="133"/>
      <c r="J23" s="133"/>
      <c r="K23" s="133"/>
      <c r="L23" s="133"/>
      <c r="M23" s="133"/>
      <c r="N23" s="133"/>
      <c r="O23" s="134"/>
      <c r="P23" s="160">
        <v>31</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31</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390</v>
      </c>
      <c r="AF30" s="383"/>
      <c r="AG30" s="383"/>
      <c r="AH30" s="384"/>
      <c r="AI30" s="385" t="s">
        <v>412</v>
      </c>
      <c r="AJ30" s="385"/>
      <c r="AK30" s="385"/>
      <c r="AL30" s="382"/>
      <c r="AM30" s="385" t="s">
        <v>509</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716</v>
      </c>
      <c r="AR31" s="178"/>
      <c r="AS31" s="179" t="s">
        <v>233</v>
      </c>
      <c r="AT31" s="202"/>
      <c r="AU31" s="271" t="s">
        <v>716</v>
      </c>
      <c r="AV31" s="271"/>
      <c r="AW31" s="375" t="s">
        <v>179</v>
      </c>
      <c r="AX31" s="376"/>
    </row>
    <row r="32" spans="1:50" ht="23.25" customHeight="1" x14ac:dyDescent="0.15">
      <c r="A32" s="511"/>
      <c r="B32" s="509"/>
      <c r="C32" s="509"/>
      <c r="D32" s="509"/>
      <c r="E32" s="509"/>
      <c r="F32" s="510"/>
      <c r="G32" s="536" t="s">
        <v>716</v>
      </c>
      <c r="H32" s="537"/>
      <c r="I32" s="537"/>
      <c r="J32" s="537"/>
      <c r="K32" s="537"/>
      <c r="L32" s="537"/>
      <c r="M32" s="537"/>
      <c r="N32" s="537"/>
      <c r="O32" s="538"/>
      <c r="P32" s="191" t="s">
        <v>716</v>
      </c>
      <c r="Q32" s="191"/>
      <c r="R32" s="191"/>
      <c r="S32" s="191"/>
      <c r="T32" s="191"/>
      <c r="U32" s="191"/>
      <c r="V32" s="191"/>
      <c r="W32" s="191"/>
      <c r="X32" s="233"/>
      <c r="Y32" s="339" t="s">
        <v>12</v>
      </c>
      <c r="Z32" s="545"/>
      <c r="AA32" s="546"/>
      <c r="AB32" s="547"/>
      <c r="AC32" s="547"/>
      <c r="AD32" s="547"/>
      <c r="AE32" s="363" t="s">
        <v>716</v>
      </c>
      <c r="AF32" s="364"/>
      <c r="AG32" s="364"/>
      <c r="AH32" s="364"/>
      <c r="AI32" s="363" t="s">
        <v>716</v>
      </c>
      <c r="AJ32" s="364"/>
      <c r="AK32" s="364"/>
      <c r="AL32" s="364"/>
      <c r="AM32" s="363"/>
      <c r="AN32" s="364"/>
      <c r="AO32" s="364"/>
      <c r="AP32" s="364"/>
      <c r="AQ32" s="166" t="s">
        <v>716</v>
      </c>
      <c r="AR32" s="167"/>
      <c r="AS32" s="167"/>
      <c r="AT32" s="168"/>
      <c r="AU32" s="364" t="s">
        <v>716</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c r="AC33" s="518"/>
      <c r="AD33" s="518"/>
      <c r="AE33" s="363" t="s">
        <v>716</v>
      </c>
      <c r="AF33" s="364"/>
      <c r="AG33" s="364"/>
      <c r="AH33" s="364"/>
      <c r="AI33" s="363" t="s">
        <v>716</v>
      </c>
      <c r="AJ33" s="364"/>
      <c r="AK33" s="364"/>
      <c r="AL33" s="364"/>
      <c r="AM33" s="363"/>
      <c r="AN33" s="364"/>
      <c r="AO33" s="364"/>
      <c r="AP33" s="364"/>
      <c r="AQ33" s="166" t="s">
        <v>716</v>
      </c>
      <c r="AR33" s="167"/>
      <c r="AS33" s="167"/>
      <c r="AT33" s="168"/>
      <c r="AU33" s="364" t="s">
        <v>716</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716</v>
      </c>
      <c r="AF34" s="364"/>
      <c r="AG34" s="364"/>
      <c r="AH34" s="364"/>
      <c r="AI34" s="363" t="s">
        <v>716</v>
      </c>
      <c r="AJ34" s="364"/>
      <c r="AK34" s="364"/>
      <c r="AL34" s="364"/>
      <c r="AM34" s="363"/>
      <c r="AN34" s="364"/>
      <c r="AO34" s="364"/>
      <c r="AP34" s="364"/>
      <c r="AQ34" s="166" t="s">
        <v>716</v>
      </c>
      <c r="AR34" s="167"/>
      <c r="AS34" s="167"/>
      <c r="AT34" s="168"/>
      <c r="AU34" s="364" t="s">
        <v>716</v>
      </c>
      <c r="AV34" s="364"/>
      <c r="AW34" s="364"/>
      <c r="AX34" s="365"/>
    </row>
    <row r="35" spans="1:51" ht="23.25" customHeight="1" x14ac:dyDescent="0.15">
      <c r="A35" s="891" t="s">
        <v>380</v>
      </c>
      <c r="B35" s="892"/>
      <c r="C35" s="892"/>
      <c r="D35" s="892"/>
      <c r="E35" s="892"/>
      <c r="F35" s="893"/>
      <c r="G35" s="897" t="s">
        <v>716</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390</v>
      </c>
      <c r="AF37" s="335"/>
      <c r="AG37" s="335"/>
      <c r="AH37" s="335"/>
      <c r="AI37" s="335" t="s">
        <v>412</v>
      </c>
      <c r="AJ37" s="335"/>
      <c r="AK37" s="335"/>
      <c r="AL37" s="335"/>
      <c r="AM37" s="335" t="s">
        <v>509</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390</v>
      </c>
      <c r="AF44" s="335"/>
      <c r="AG44" s="335"/>
      <c r="AH44" s="335"/>
      <c r="AI44" s="335" t="s">
        <v>412</v>
      </c>
      <c r="AJ44" s="335"/>
      <c r="AK44" s="335"/>
      <c r="AL44" s="335"/>
      <c r="AM44" s="335" t="s">
        <v>509</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390</v>
      </c>
      <c r="AF51" s="335"/>
      <c r="AG51" s="335"/>
      <c r="AH51" s="335"/>
      <c r="AI51" s="335" t="s">
        <v>412</v>
      </c>
      <c r="AJ51" s="335"/>
      <c r="AK51" s="335"/>
      <c r="AL51" s="335"/>
      <c r="AM51" s="335" t="s">
        <v>509</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390</v>
      </c>
      <c r="AF58" s="335"/>
      <c r="AG58" s="335"/>
      <c r="AH58" s="335"/>
      <c r="AI58" s="335" t="s">
        <v>412</v>
      </c>
      <c r="AJ58" s="335"/>
      <c r="AK58" s="335"/>
      <c r="AL58" s="335"/>
      <c r="AM58" s="335" t="s">
        <v>509</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390</v>
      </c>
      <c r="AF65" s="335"/>
      <c r="AG65" s="335"/>
      <c r="AH65" s="335"/>
      <c r="AI65" s="335" t="s">
        <v>412</v>
      </c>
      <c r="AJ65" s="335"/>
      <c r="AK65" s="335"/>
      <c r="AL65" s="335"/>
      <c r="AM65" s="335" t="s">
        <v>509</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370</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370</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371</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369</v>
      </c>
      <c r="X70" s="938"/>
      <c r="Y70" s="943" t="s">
        <v>12</v>
      </c>
      <c r="Z70" s="943"/>
      <c r="AA70" s="944"/>
      <c r="AB70" s="945" t="s">
        <v>370</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370</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371</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390</v>
      </c>
      <c r="AF73" s="335"/>
      <c r="AG73" s="335"/>
      <c r="AH73" s="335"/>
      <c r="AI73" s="335" t="s">
        <v>412</v>
      </c>
      <c r="AJ73" s="335"/>
      <c r="AK73" s="335"/>
      <c r="AL73" s="335"/>
      <c r="AM73" s="335" t="s">
        <v>509</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383</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700</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1</v>
      </c>
    </row>
    <row r="81" spans="1:60" ht="22.5"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1</v>
      </c>
    </row>
    <row r="82" spans="1:60" ht="34.5" customHeight="1" x14ac:dyDescent="0.15">
      <c r="A82" s="516"/>
      <c r="B82" s="843"/>
      <c r="C82" s="548"/>
      <c r="D82" s="548"/>
      <c r="E82" s="548"/>
      <c r="F82" s="549"/>
      <c r="G82" s="497" t="s">
        <v>736</v>
      </c>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1</v>
      </c>
    </row>
    <row r="83" spans="1:60" ht="34.5"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1</v>
      </c>
    </row>
    <row r="84" spans="1:60" ht="34.5"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1</v>
      </c>
    </row>
    <row r="85" spans="1:60" ht="18.75"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390</v>
      </c>
      <c r="AF85" s="335"/>
      <c r="AG85" s="335"/>
      <c r="AH85" s="335"/>
      <c r="AI85" s="335" t="s">
        <v>412</v>
      </c>
      <c r="AJ85" s="335"/>
      <c r="AK85" s="335"/>
      <c r="AL85" s="335"/>
      <c r="AM85" s="335" t="s">
        <v>509</v>
      </c>
      <c r="AN85" s="335"/>
      <c r="AO85" s="335"/>
      <c r="AP85" s="335"/>
      <c r="AQ85" s="215" t="s">
        <v>232</v>
      </c>
      <c r="AR85" s="199"/>
      <c r="AS85" s="199"/>
      <c r="AT85" s="200"/>
      <c r="AU85" s="369" t="s">
        <v>134</v>
      </c>
      <c r="AV85" s="369"/>
      <c r="AW85" s="369"/>
      <c r="AX85" s="370"/>
      <c r="AY85">
        <f t="shared" si="10"/>
        <v>1</v>
      </c>
      <c r="AZ85" s="10"/>
      <c r="BA85" s="10"/>
      <c r="BB85" s="10"/>
      <c r="BC85" s="10"/>
    </row>
    <row r="86" spans="1:60" ht="18.75"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t="s">
        <v>716</v>
      </c>
      <c r="AR86" s="271"/>
      <c r="AS86" s="179" t="s">
        <v>233</v>
      </c>
      <c r="AT86" s="202"/>
      <c r="AU86" s="271">
        <v>3</v>
      </c>
      <c r="AV86" s="271"/>
      <c r="AW86" s="375" t="s">
        <v>179</v>
      </c>
      <c r="AX86" s="376"/>
      <c r="AY86">
        <f t="shared" si="10"/>
        <v>1</v>
      </c>
      <c r="AZ86" s="10"/>
      <c r="BA86" s="10"/>
      <c r="BB86" s="10"/>
      <c r="BC86" s="10"/>
      <c r="BD86" s="10"/>
      <c r="BE86" s="10"/>
      <c r="BF86" s="10"/>
      <c r="BG86" s="10"/>
      <c r="BH86" s="10"/>
    </row>
    <row r="87" spans="1:60" ht="23.25" customHeight="1" x14ac:dyDescent="0.15">
      <c r="A87" s="516"/>
      <c r="B87" s="548"/>
      <c r="C87" s="548"/>
      <c r="D87" s="548"/>
      <c r="E87" s="548"/>
      <c r="F87" s="549"/>
      <c r="G87" s="232" t="s">
        <v>720</v>
      </c>
      <c r="H87" s="191"/>
      <c r="I87" s="191"/>
      <c r="J87" s="191"/>
      <c r="K87" s="191"/>
      <c r="L87" s="191"/>
      <c r="M87" s="191"/>
      <c r="N87" s="191"/>
      <c r="O87" s="233"/>
      <c r="P87" s="191" t="s">
        <v>721</v>
      </c>
      <c r="Q87" s="795"/>
      <c r="R87" s="795"/>
      <c r="S87" s="795"/>
      <c r="T87" s="795"/>
      <c r="U87" s="795"/>
      <c r="V87" s="795"/>
      <c r="W87" s="795"/>
      <c r="X87" s="796"/>
      <c r="Y87" s="751" t="s">
        <v>62</v>
      </c>
      <c r="Z87" s="752"/>
      <c r="AA87" s="753"/>
      <c r="AB87" s="547" t="s">
        <v>722</v>
      </c>
      <c r="AC87" s="547"/>
      <c r="AD87" s="547"/>
      <c r="AE87" s="363" t="s">
        <v>716</v>
      </c>
      <c r="AF87" s="364"/>
      <c r="AG87" s="364"/>
      <c r="AH87" s="364"/>
      <c r="AI87" s="363" t="s">
        <v>716</v>
      </c>
      <c r="AJ87" s="364"/>
      <c r="AK87" s="364"/>
      <c r="AL87" s="364"/>
      <c r="AM87" s="363">
        <v>3</v>
      </c>
      <c r="AN87" s="364"/>
      <c r="AO87" s="364"/>
      <c r="AP87" s="364"/>
      <c r="AQ87" s="166" t="s">
        <v>716</v>
      </c>
      <c r="AR87" s="167"/>
      <c r="AS87" s="167"/>
      <c r="AT87" s="168"/>
      <c r="AU87" s="364" t="s">
        <v>716</v>
      </c>
      <c r="AV87" s="364"/>
      <c r="AW87" s="364"/>
      <c r="AX87" s="365"/>
      <c r="AY87">
        <f t="shared" si="10"/>
        <v>1</v>
      </c>
    </row>
    <row r="88" spans="1:60" ht="23.25"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t="s">
        <v>722</v>
      </c>
      <c r="AC88" s="518"/>
      <c r="AD88" s="518"/>
      <c r="AE88" s="363" t="s">
        <v>716</v>
      </c>
      <c r="AF88" s="364"/>
      <c r="AG88" s="364"/>
      <c r="AH88" s="364"/>
      <c r="AI88" s="363" t="s">
        <v>716</v>
      </c>
      <c r="AJ88" s="364"/>
      <c r="AK88" s="364"/>
      <c r="AL88" s="364"/>
      <c r="AM88" s="363">
        <v>3</v>
      </c>
      <c r="AN88" s="364"/>
      <c r="AO88" s="364"/>
      <c r="AP88" s="364"/>
      <c r="AQ88" s="166" t="s">
        <v>716</v>
      </c>
      <c r="AR88" s="167"/>
      <c r="AS88" s="167"/>
      <c r="AT88" s="168"/>
      <c r="AU88" s="364">
        <v>3</v>
      </c>
      <c r="AV88" s="364"/>
      <c r="AW88" s="364"/>
      <c r="AX88" s="365"/>
      <c r="AY88">
        <f t="shared" si="10"/>
        <v>1</v>
      </c>
      <c r="AZ88" s="10"/>
      <c r="BA88" s="10"/>
      <c r="BB88" s="10"/>
      <c r="BC88" s="10"/>
    </row>
    <row r="89" spans="1:60" ht="23.25" customHeight="1" thickBot="1" x14ac:dyDescent="0.2">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t="s">
        <v>716</v>
      </c>
      <c r="AF89" s="372"/>
      <c r="AG89" s="372"/>
      <c r="AH89" s="372"/>
      <c r="AI89" s="371" t="s">
        <v>716</v>
      </c>
      <c r="AJ89" s="372"/>
      <c r="AK89" s="372"/>
      <c r="AL89" s="372"/>
      <c r="AM89" s="371">
        <v>100</v>
      </c>
      <c r="AN89" s="372"/>
      <c r="AO89" s="372"/>
      <c r="AP89" s="372"/>
      <c r="AQ89" s="166" t="s">
        <v>716</v>
      </c>
      <c r="AR89" s="167"/>
      <c r="AS89" s="167"/>
      <c r="AT89" s="168"/>
      <c r="AU89" s="364" t="s">
        <v>716</v>
      </c>
      <c r="AV89" s="364"/>
      <c r="AW89" s="364"/>
      <c r="AX89" s="365"/>
      <c r="AY89">
        <f t="shared" si="10"/>
        <v>1</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390</v>
      </c>
      <c r="AF90" s="335"/>
      <c r="AG90" s="335"/>
      <c r="AH90" s="335"/>
      <c r="AI90" s="335" t="s">
        <v>412</v>
      </c>
      <c r="AJ90" s="335"/>
      <c r="AK90" s="335"/>
      <c r="AL90" s="335"/>
      <c r="AM90" s="335" t="s">
        <v>509</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390</v>
      </c>
      <c r="AF95" s="335"/>
      <c r="AG95" s="335"/>
      <c r="AH95" s="335"/>
      <c r="AI95" s="335" t="s">
        <v>412</v>
      </c>
      <c r="AJ95" s="335"/>
      <c r="AK95" s="335"/>
      <c r="AL95" s="335"/>
      <c r="AM95" s="335" t="s">
        <v>509</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390</v>
      </c>
      <c r="AF100" s="818"/>
      <c r="AG100" s="818"/>
      <c r="AH100" s="819"/>
      <c r="AI100" s="817" t="s">
        <v>412</v>
      </c>
      <c r="AJ100" s="818"/>
      <c r="AK100" s="818"/>
      <c r="AL100" s="819"/>
      <c r="AM100" s="817" t="s">
        <v>509</v>
      </c>
      <c r="AN100" s="818"/>
      <c r="AO100" s="818"/>
      <c r="AP100" s="819"/>
      <c r="AQ100" s="920" t="s">
        <v>417</v>
      </c>
      <c r="AR100" s="921"/>
      <c r="AS100" s="921"/>
      <c r="AT100" s="922"/>
      <c r="AU100" s="920" t="s">
        <v>541</v>
      </c>
      <c r="AV100" s="921"/>
      <c r="AW100" s="921"/>
      <c r="AX100" s="923"/>
    </row>
    <row r="101" spans="1:60" ht="23.25" customHeight="1" x14ac:dyDescent="0.15">
      <c r="A101" s="487"/>
      <c r="B101" s="488"/>
      <c r="C101" s="488"/>
      <c r="D101" s="488"/>
      <c r="E101" s="488"/>
      <c r="F101" s="489"/>
      <c r="G101" s="191" t="s">
        <v>723</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724</v>
      </c>
      <c r="AC101" s="547"/>
      <c r="AD101" s="547"/>
      <c r="AE101" s="358" t="s">
        <v>716</v>
      </c>
      <c r="AF101" s="358"/>
      <c r="AG101" s="358"/>
      <c r="AH101" s="358"/>
      <c r="AI101" s="358" t="s">
        <v>716</v>
      </c>
      <c r="AJ101" s="358"/>
      <c r="AK101" s="358"/>
      <c r="AL101" s="358"/>
      <c r="AM101" s="358">
        <v>33</v>
      </c>
      <c r="AN101" s="358"/>
      <c r="AO101" s="358"/>
      <c r="AP101" s="358"/>
      <c r="AQ101" s="358"/>
      <c r="AR101" s="358"/>
      <c r="AS101" s="358"/>
      <c r="AT101" s="358"/>
      <c r="AU101" s="363"/>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724</v>
      </c>
      <c r="AC102" s="547"/>
      <c r="AD102" s="547"/>
      <c r="AE102" s="358" t="s">
        <v>716</v>
      </c>
      <c r="AF102" s="358"/>
      <c r="AG102" s="358"/>
      <c r="AH102" s="358"/>
      <c r="AI102" s="358" t="s">
        <v>716</v>
      </c>
      <c r="AJ102" s="358"/>
      <c r="AK102" s="358"/>
      <c r="AL102" s="358"/>
      <c r="AM102" s="358">
        <v>33</v>
      </c>
      <c r="AN102" s="358"/>
      <c r="AO102" s="358"/>
      <c r="AP102" s="358"/>
      <c r="AQ102" s="358">
        <v>25</v>
      </c>
      <c r="AR102" s="358"/>
      <c r="AS102" s="358"/>
      <c r="AT102" s="358"/>
      <c r="AU102" s="371"/>
      <c r="AV102" s="372"/>
      <c r="AW102" s="372"/>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390</v>
      </c>
      <c r="AF103" s="335"/>
      <c r="AG103" s="335"/>
      <c r="AH103" s="335"/>
      <c r="AI103" s="335" t="s">
        <v>412</v>
      </c>
      <c r="AJ103" s="335"/>
      <c r="AK103" s="335"/>
      <c r="AL103" s="335"/>
      <c r="AM103" s="335" t="s">
        <v>509</v>
      </c>
      <c r="AN103" s="335"/>
      <c r="AO103" s="335"/>
      <c r="AP103" s="335"/>
      <c r="AQ103" s="360" t="s">
        <v>417</v>
      </c>
      <c r="AR103" s="361"/>
      <c r="AS103" s="361"/>
      <c r="AT103" s="361"/>
      <c r="AU103" s="360" t="s">
        <v>541</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390</v>
      </c>
      <c r="AF106" s="335"/>
      <c r="AG106" s="335"/>
      <c r="AH106" s="335"/>
      <c r="AI106" s="335" t="s">
        <v>412</v>
      </c>
      <c r="AJ106" s="335"/>
      <c r="AK106" s="335"/>
      <c r="AL106" s="335"/>
      <c r="AM106" s="335" t="s">
        <v>509</v>
      </c>
      <c r="AN106" s="335"/>
      <c r="AO106" s="335"/>
      <c r="AP106" s="335"/>
      <c r="AQ106" s="360" t="s">
        <v>417</v>
      </c>
      <c r="AR106" s="361"/>
      <c r="AS106" s="361"/>
      <c r="AT106" s="361"/>
      <c r="AU106" s="360" t="s">
        <v>541</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390</v>
      </c>
      <c r="AF109" s="335"/>
      <c r="AG109" s="335"/>
      <c r="AH109" s="335"/>
      <c r="AI109" s="335" t="s">
        <v>412</v>
      </c>
      <c r="AJ109" s="335"/>
      <c r="AK109" s="335"/>
      <c r="AL109" s="335"/>
      <c r="AM109" s="335" t="s">
        <v>509</v>
      </c>
      <c r="AN109" s="335"/>
      <c r="AO109" s="335"/>
      <c r="AP109" s="335"/>
      <c r="AQ109" s="360" t="s">
        <v>417</v>
      </c>
      <c r="AR109" s="361"/>
      <c r="AS109" s="361"/>
      <c r="AT109" s="361"/>
      <c r="AU109" s="360" t="s">
        <v>541</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390</v>
      </c>
      <c r="AF112" s="335"/>
      <c r="AG112" s="335"/>
      <c r="AH112" s="335"/>
      <c r="AI112" s="335" t="s">
        <v>412</v>
      </c>
      <c r="AJ112" s="335"/>
      <c r="AK112" s="335"/>
      <c r="AL112" s="335"/>
      <c r="AM112" s="335" t="s">
        <v>509</v>
      </c>
      <c r="AN112" s="335"/>
      <c r="AO112" s="335"/>
      <c r="AP112" s="335"/>
      <c r="AQ112" s="360" t="s">
        <v>417</v>
      </c>
      <c r="AR112" s="361"/>
      <c r="AS112" s="361"/>
      <c r="AT112" s="361"/>
      <c r="AU112" s="360" t="s">
        <v>541</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390</v>
      </c>
      <c r="AF115" s="335"/>
      <c r="AG115" s="335"/>
      <c r="AH115" s="335"/>
      <c r="AI115" s="335" t="s">
        <v>412</v>
      </c>
      <c r="AJ115" s="335"/>
      <c r="AK115" s="335"/>
      <c r="AL115" s="335"/>
      <c r="AM115" s="335" t="s">
        <v>509</v>
      </c>
      <c r="AN115" s="335"/>
      <c r="AO115" s="335"/>
      <c r="AP115" s="335"/>
      <c r="AQ115" s="336" t="s">
        <v>542</v>
      </c>
      <c r="AR115" s="337"/>
      <c r="AS115" s="337"/>
      <c r="AT115" s="337"/>
      <c r="AU115" s="337"/>
      <c r="AV115" s="337"/>
      <c r="AW115" s="337"/>
      <c r="AX115" s="338"/>
    </row>
    <row r="116" spans="1:51" ht="23.25" customHeight="1" x14ac:dyDescent="0.15">
      <c r="A116" s="292"/>
      <c r="B116" s="293"/>
      <c r="C116" s="293"/>
      <c r="D116" s="293"/>
      <c r="E116" s="293"/>
      <c r="F116" s="294"/>
      <c r="G116" s="351" t="s">
        <v>725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726</v>
      </c>
      <c r="AC116" s="301"/>
      <c r="AD116" s="302"/>
      <c r="AE116" s="358" t="s">
        <v>716</v>
      </c>
      <c r="AF116" s="358"/>
      <c r="AG116" s="358"/>
      <c r="AH116" s="358"/>
      <c r="AI116" s="358" t="s">
        <v>716</v>
      </c>
      <c r="AJ116" s="358"/>
      <c r="AK116" s="358"/>
      <c r="AL116" s="358"/>
      <c r="AM116" s="358">
        <v>0.93899999999999995</v>
      </c>
      <c r="AN116" s="358"/>
      <c r="AO116" s="358"/>
      <c r="AP116" s="358"/>
      <c r="AQ116" s="363">
        <v>0.93899999999999995</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727</v>
      </c>
      <c r="AC117" s="343"/>
      <c r="AD117" s="344"/>
      <c r="AE117" s="306" t="s">
        <v>716</v>
      </c>
      <c r="AF117" s="306"/>
      <c r="AG117" s="306"/>
      <c r="AH117" s="306"/>
      <c r="AI117" s="306" t="s">
        <v>716</v>
      </c>
      <c r="AJ117" s="306"/>
      <c r="AK117" s="306"/>
      <c r="AL117" s="306"/>
      <c r="AM117" s="306" t="s">
        <v>747</v>
      </c>
      <c r="AN117" s="306"/>
      <c r="AO117" s="306"/>
      <c r="AP117" s="306"/>
      <c r="AQ117" s="306" t="s">
        <v>746</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390</v>
      </c>
      <c r="AF118" s="335"/>
      <c r="AG118" s="335"/>
      <c r="AH118" s="335"/>
      <c r="AI118" s="335" t="s">
        <v>412</v>
      </c>
      <c r="AJ118" s="335"/>
      <c r="AK118" s="335"/>
      <c r="AL118" s="335"/>
      <c r="AM118" s="335" t="s">
        <v>509</v>
      </c>
      <c r="AN118" s="335"/>
      <c r="AO118" s="335"/>
      <c r="AP118" s="335"/>
      <c r="AQ118" s="336" t="s">
        <v>542</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390</v>
      </c>
      <c r="AF121" s="335"/>
      <c r="AG121" s="335"/>
      <c r="AH121" s="335"/>
      <c r="AI121" s="335" t="s">
        <v>412</v>
      </c>
      <c r="AJ121" s="335"/>
      <c r="AK121" s="335"/>
      <c r="AL121" s="335"/>
      <c r="AM121" s="335" t="s">
        <v>509</v>
      </c>
      <c r="AN121" s="335"/>
      <c r="AO121" s="335"/>
      <c r="AP121" s="335"/>
      <c r="AQ121" s="336" t="s">
        <v>542</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390</v>
      </c>
      <c r="AF124" s="335"/>
      <c r="AG124" s="335"/>
      <c r="AH124" s="335"/>
      <c r="AI124" s="335" t="s">
        <v>412</v>
      </c>
      <c r="AJ124" s="335"/>
      <c r="AK124" s="335"/>
      <c r="AL124" s="335"/>
      <c r="AM124" s="335" t="s">
        <v>509</v>
      </c>
      <c r="AN124" s="335"/>
      <c r="AO124" s="335"/>
      <c r="AP124" s="335"/>
      <c r="AQ124" s="336" t="s">
        <v>542</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390</v>
      </c>
      <c r="AF127" s="335"/>
      <c r="AG127" s="335"/>
      <c r="AH127" s="335"/>
      <c r="AI127" s="335" t="s">
        <v>412</v>
      </c>
      <c r="AJ127" s="335"/>
      <c r="AK127" s="335"/>
      <c r="AL127" s="335"/>
      <c r="AM127" s="335" t="s">
        <v>509</v>
      </c>
      <c r="AN127" s="335"/>
      <c r="AO127" s="335"/>
      <c r="AP127" s="335"/>
      <c r="AQ127" s="336" t="s">
        <v>542</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405</v>
      </c>
      <c r="B130" s="985"/>
      <c r="C130" s="984" t="s">
        <v>236</v>
      </c>
      <c r="D130" s="985"/>
      <c r="E130" s="308" t="s">
        <v>265</v>
      </c>
      <c r="F130" s="309"/>
      <c r="G130" s="310" t="s">
        <v>728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729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716</v>
      </c>
      <c r="AR133" s="271"/>
      <c r="AS133" s="179" t="s">
        <v>233</v>
      </c>
      <c r="AT133" s="202"/>
      <c r="AU133" s="178" t="s">
        <v>716</v>
      </c>
      <c r="AV133" s="178"/>
      <c r="AW133" s="179" t="s">
        <v>179</v>
      </c>
      <c r="AX133" s="180"/>
      <c r="AY133">
        <f>$AY$132</f>
        <v>1</v>
      </c>
    </row>
    <row r="134" spans="1:51" ht="39.75" customHeight="1" x14ac:dyDescent="0.15">
      <c r="A134" s="988"/>
      <c r="B134" s="253"/>
      <c r="C134" s="252"/>
      <c r="D134" s="253"/>
      <c r="E134" s="252"/>
      <c r="F134" s="314"/>
      <c r="G134" s="232" t="s">
        <v>716</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716</v>
      </c>
      <c r="AC134" s="224"/>
      <c r="AD134" s="224"/>
      <c r="AE134" s="266" t="s">
        <v>716</v>
      </c>
      <c r="AF134" s="167"/>
      <c r="AG134" s="167"/>
      <c r="AH134" s="167"/>
      <c r="AI134" s="266" t="s">
        <v>716</v>
      </c>
      <c r="AJ134" s="167"/>
      <c r="AK134" s="167"/>
      <c r="AL134" s="167"/>
      <c r="AM134" s="266"/>
      <c r="AN134" s="167"/>
      <c r="AO134" s="167"/>
      <c r="AP134" s="167"/>
      <c r="AQ134" s="266" t="s">
        <v>716</v>
      </c>
      <c r="AR134" s="167"/>
      <c r="AS134" s="167"/>
      <c r="AT134" s="167"/>
      <c r="AU134" s="266" t="s">
        <v>716</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716</v>
      </c>
      <c r="AC135" s="175"/>
      <c r="AD135" s="175"/>
      <c r="AE135" s="266" t="s">
        <v>716</v>
      </c>
      <c r="AF135" s="167"/>
      <c r="AG135" s="167"/>
      <c r="AH135" s="167"/>
      <c r="AI135" s="266" t="s">
        <v>716</v>
      </c>
      <c r="AJ135" s="167"/>
      <c r="AK135" s="167"/>
      <c r="AL135" s="167"/>
      <c r="AM135" s="266"/>
      <c r="AN135" s="167"/>
      <c r="AO135" s="167"/>
      <c r="AP135" s="167"/>
      <c r="AQ135" s="266" t="s">
        <v>716</v>
      </c>
      <c r="AR135" s="167"/>
      <c r="AS135" s="167"/>
      <c r="AT135" s="167"/>
      <c r="AU135" s="266" t="s">
        <v>716</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8"/>
      <c r="B154" s="253"/>
      <c r="C154" s="252"/>
      <c r="D154" s="253"/>
      <c r="E154" s="252"/>
      <c r="F154" s="314"/>
      <c r="G154" s="232" t="s">
        <v>716</v>
      </c>
      <c r="H154" s="191"/>
      <c r="I154" s="191"/>
      <c r="J154" s="191"/>
      <c r="K154" s="191"/>
      <c r="L154" s="191"/>
      <c r="M154" s="191"/>
      <c r="N154" s="191"/>
      <c r="O154" s="191"/>
      <c r="P154" s="233"/>
      <c r="Q154" s="190" t="s">
        <v>716</v>
      </c>
      <c r="R154" s="191"/>
      <c r="S154" s="191"/>
      <c r="T154" s="191"/>
      <c r="U154" s="191"/>
      <c r="V154" s="191"/>
      <c r="W154" s="191"/>
      <c r="X154" s="191"/>
      <c r="Y154" s="191"/>
      <c r="Z154" s="191"/>
      <c r="AA154" s="915"/>
      <c r="AB154" s="256" t="s">
        <v>716</v>
      </c>
      <c r="AC154" s="257"/>
      <c r="AD154" s="257"/>
      <c r="AE154" s="262" t="s">
        <v>716</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88"/>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8"/>
      <c r="B430" s="253"/>
      <c r="C430" s="250" t="s">
        <v>671</v>
      </c>
      <c r="D430" s="251"/>
      <c r="E430" s="239" t="s">
        <v>399</v>
      </c>
      <c r="F430" s="444"/>
      <c r="G430" s="241" t="s">
        <v>252</v>
      </c>
      <c r="H430" s="188"/>
      <c r="I430" s="188"/>
      <c r="J430" s="242" t="s">
        <v>716</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716</v>
      </c>
      <c r="AF432" s="178"/>
      <c r="AG432" s="179" t="s">
        <v>233</v>
      </c>
      <c r="AH432" s="202"/>
      <c r="AI432" s="216"/>
      <c r="AJ432" s="216"/>
      <c r="AK432" s="216"/>
      <c r="AL432" s="217"/>
      <c r="AM432" s="216"/>
      <c r="AN432" s="216"/>
      <c r="AO432" s="216"/>
      <c r="AP432" s="217"/>
      <c r="AQ432" s="231" t="s">
        <v>716</v>
      </c>
      <c r="AR432" s="178"/>
      <c r="AS432" s="179" t="s">
        <v>233</v>
      </c>
      <c r="AT432" s="202"/>
      <c r="AU432" s="178" t="s">
        <v>716</v>
      </c>
      <c r="AV432" s="178"/>
      <c r="AW432" s="179" t="s">
        <v>179</v>
      </c>
      <c r="AX432" s="180"/>
      <c r="AY432">
        <f>$AY$431</f>
        <v>1</v>
      </c>
    </row>
    <row r="433" spans="1:51" ht="23.25" customHeight="1" x14ac:dyDescent="0.15">
      <c r="A433" s="988"/>
      <c r="B433" s="253"/>
      <c r="C433" s="252"/>
      <c r="D433" s="253"/>
      <c r="E433" s="196"/>
      <c r="F433" s="197"/>
      <c r="G433" s="232" t="s">
        <v>716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716</v>
      </c>
      <c r="AC433" s="175"/>
      <c r="AD433" s="175"/>
      <c r="AE433" s="166" t="s">
        <v>716</v>
      </c>
      <c r="AF433" s="167"/>
      <c r="AG433" s="167"/>
      <c r="AH433" s="167"/>
      <c r="AI433" s="166" t="s">
        <v>716</v>
      </c>
      <c r="AJ433" s="167"/>
      <c r="AK433" s="167"/>
      <c r="AL433" s="167"/>
      <c r="AM433" s="166"/>
      <c r="AN433" s="167"/>
      <c r="AO433" s="167"/>
      <c r="AP433" s="168"/>
      <c r="AQ433" s="166" t="s">
        <v>716</v>
      </c>
      <c r="AR433" s="167"/>
      <c r="AS433" s="167"/>
      <c r="AT433" s="168"/>
      <c r="AU433" s="167" t="s">
        <v>716</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716</v>
      </c>
      <c r="AC434" s="224"/>
      <c r="AD434" s="224"/>
      <c r="AE434" s="166" t="s">
        <v>716</v>
      </c>
      <c r="AF434" s="167"/>
      <c r="AG434" s="167"/>
      <c r="AH434" s="168"/>
      <c r="AI434" s="166" t="s">
        <v>716</v>
      </c>
      <c r="AJ434" s="167"/>
      <c r="AK434" s="167"/>
      <c r="AL434" s="167"/>
      <c r="AM434" s="166"/>
      <c r="AN434" s="167"/>
      <c r="AO434" s="167"/>
      <c r="AP434" s="168"/>
      <c r="AQ434" s="166" t="s">
        <v>716</v>
      </c>
      <c r="AR434" s="167"/>
      <c r="AS434" s="167"/>
      <c r="AT434" s="168"/>
      <c r="AU434" s="167" t="s">
        <v>716</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716</v>
      </c>
      <c r="AF435" s="167"/>
      <c r="AG435" s="167"/>
      <c r="AH435" s="168"/>
      <c r="AI435" s="166" t="s">
        <v>716</v>
      </c>
      <c r="AJ435" s="167"/>
      <c r="AK435" s="167"/>
      <c r="AL435" s="167"/>
      <c r="AM435" s="166"/>
      <c r="AN435" s="167"/>
      <c r="AO435" s="167"/>
      <c r="AP435" s="168"/>
      <c r="AQ435" s="166" t="s">
        <v>716</v>
      </c>
      <c r="AR435" s="167"/>
      <c r="AS435" s="167"/>
      <c r="AT435" s="168"/>
      <c r="AU435" s="167" t="s">
        <v>716</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1</v>
      </c>
    </row>
    <row r="477" spans="1:51" ht="18.75"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t="s">
        <v>716</v>
      </c>
      <c r="AF477" s="178"/>
      <c r="AG477" s="179" t="s">
        <v>233</v>
      </c>
      <c r="AH477" s="202"/>
      <c r="AI477" s="216"/>
      <c r="AJ477" s="216"/>
      <c r="AK477" s="216"/>
      <c r="AL477" s="217"/>
      <c r="AM477" s="216"/>
      <c r="AN477" s="216"/>
      <c r="AO477" s="216"/>
      <c r="AP477" s="217"/>
      <c r="AQ477" s="231" t="s">
        <v>716</v>
      </c>
      <c r="AR477" s="178"/>
      <c r="AS477" s="179" t="s">
        <v>233</v>
      </c>
      <c r="AT477" s="202"/>
      <c r="AU477" s="178" t="s">
        <v>716</v>
      </c>
      <c r="AV477" s="178"/>
      <c r="AW477" s="179" t="s">
        <v>179</v>
      </c>
      <c r="AX477" s="180"/>
      <c r="AY477">
        <f>$AY$476</f>
        <v>1</v>
      </c>
    </row>
    <row r="478" spans="1:51" ht="23.25" customHeight="1" x14ac:dyDescent="0.15">
      <c r="A478" s="988"/>
      <c r="B478" s="253"/>
      <c r="C478" s="252"/>
      <c r="D478" s="253"/>
      <c r="E478" s="196"/>
      <c r="F478" s="197"/>
      <c r="G478" s="232" t="s">
        <v>716</v>
      </c>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t="s">
        <v>716</v>
      </c>
      <c r="AC478" s="175"/>
      <c r="AD478" s="175"/>
      <c r="AE478" s="166" t="s">
        <v>716</v>
      </c>
      <c r="AF478" s="167"/>
      <c r="AG478" s="167"/>
      <c r="AH478" s="167"/>
      <c r="AI478" s="166" t="s">
        <v>716</v>
      </c>
      <c r="AJ478" s="167"/>
      <c r="AK478" s="167"/>
      <c r="AL478" s="167"/>
      <c r="AM478" s="166"/>
      <c r="AN478" s="167"/>
      <c r="AO478" s="167"/>
      <c r="AP478" s="168"/>
      <c r="AQ478" s="166" t="s">
        <v>716</v>
      </c>
      <c r="AR478" s="167"/>
      <c r="AS478" s="167"/>
      <c r="AT478" s="168"/>
      <c r="AU478" s="167" t="s">
        <v>716</v>
      </c>
      <c r="AV478" s="167"/>
      <c r="AW478" s="167"/>
      <c r="AX478" s="208"/>
      <c r="AY478">
        <f t="shared" ref="AY478:AY480" si="72">$AY$476</f>
        <v>1</v>
      </c>
    </row>
    <row r="479" spans="1:51" ht="23.25"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t="s">
        <v>716</v>
      </c>
      <c r="AC479" s="224"/>
      <c r="AD479" s="224"/>
      <c r="AE479" s="166" t="s">
        <v>716</v>
      </c>
      <c r="AF479" s="167"/>
      <c r="AG479" s="167"/>
      <c r="AH479" s="168"/>
      <c r="AI479" s="166" t="s">
        <v>716</v>
      </c>
      <c r="AJ479" s="167"/>
      <c r="AK479" s="167"/>
      <c r="AL479" s="167"/>
      <c r="AM479" s="166"/>
      <c r="AN479" s="167"/>
      <c r="AO479" s="167"/>
      <c r="AP479" s="168"/>
      <c r="AQ479" s="166" t="s">
        <v>716</v>
      </c>
      <c r="AR479" s="167"/>
      <c r="AS479" s="167"/>
      <c r="AT479" s="168"/>
      <c r="AU479" s="167" t="s">
        <v>716</v>
      </c>
      <c r="AV479" s="167"/>
      <c r="AW479" s="167"/>
      <c r="AX479" s="208"/>
      <c r="AY479">
        <f t="shared" si="72"/>
        <v>1</v>
      </c>
    </row>
    <row r="480" spans="1:51" ht="23.25" customHeight="1" thickBot="1" x14ac:dyDescent="0.2">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t="s">
        <v>716</v>
      </c>
      <c r="AF480" s="167"/>
      <c r="AG480" s="167"/>
      <c r="AH480" s="168"/>
      <c r="AI480" s="166" t="s">
        <v>716</v>
      </c>
      <c r="AJ480" s="167"/>
      <c r="AK480" s="167"/>
      <c r="AL480" s="167"/>
      <c r="AM480" s="166"/>
      <c r="AN480" s="167"/>
      <c r="AO480" s="167"/>
      <c r="AP480" s="168"/>
      <c r="AQ480" s="166" t="s">
        <v>716</v>
      </c>
      <c r="AR480" s="167"/>
      <c r="AS480" s="167"/>
      <c r="AT480" s="168"/>
      <c r="AU480" s="167" t="s">
        <v>716</v>
      </c>
      <c r="AV480" s="167"/>
      <c r="AW480" s="167"/>
      <c r="AX480" s="208"/>
      <c r="AY480">
        <f t="shared" si="72"/>
        <v>1</v>
      </c>
    </row>
    <row r="481" spans="1:51" ht="23.85" hidden="1" customHeight="1" x14ac:dyDescent="0.15">
      <c r="A481" s="988"/>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72"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730</v>
      </c>
      <c r="AE702" s="890"/>
      <c r="AF702" s="890"/>
      <c r="AG702" s="879" t="s">
        <v>731</v>
      </c>
      <c r="AH702" s="880"/>
      <c r="AI702" s="880"/>
      <c r="AJ702" s="880"/>
      <c r="AK702" s="880"/>
      <c r="AL702" s="880"/>
      <c r="AM702" s="880"/>
      <c r="AN702" s="880"/>
      <c r="AO702" s="880"/>
      <c r="AP702" s="880"/>
      <c r="AQ702" s="880"/>
      <c r="AR702" s="880"/>
      <c r="AS702" s="880"/>
      <c r="AT702" s="880"/>
      <c r="AU702" s="880"/>
      <c r="AV702" s="880"/>
      <c r="AW702" s="880"/>
      <c r="AX702" s="881"/>
    </row>
    <row r="703" spans="1:51" ht="35.2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730</v>
      </c>
      <c r="AE703" s="185"/>
      <c r="AF703" s="185"/>
      <c r="AG703" s="663" t="s">
        <v>732</v>
      </c>
      <c r="AH703" s="664"/>
      <c r="AI703" s="664"/>
      <c r="AJ703" s="664"/>
      <c r="AK703" s="664"/>
      <c r="AL703" s="664"/>
      <c r="AM703" s="664"/>
      <c r="AN703" s="664"/>
      <c r="AO703" s="664"/>
      <c r="AP703" s="664"/>
      <c r="AQ703" s="664"/>
      <c r="AR703" s="664"/>
      <c r="AS703" s="664"/>
      <c r="AT703" s="664"/>
      <c r="AU703" s="664"/>
      <c r="AV703" s="664"/>
      <c r="AW703" s="664"/>
      <c r="AX703" s="665"/>
    </row>
    <row r="704" spans="1:51" ht="60.7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730</v>
      </c>
      <c r="AE704" s="582"/>
      <c r="AF704" s="582"/>
      <c r="AG704" s="424" t="s">
        <v>733</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734</v>
      </c>
      <c r="AE705" s="732"/>
      <c r="AF705" s="732"/>
      <c r="AG705" s="190" t="s">
        <v>406</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381</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735</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735</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730</v>
      </c>
      <c r="AE708" s="667"/>
      <c r="AF708" s="667"/>
      <c r="AG708" s="522" t="s">
        <v>751</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730</v>
      </c>
      <c r="AE709" s="185"/>
      <c r="AF709" s="185"/>
      <c r="AG709" s="663" t="s">
        <v>752</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734</v>
      </c>
      <c r="AE710" s="185"/>
      <c r="AF710" s="185"/>
      <c r="AG710" s="663" t="s">
        <v>406</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734</v>
      </c>
      <c r="AE711" s="185"/>
      <c r="AF711" s="185"/>
      <c r="AG711" s="663" t="s">
        <v>406</v>
      </c>
      <c r="AH711" s="664"/>
      <c r="AI711" s="664"/>
      <c r="AJ711" s="664"/>
      <c r="AK711" s="664"/>
      <c r="AL711" s="664"/>
      <c r="AM711" s="664"/>
      <c r="AN711" s="664"/>
      <c r="AO711" s="664"/>
      <c r="AP711" s="664"/>
      <c r="AQ711" s="664"/>
      <c r="AR711" s="664"/>
      <c r="AS711" s="664"/>
      <c r="AT711" s="664"/>
      <c r="AU711" s="664"/>
      <c r="AV711" s="664"/>
      <c r="AW711" s="664"/>
      <c r="AX711" s="665"/>
    </row>
    <row r="712" spans="1:50" ht="36"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730</v>
      </c>
      <c r="AE712" s="582"/>
      <c r="AF712" s="582"/>
      <c r="AG712" s="590" t="s">
        <v>756</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734</v>
      </c>
      <c r="AE713" s="185"/>
      <c r="AF713" s="186"/>
      <c r="AG713" s="663" t="s">
        <v>406</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734</v>
      </c>
      <c r="AE714" s="588"/>
      <c r="AF714" s="589"/>
      <c r="AG714" s="688" t="s">
        <v>406</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734</v>
      </c>
      <c r="AE715" s="667"/>
      <c r="AF715" s="773"/>
      <c r="AG715" s="522" t="s">
        <v>406</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734</v>
      </c>
      <c r="AE716" s="755"/>
      <c r="AF716" s="755"/>
      <c r="AG716" s="663" t="s">
        <v>406</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730</v>
      </c>
      <c r="AE717" s="185"/>
      <c r="AF717" s="185"/>
      <c r="AG717" s="663" t="s">
        <v>753</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734</v>
      </c>
      <c r="AE718" s="185"/>
      <c r="AF718" s="185"/>
      <c r="AG718" s="193" t="s">
        <v>406</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734</v>
      </c>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hidden="1"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754</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755</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t="s">
        <v>757</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672</v>
      </c>
      <c r="B737" s="158"/>
      <c r="C737" s="158"/>
      <c r="D737" s="159"/>
      <c r="E737" s="105" t="s">
        <v>716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716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716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716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716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716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716</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716</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716</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737</v>
      </c>
      <c r="F747" s="113"/>
      <c r="G747" s="113"/>
      <c r="H747" s="100" t="str">
        <f>IF(E747="","","-")</f>
        <v>-</v>
      </c>
      <c r="I747" s="113" t="s">
        <v>413</v>
      </c>
      <c r="J747" s="113"/>
      <c r="K747" s="100" t="str">
        <f>IF(I747="","","-")</f>
        <v>-</v>
      </c>
      <c r="L747" s="104">
        <v>7</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thickBot="1" x14ac:dyDescent="0.2">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386</v>
      </c>
      <c r="B787" s="757"/>
      <c r="C787" s="757"/>
      <c r="D787" s="757"/>
      <c r="E787" s="757"/>
      <c r="F787" s="758"/>
      <c r="G787" s="435" t="s">
        <v>739</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738</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740</v>
      </c>
      <c r="H789" s="446"/>
      <c r="I789" s="446"/>
      <c r="J789" s="446"/>
      <c r="K789" s="447"/>
      <c r="L789" s="448" t="s">
        <v>741</v>
      </c>
      <c r="M789" s="449"/>
      <c r="N789" s="449"/>
      <c r="O789" s="449"/>
      <c r="P789" s="449"/>
      <c r="Q789" s="449"/>
      <c r="R789" s="449"/>
      <c r="S789" s="449"/>
      <c r="T789" s="449"/>
      <c r="U789" s="449"/>
      <c r="V789" s="449"/>
      <c r="W789" s="449"/>
      <c r="X789" s="450"/>
      <c r="Y789" s="451">
        <v>27</v>
      </c>
      <c r="Z789" s="452"/>
      <c r="AA789" s="452"/>
      <c r="AB789" s="553"/>
      <c r="AC789" s="445" t="s">
        <v>740</v>
      </c>
      <c r="AD789" s="446"/>
      <c r="AE789" s="446"/>
      <c r="AF789" s="446"/>
      <c r="AG789" s="447"/>
      <c r="AH789" s="448" t="s">
        <v>741</v>
      </c>
      <c r="AI789" s="449"/>
      <c r="AJ789" s="449"/>
      <c r="AK789" s="449"/>
      <c r="AL789" s="449"/>
      <c r="AM789" s="449"/>
      <c r="AN789" s="449"/>
      <c r="AO789" s="449"/>
      <c r="AP789" s="449"/>
      <c r="AQ789" s="449"/>
      <c r="AR789" s="449"/>
      <c r="AS789" s="449"/>
      <c r="AT789" s="450"/>
      <c r="AU789" s="451">
        <v>10</v>
      </c>
      <c r="AV789" s="452"/>
      <c r="AW789" s="452"/>
      <c r="AX789" s="453"/>
    </row>
    <row r="790" spans="1:51" ht="24.75" hidden="1"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27</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10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367</v>
      </c>
      <c r="AI844" s="347"/>
      <c r="AJ844" s="347"/>
      <c r="AK844" s="347"/>
      <c r="AL844" s="347" t="s">
        <v>21</v>
      </c>
      <c r="AM844" s="347"/>
      <c r="AN844" s="347"/>
      <c r="AO844" s="422"/>
      <c r="AP844" s="423" t="s">
        <v>298</v>
      </c>
      <c r="AQ844" s="423"/>
      <c r="AR844" s="423"/>
      <c r="AS844" s="423"/>
      <c r="AT844" s="423"/>
      <c r="AU844" s="423"/>
      <c r="AV844" s="423"/>
      <c r="AW844" s="423"/>
      <c r="AX844" s="423"/>
    </row>
    <row r="845" spans="1:51" ht="46.5" customHeight="1" x14ac:dyDescent="0.15">
      <c r="A845" s="401">
        <v>1</v>
      </c>
      <c r="B845" s="401">
        <v>1</v>
      </c>
      <c r="C845" s="420" t="s">
        <v>742</v>
      </c>
      <c r="D845" s="415"/>
      <c r="E845" s="415"/>
      <c r="F845" s="415"/>
      <c r="G845" s="415"/>
      <c r="H845" s="415"/>
      <c r="I845" s="415"/>
      <c r="J845" s="416">
        <v>1010001143390</v>
      </c>
      <c r="K845" s="417"/>
      <c r="L845" s="417"/>
      <c r="M845" s="417"/>
      <c r="N845" s="417"/>
      <c r="O845" s="417"/>
      <c r="P845" s="421" t="s">
        <v>744</v>
      </c>
      <c r="Q845" s="317"/>
      <c r="R845" s="317"/>
      <c r="S845" s="317"/>
      <c r="T845" s="317"/>
      <c r="U845" s="317"/>
      <c r="V845" s="317"/>
      <c r="W845" s="317"/>
      <c r="X845" s="317"/>
      <c r="Y845" s="318">
        <v>27</v>
      </c>
      <c r="Z845" s="319"/>
      <c r="AA845" s="319"/>
      <c r="AB845" s="320"/>
      <c r="AC845" s="322" t="s">
        <v>373</v>
      </c>
      <c r="AD845" s="323"/>
      <c r="AE845" s="323"/>
      <c r="AF845" s="323"/>
      <c r="AG845" s="323"/>
      <c r="AH845" s="418">
        <v>3</v>
      </c>
      <c r="AI845" s="419"/>
      <c r="AJ845" s="419"/>
      <c r="AK845" s="419"/>
      <c r="AL845" s="326">
        <v>94.2</v>
      </c>
      <c r="AM845" s="327"/>
      <c r="AN845" s="327"/>
      <c r="AO845" s="328"/>
      <c r="AP845" s="321" t="s">
        <v>406</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367</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7.5" customHeight="1" x14ac:dyDescent="0.15">
      <c r="A878" s="401">
        <v>1</v>
      </c>
      <c r="B878" s="401">
        <v>1</v>
      </c>
      <c r="C878" s="420" t="s">
        <v>743</v>
      </c>
      <c r="D878" s="415"/>
      <c r="E878" s="415"/>
      <c r="F878" s="415"/>
      <c r="G878" s="415"/>
      <c r="H878" s="415"/>
      <c r="I878" s="415"/>
      <c r="J878" s="416">
        <v>4010401082351</v>
      </c>
      <c r="K878" s="417"/>
      <c r="L878" s="417"/>
      <c r="M878" s="417"/>
      <c r="N878" s="417"/>
      <c r="O878" s="417"/>
      <c r="P878" s="421" t="s">
        <v>745</v>
      </c>
      <c r="Q878" s="317"/>
      <c r="R878" s="317"/>
      <c r="S878" s="317"/>
      <c r="T878" s="317"/>
      <c r="U878" s="317"/>
      <c r="V878" s="317"/>
      <c r="W878" s="317"/>
      <c r="X878" s="317"/>
      <c r="Y878" s="318">
        <v>10</v>
      </c>
      <c r="Z878" s="319"/>
      <c r="AA878" s="319"/>
      <c r="AB878" s="320"/>
      <c r="AC878" s="322" t="s">
        <v>379</v>
      </c>
      <c r="AD878" s="323"/>
      <c r="AE878" s="323"/>
      <c r="AF878" s="323"/>
      <c r="AG878" s="323"/>
      <c r="AH878" s="318" t="s">
        <v>406</v>
      </c>
      <c r="AI878" s="319"/>
      <c r="AJ878" s="319"/>
      <c r="AK878" s="320"/>
      <c r="AL878" s="318" t="s">
        <v>406</v>
      </c>
      <c r="AM878" s="319"/>
      <c r="AN878" s="319"/>
      <c r="AO878" s="320"/>
      <c r="AP878" s="321" t="s">
        <v>406</v>
      </c>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367</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367</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367</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367</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367</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367</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262" t="s">
        <v>749</v>
      </c>
      <c r="F1110" s="886"/>
      <c r="G1110" s="886"/>
      <c r="H1110" s="886"/>
      <c r="I1110" s="886"/>
      <c r="J1110" s="416" t="s">
        <v>749</v>
      </c>
      <c r="K1110" s="417"/>
      <c r="L1110" s="417"/>
      <c r="M1110" s="417"/>
      <c r="N1110" s="417"/>
      <c r="O1110" s="417"/>
      <c r="P1110" s="421" t="s">
        <v>749</v>
      </c>
      <c r="Q1110" s="317"/>
      <c r="R1110" s="317"/>
      <c r="S1110" s="317"/>
      <c r="T1110" s="317"/>
      <c r="U1110" s="317"/>
      <c r="V1110" s="317"/>
      <c r="W1110" s="317"/>
      <c r="X1110" s="317"/>
      <c r="Y1110" s="318" t="s">
        <v>749</v>
      </c>
      <c r="Z1110" s="319"/>
      <c r="AA1110" s="319"/>
      <c r="AB1110" s="320"/>
      <c r="AC1110" s="322"/>
      <c r="AD1110" s="323"/>
      <c r="AE1110" s="323"/>
      <c r="AF1110" s="323"/>
      <c r="AG1110" s="323"/>
      <c r="AH1110" s="324" t="s">
        <v>749</v>
      </c>
      <c r="AI1110" s="325"/>
      <c r="AJ1110" s="325"/>
      <c r="AK1110" s="325"/>
      <c r="AL1110" s="326" t="s">
        <v>749</v>
      </c>
      <c r="AM1110" s="327"/>
      <c r="AN1110" s="327"/>
      <c r="AO1110" s="328"/>
      <c r="AP1110" s="321" t="s">
        <v>749</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90">
    <cfRule type="expression" dxfId="2793" priority="13877">
      <formula>IF(RIGHT(TEXT(Y790,"0.#"),1)=".",FALSE,TRUE)</formula>
    </cfRule>
    <cfRule type="expression" dxfId="2792" priority="13878">
      <formula>IF(RIGHT(TEXT(Y790,"0.#"),1)=".",TRUE,FALSE)</formula>
    </cfRule>
  </conditionalFormatting>
  <conditionalFormatting sqref="Y799">
    <cfRule type="expression" dxfId="2791" priority="13873">
      <formula>IF(RIGHT(TEXT(Y799,"0.#"),1)=".",FALSE,TRUE)</formula>
    </cfRule>
    <cfRule type="expression" dxfId="2790" priority="13874">
      <formula>IF(RIGHT(TEXT(Y799,"0.#"),1)=".",TRUE,FALSE)</formula>
    </cfRule>
  </conditionalFormatting>
  <conditionalFormatting sqref="Y830:Y837 Y828 Y817:Y824 Y815 Y804:Y811 Y802">
    <cfRule type="expression" dxfId="2789" priority="13655">
      <formula>IF(RIGHT(TEXT(Y802,"0.#"),1)=".",FALSE,TRUE)</formula>
    </cfRule>
    <cfRule type="expression" dxfId="2788" priority="13656">
      <formula>IF(RIGHT(TEXT(Y802,"0.#"),1)=".",TRUE,FALSE)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91:Y798 Y789">
    <cfRule type="expression" dxfId="2781" priority="13679">
      <formula>IF(RIGHT(TEXT(Y789,"0.#"),1)=".",FALSE,TRUE)</formula>
    </cfRule>
    <cfRule type="expression" dxfId="2780" priority="13680">
      <formula>IF(RIGHT(TEXT(Y789,"0.#"),1)=".",TRUE,FALSE)</formula>
    </cfRule>
  </conditionalFormatting>
  <conditionalFormatting sqref="AU790">
    <cfRule type="expression" dxfId="2779" priority="13677">
      <formula>IF(RIGHT(TEXT(AU790,"0.#"),1)=".",FALSE,TRUE)</formula>
    </cfRule>
    <cfRule type="expression" dxfId="2778" priority="13678">
      <formula>IF(RIGHT(TEXT(AU790,"0.#"),1)=".",TRUE,FALSE)</formula>
    </cfRule>
  </conditionalFormatting>
  <conditionalFormatting sqref="AU799">
    <cfRule type="expression" dxfId="2777" priority="13675">
      <formula>IF(RIGHT(TEXT(AU799,"0.#"),1)=".",FALSE,TRUE)</formula>
    </cfRule>
    <cfRule type="expression" dxfId="2776" priority="13676">
      <formula>IF(RIGHT(TEXT(AU799,"0.#"),1)=".",TRUE,FALSE)</formula>
    </cfRule>
  </conditionalFormatting>
  <conditionalFormatting sqref="AU791:AU798 AU789">
    <cfRule type="expression" dxfId="2775" priority="13673">
      <formula>IF(RIGHT(TEXT(AU789,"0.#"),1)=".",FALSE,TRUE)</formula>
    </cfRule>
    <cfRule type="expression" dxfId="2774" priority="13674">
      <formula>IF(RIGHT(TEXT(AU789,"0.#"),1)=".",TRUE,FALSE)</formula>
    </cfRule>
  </conditionalFormatting>
  <conditionalFormatting sqref="Y829 Y816 Y803">
    <cfRule type="expression" dxfId="2773" priority="13659">
      <formula>IF(RIGHT(TEXT(Y803,"0.#"),1)=".",FALSE,TRUE)</formula>
    </cfRule>
    <cfRule type="expression" dxfId="2772" priority="13660">
      <formula>IF(RIGHT(TEXT(Y803,"0.#"),1)=".",TRUE,FALSE)</formula>
    </cfRule>
  </conditionalFormatting>
  <conditionalFormatting sqref="Y838 Y825 Y812">
    <cfRule type="expression" dxfId="2771" priority="13657">
      <formula>IF(RIGHT(TEXT(Y812,"0.#"),1)=".",FALSE,TRUE)</formula>
    </cfRule>
    <cfRule type="expression" dxfId="2770" priority="13658">
      <formula>IF(RIGHT(TEXT(Y812,"0.#"),1)=".",TRUE,FALSE)</formula>
    </cfRule>
  </conditionalFormatting>
  <conditionalFormatting sqref="AU829 AU816 AU803">
    <cfRule type="expression" dxfId="2769" priority="13653">
      <formula>IF(RIGHT(TEXT(AU803,"0.#"),1)=".",FALSE,TRUE)</formula>
    </cfRule>
    <cfRule type="expression" dxfId="2768" priority="13654">
      <formula>IF(RIGHT(TEXT(AU803,"0.#"),1)=".",TRUE,FALSE)</formula>
    </cfRule>
  </conditionalFormatting>
  <conditionalFormatting sqref="AU838 AU825 AU812">
    <cfRule type="expression" dxfId="2767" priority="13651">
      <formula>IF(RIGHT(TEXT(AU812,"0.#"),1)=".",FALSE,TRUE)</formula>
    </cfRule>
    <cfRule type="expression" dxfId="2766" priority="13652">
      <formula>IF(RIGHT(TEXT(AU812,"0.#"),1)=".",TRUE,FALSE)</formula>
    </cfRule>
  </conditionalFormatting>
  <conditionalFormatting sqref="AU830:AU837 AU828 AU817:AU824 AU815 AU804:AU811 AU802">
    <cfRule type="expression" dxfId="2765" priority="13649">
      <formula>IF(RIGHT(TEXT(AU802,"0.#"),1)=".",FALSE,TRUE)</formula>
    </cfRule>
    <cfRule type="expression" dxfId="2764" priority="13650">
      <formula>IF(RIGHT(TEXT(AU802,"0.#"),1)=".",TRUE,FALSE)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47:AO874">
    <cfRule type="expression" dxfId="2499" priority="6627">
      <formula>IF(AND(AL847&gt;=0, RIGHT(TEXT(AL847,"0.#"),1)&lt;&gt;"."),TRUE,FALSE)</formula>
    </cfRule>
    <cfRule type="expression" dxfId="2498" priority="6628">
      <formula>IF(AND(AL847&gt;=0, RIGHT(TEXT(AL847,"0.#"),1)="."),TRUE,FALSE)</formula>
    </cfRule>
    <cfRule type="expression" dxfId="2497" priority="6629">
      <formula>IF(AND(AL847&lt;0, RIGHT(TEXT(AL847,"0.#"),1)&lt;&gt;"."),TRUE,FALSE)</formula>
    </cfRule>
    <cfRule type="expression" dxfId="2496" priority="6630">
      <formula>IF(AND(AL847&lt;0, RIGHT(TEXT(AL847,"0.#"),1)="."),TRUE,FALSE)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47:Y874">
    <cfRule type="expression" dxfId="2425" priority="2955">
      <formula>IF(RIGHT(TEXT(Y847,"0.#"),1)=".",FALSE,TRUE)</formula>
    </cfRule>
    <cfRule type="expression" dxfId="2424" priority="2956">
      <formula>IF(RIGHT(TEXT(Y847,"0.#"),1)=".",TRUE,FALSE)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10:AO1139">
    <cfRule type="expression" dxfId="2395" priority="2861">
      <formula>IF(AND(AL1110&gt;=0, RIGHT(TEXT(AL1110,"0.#"),1)&lt;&gt;"."),TRUE,FALSE)</formula>
    </cfRule>
    <cfRule type="expression" dxfId="2394" priority="2862">
      <formula>IF(AND(AL1110&gt;=0, RIGHT(TEXT(AL1110,"0.#"),1)="."),TRUE,FALSE)</formula>
    </cfRule>
    <cfRule type="expression" dxfId="2393" priority="2863">
      <formula>IF(AND(AL1110&lt;0, RIGHT(TEXT(AL1110,"0.#"),1)&lt;&gt;"."),TRUE,FALSE)</formula>
    </cfRule>
    <cfRule type="expression" dxfId="2392" priority="2864">
      <formula>IF(AND(AL1110&lt;0, RIGHT(TEXT(AL1110,"0.#"),1)="."),TRUE,FALSE)</formula>
    </cfRule>
  </conditionalFormatting>
  <conditionalFormatting sqref="Y1110:Y1139">
    <cfRule type="expression" dxfId="2391" priority="2859">
      <formula>IF(RIGHT(TEXT(Y1110,"0.#"),1)=".",FALSE,TRUE)</formula>
    </cfRule>
    <cfRule type="expression" dxfId="2390" priority="2860">
      <formula>IF(RIGHT(TEXT(Y1110,"0.#"),1)=".",TRUE,FALSE)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45:AO846">
    <cfRule type="expression" dxfId="2381" priority="2813">
      <formula>IF(AND(AL845&gt;=0, RIGHT(TEXT(AL845,"0.#"),1)&lt;&gt;"."),TRUE,FALSE)</formula>
    </cfRule>
    <cfRule type="expression" dxfId="2380" priority="2814">
      <formula>IF(AND(AL845&gt;=0, RIGHT(TEXT(AL845,"0.#"),1)="."),TRUE,FALSE)</formula>
    </cfRule>
    <cfRule type="expression" dxfId="2379" priority="2815">
      <formula>IF(AND(AL845&lt;0, RIGHT(TEXT(AL845,"0.#"),1)&lt;&gt;"."),TRUE,FALSE)</formula>
    </cfRule>
    <cfRule type="expression" dxfId="2378" priority="2816">
      <formula>IF(AND(AL845&lt;0, RIGHT(TEXT(AL845,"0.#"),1)="."),TRUE,FALSE)</formula>
    </cfRule>
  </conditionalFormatting>
  <conditionalFormatting sqref="Y845:Y846">
    <cfRule type="expression" dxfId="2377" priority="2811">
      <formula>IF(RIGHT(TEXT(Y845,"0.#"),1)=".",FALSE,TRUE)</formula>
    </cfRule>
    <cfRule type="expression" dxfId="2376" priority="2812">
      <formula>IF(RIGHT(TEXT(Y845,"0.#"),1)=".",TRUE,FALSE)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80:Y907">
    <cfRule type="expression" dxfId="2059" priority="2071">
      <formula>IF(RIGHT(TEXT(Y880,"0.#"),1)=".",FALSE,TRUE)</formula>
    </cfRule>
    <cfRule type="expression" dxfId="2058" priority="2072">
      <formula>IF(RIGHT(TEXT(Y880,"0.#"),1)=".",TRUE,FALSE)</formula>
    </cfRule>
  </conditionalFormatting>
  <conditionalFormatting sqref="Y878:Y879">
    <cfRule type="expression" dxfId="2057" priority="2065">
      <formula>IF(RIGHT(TEXT(Y878,"0.#"),1)=".",FALSE,TRUE)</formula>
    </cfRule>
    <cfRule type="expression" dxfId="2056" priority="2066">
      <formula>IF(RIGHT(TEXT(Y878,"0.#"),1)=".",TRUE,FALSE)</formula>
    </cfRule>
  </conditionalFormatting>
  <conditionalFormatting sqref="Y913:Y940">
    <cfRule type="expression" dxfId="2055" priority="2059">
      <formula>IF(RIGHT(TEXT(Y913,"0.#"),1)=".",FALSE,TRUE)</formula>
    </cfRule>
    <cfRule type="expression" dxfId="2054" priority="2060">
      <formula>IF(RIGHT(TEXT(Y913,"0.#"),1)=".",TRUE,FALSE)</formula>
    </cfRule>
  </conditionalFormatting>
  <conditionalFormatting sqref="Y911:Y912">
    <cfRule type="expression" dxfId="2053" priority="2053">
      <formula>IF(RIGHT(TEXT(Y911,"0.#"),1)=".",FALSE,TRUE)</formula>
    </cfRule>
    <cfRule type="expression" dxfId="2052" priority="2054">
      <formula>IF(RIGHT(TEXT(Y911,"0.#"),1)=".",TRUE,FALSE)</formula>
    </cfRule>
  </conditionalFormatting>
  <conditionalFormatting sqref="Y946:Y973">
    <cfRule type="expression" dxfId="2051" priority="2047">
      <formula>IF(RIGHT(TEXT(Y946,"0.#"),1)=".",FALSE,TRUE)</formula>
    </cfRule>
    <cfRule type="expression" dxfId="2050" priority="2048">
      <formula>IF(RIGHT(TEXT(Y946,"0.#"),1)=".",TRUE,FALSE)</formula>
    </cfRule>
  </conditionalFormatting>
  <conditionalFormatting sqref="Y944:Y945">
    <cfRule type="expression" dxfId="2049" priority="2041">
      <formula>IF(RIGHT(TEXT(Y944,"0.#"),1)=".",FALSE,TRUE)</formula>
    </cfRule>
    <cfRule type="expression" dxfId="2048" priority="2042">
      <formula>IF(RIGHT(TEXT(Y944,"0.#"),1)=".",TRUE,FALSE)</formula>
    </cfRule>
  </conditionalFormatting>
  <conditionalFormatting sqref="Y979:Y1006">
    <cfRule type="expression" dxfId="2047" priority="2035">
      <formula>IF(RIGHT(TEXT(Y979,"0.#"),1)=".",FALSE,TRUE)</formula>
    </cfRule>
    <cfRule type="expression" dxfId="2046" priority="2036">
      <formula>IF(RIGHT(TEXT(Y979,"0.#"),1)=".",TRUE,FALSE)</formula>
    </cfRule>
  </conditionalFormatting>
  <conditionalFormatting sqref="Y977:Y978">
    <cfRule type="expression" dxfId="2045" priority="2029">
      <formula>IF(RIGHT(TEXT(Y977,"0.#"),1)=".",FALSE,TRUE)</formula>
    </cfRule>
    <cfRule type="expression" dxfId="2044" priority="2030">
      <formula>IF(RIGHT(TEXT(Y977,"0.#"),1)=".",TRUE,FALSE)</formula>
    </cfRule>
  </conditionalFormatting>
  <conditionalFormatting sqref="Y1012:Y1039">
    <cfRule type="expression" dxfId="2043" priority="2023">
      <formula>IF(RIGHT(TEXT(Y1012,"0.#"),1)=".",FALSE,TRUE)</formula>
    </cfRule>
    <cfRule type="expression" dxfId="2042" priority="2024">
      <formula>IF(RIGHT(TEXT(Y1012,"0.#"),1)=".",TRUE,FALSE)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80:AO907">
    <cfRule type="expression" dxfId="1961" priority="2073">
      <formula>IF(AND(AL880&gt;=0, RIGHT(TEXT(AL880,"0.#"),1)&lt;&gt;"."),TRUE,FALSE)</formula>
    </cfRule>
    <cfRule type="expression" dxfId="1960" priority="2074">
      <formula>IF(AND(AL880&gt;=0, RIGHT(TEXT(AL880,"0.#"),1)="."),TRUE,FALSE)</formula>
    </cfRule>
    <cfRule type="expression" dxfId="1959" priority="2075">
      <formula>IF(AND(AL880&lt;0, RIGHT(TEXT(AL880,"0.#"),1)&lt;&gt;"."),TRUE,FALSE)</formula>
    </cfRule>
    <cfRule type="expression" dxfId="1958" priority="2076">
      <formula>IF(AND(AL880&lt;0, RIGHT(TEXT(AL880,"0.#"),1)="."),TRUE,FALSE)</formula>
    </cfRule>
  </conditionalFormatting>
  <conditionalFormatting sqref="AL879:AO879">
    <cfRule type="expression" dxfId="1957" priority="2067">
      <formula>IF(AND(AL879&gt;=0, RIGHT(TEXT(AL879,"0.#"),1)&lt;&gt;"."),TRUE,FALSE)</formula>
    </cfRule>
    <cfRule type="expression" dxfId="1956" priority="2068">
      <formula>IF(AND(AL879&gt;=0, RIGHT(TEXT(AL879,"0.#"),1)="."),TRUE,FALSE)</formula>
    </cfRule>
    <cfRule type="expression" dxfId="1955" priority="2069">
      <formula>IF(AND(AL879&lt;0, RIGHT(TEXT(AL879,"0.#"),1)&lt;&gt;"."),TRUE,FALSE)</formula>
    </cfRule>
    <cfRule type="expression" dxfId="1954" priority="2070">
      <formula>IF(AND(AL879&lt;0, RIGHT(TEXT(AL879,"0.#"),1)="."),TRUE,FALSE)</formula>
    </cfRule>
  </conditionalFormatting>
  <conditionalFormatting sqref="AL913:AO940">
    <cfRule type="expression" dxfId="1953" priority="2061">
      <formula>IF(AND(AL913&gt;=0, RIGHT(TEXT(AL913,"0.#"),1)&lt;&gt;"."),TRUE,FALSE)</formula>
    </cfRule>
    <cfRule type="expression" dxfId="1952" priority="2062">
      <formula>IF(AND(AL913&gt;=0, RIGHT(TEXT(AL913,"0.#"),1)="."),TRUE,FALSE)</formula>
    </cfRule>
    <cfRule type="expression" dxfId="1951" priority="2063">
      <formula>IF(AND(AL913&lt;0, RIGHT(TEXT(AL913,"0.#"),1)&lt;&gt;"."),TRUE,FALSE)</formula>
    </cfRule>
    <cfRule type="expression" dxfId="1950" priority="2064">
      <formula>IF(AND(AL913&lt;0, RIGHT(TEXT(AL913,"0.#"),1)="."),TRUE,FALSE)</formula>
    </cfRule>
  </conditionalFormatting>
  <conditionalFormatting sqref="AL911:AO912">
    <cfRule type="expression" dxfId="1949" priority="2055">
      <formula>IF(AND(AL911&gt;=0, RIGHT(TEXT(AL911,"0.#"),1)&lt;&gt;"."),TRUE,FALSE)</formula>
    </cfRule>
    <cfRule type="expression" dxfId="1948" priority="2056">
      <formula>IF(AND(AL911&gt;=0, RIGHT(TEXT(AL911,"0.#"),1)="."),TRUE,FALSE)</formula>
    </cfRule>
    <cfRule type="expression" dxfId="1947" priority="2057">
      <formula>IF(AND(AL911&lt;0, RIGHT(TEXT(AL911,"0.#"),1)&lt;&gt;"."),TRUE,FALSE)</formula>
    </cfRule>
    <cfRule type="expression" dxfId="1946" priority="2058">
      <formula>IF(AND(AL911&lt;0, RIGHT(TEXT(AL911,"0.#"),1)="."),TRUE,FALSE)</formula>
    </cfRule>
  </conditionalFormatting>
  <conditionalFormatting sqref="AL946:AO973">
    <cfRule type="expression" dxfId="1945" priority="2049">
      <formula>IF(AND(AL946&gt;=0, RIGHT(TEXT(AL946,"0.#"),1)&lt;&gt;"."),TRUE,FALSE)</formula>
    </cfRule>
    <cfRule type="expression" dxfId="1944" priority="2050">
      <formula>IF(AND(AL946&gt;=0, RIGHT(TEXT(AL946,"0.#"),1)="."),TRUE,FALSE)</formula>
    </cfRule>
    <cfRule type="expression" dxfId="1943" priority="2051">
      <formula>IF(AND(AL946&lt;0, RIGHT(TEXT(AL946,"0.#"),1)&lt;&gt;"."),TRUE,FALSE)</formula>
    </cfRule>
    <cfRule type="expression" dxfId="1942" priority="2052">
      <formula>IF(AND(AL946&lt;0, RIGHT(TEXT(AL946,"0.#"),1)="."),TRUE,FALSE)</formula>
    </cfRule>
  </conditionalFormatting>
  <conditionalFormatting sqref="AL944:AO945">
    <cfRule type="expression" dxfId="1941" priority="2043">
      <formula>IF(AND(AL944&gt;=0, RIGHT(TEXT(AL944,"0.#"),1)&lt;&gt;"."),TRUE,FALSE)</formula>
    </cfRule>
    <cfRule type="expression" dxfId="1940" priority="2044">
      <formula>IF(AND(AL944&gt;=0, RIGHT(TEXT(AL944,"0.#"),1)="."),TRUE,FALSE)</formula>
    </cfRule>
    <cfRule type="expression" dxfId="1939" priority="2045">
      <formula>IF(AND(AL944&lt;0, RIGHT(TEXT(AL944,"0.#"),1)&lt;&gt;"."),TRUE,FALSE)</formula>
    </cfRule>
    <cfRule type="expression" dxfId="1938" priority="2046">
      <formula>IF(AND(AL944&lt;0, RIGHT(TEXT(AL944,"0.#"),1)="."),TRUE,FALSE)</formula>
    </cfRule>
  </conditionalFormatting>
  <conditionalFormatting sqref="AL979:AO1006">
    <cfRule type="expression" dxfId="1937" priority="2037">
      <formula>IF(AND(AL979&gt;=0, RIGHT(TEXT(AL979,"0.#"),1)&lt;&gt;"."),TRUE,FALSE)</formula>
    </cfRule>
    <cfRule type="expression" dxfId="1936" priority="2038">
      <formula>IF(AND(AL979&gt;=0, RIGHT(TEXT(AL979,"0.#"),1)="."),TRUE,FALSE)</formula>
    </cfRule>
    <cfRule type="expression" dxfId="1935" priority="2039">
      <formula>IF(AND(AL979&lt;0, RIGHT(TEXT(AL979,"0.#"),1)&lt;&gt;"."),TRUE,FALSE)</formula>
    </cfRule>
    <cfRule type="expression" dxfId="1934" priority="2040">
      <formula>IF(AND(AL979&lt;0, RIGHT(TEXT(AL979,"0.#"),1)="."),TRUE,FALSE)</formula>
    </cfRule>
  </conditionalFormatting>
  <conditionalFormatting sqref="AL977:AO978">
    <cfRule type="expression" dxfId="1933" priority="2031">
      <formula>IF(AND(AL977&gt;=0, RIGHT(TEXT(AL977,"0.#"),1)&lt;&gt;"."),TRUE,FALSE)</formula>
    </cfRule>
    <cfRule type="expression" dxfId="1932" priority="2032">
      <formula>IF(AND(AL977&gt;=0, RIGHT(TEXT(AL977,"0.#"),1)="."),TRUE,FALSE)</formula>
    </cfRule>
    <cfRule type="expression" dxfId="1931" priority="2033">
      <formula>IF(AND(AL977&lt;0, RIGHT(TEXT(AL977,"0.#"),1)&lt;&gt;"."),TRUE,FALSE)</formula>
    </cfRule>
    <cfRule type="expression" dxfId="1930" priority="2034">
      <formula>IF(AND(AL977&lt;0, RIGHT(TEXT(AL977,"0.#"),1)="."),TRUE,FALSE)</formula>
    </cfRule>
  </conditionalFormatting>
  <conditionalFormatting sqref="AL1012:AO1039">
    <cfRule type="expression" dxfId="1929" priority="2025">
      <formula>IF(AND(AL1012&gt;=0, RIGHT(TEXT(AL1012,"0.#"),1)&lt;&gt;"."),TRUE,FALSE)</formula>
    </cfRule>
    <cfRule type="expression" dxfId="1928" priority="2026">
      <formula>IF(AND(AL1012&gt;=0, RIGHT(TEXT(AL1012,"0.#"),1)="."),TRUE,FALSE)</formula>
    </cfRule>
    <cfRule type="expression" dxfId="1927" priority="2027">
      <formula>IF(AND(AL1012&lt;0, RIGHT(TEXT(AL1012,"0.#"),1)&lt;&gt;"."),TRUE,FALSE)</formula>
    </cfRule>
    <cfRule type="expression" dxfId="1926" priority="2028">
      <formula>IF(AND(AL1012&lt;0, RIGHT(TEXT(AL1012,"0.#"),1)="."),TRUE,FALSE)</formula>
    </cfRule>
  </conditionalFormatting>
  <conditionalFormatting sqref="AL1010:AO1011">
    <cfRule type="expression" dxfId="1925" priority="2019">
      <formula>IF(AND(AL1010&gt;=0, RIGHT(TEXT(AL1010,"0.#"),1)&lt;&gt;"."),TRUE,FALSE)</formula>
    </cfRule>
    <cfRule type="expression" dxfId="1924" priority="2020">
      <formula>IF(AND(AL1010&gt;=0, RIGHT(TEXT(AL1010,"0.#"),1)="."),TRUE,FALSE)</formula>
    </cfRule>
    <cfRule type="expression" dxfId="1923" priority="2021">
      <formula>IF(AND(AL1010&lt;0, RIGHT(TEXT(AL1010,"0.#"),1)&lt;&gt;"."),TRUE,FALSE)</formula>
    </cfRule>
    <cfRule type="expression" dxfId="1922" priority="2022">
      <formula>IF(AND(AL1010&lt;0, RIGHT(TEXT(AL1010,"0.#"),1)="."),TRUE,FALSE)</formula>
    </cfRule>
  </conditionalFormatting>
  <conditionalFormatting sqref="Y1010:Y1011">
    <cfRule type="expression" dxfId="1921" priority="2017">
      <formula>IF(RIGHT(TEXT(Y1010,"0.#"),1)=".",FALSE,TRUE)</formula>
    </cfRule>
    <cfRule type="expression" dxfId="1920" priority="2018">
      <formula>IF(RIGHT(TEXT(Y1010,"0.#"),1)=".",TRUE,FALSE)</formula>
    </cfRule>
  </conditionalFormatting>
  <conditionalFormatting sqref="AL1045:AO1072">
    <cfRule type="expression" dxfId="1919" priority="2013">
      <formula>IF(AND(AL1045&gt;=0, RIGHT(TEXT(AL1045,"0.#"),1)&lt;&gt;"."),TRUE,FALSE)</formula>
    </cfRule>
    <cfRule type="expression" dxfId="1918" priority="2014">
      <formula>IF(AND(AL1045&gt;=0, RIGHT(TEXT(AL1045,"0.#"),1)="."),TRUE,FALSE)</formula>
    </cfRule>
    <cfRule type="expression" dxfId="1917" priority="2015">
      <formula>IF(AND(AL1045&lt;0, RIGHT(TEXT(AL1045,"0.#"),1)&lt;&gt;"."),TRUE,FALSE)</formula>
    </cfRule>
    <cfRule type="expression" dxfId="1916" priority="2016">
      <formula>IF(AND(AL1045&lt;0, RIGHT(TEXT(AL1045,"0.#"),1)="."),TRUE,FALSE)</formula>
    </cfRule>
  </conditionalFormatting>
  <conditionalFormatting sqref="Y1045:Y1072">
    <cfRule type="expression" dxfId="1915" priority="2011">
      <formula>IF(RIGHT(TEXT(Y1045,"0.#"),1)=".",FALSE,TRUE)</formula>
    </cfRule>
    <cfRule type="expression" dxfId="1914" priority="2012">
      <formula>IF(RIGHT(TEXT(Y1045,"0.#"),1)=".",TRUE,FALSE)</formula>
    </cfRule>
  </conditionalFormatting>
  <conditionalFormatting sqref="AL1043:AO1044">
    <cfRule type="expression" dxfId="1913" priority="2007">
      <formula>IF(AND(AL1043&gt;=0, RIGHT(TEXT(AL1043,"0.#"),1)&lt;&gt;"."),TRUE,FALSE)</formula>
    </cfRule>
    <cfRule type="expression" dxfId="1912" priority="2008">
      <formula>IF(AND(AL1043&gt;=0, RIGHT(TEXT(AL1043,"0.#"),1)="."),TRUE,FALSE)</formula>
    </cfRule>
    <cfRule type="expression" dxfId="1911" priority="2009">
      <formula>IF(AND(AL1043&lt;0, RIGHT(TEXT(AL1043,"0.#"),1)&lt;&gt;"."),TRUE,FALSE)</formula>
    </cfRule>
    <cfRule type="expression" dxfId="1910" priority="2010">
      <formula>IF(AND(AL1043&lt;0, RIGHT(TEXT(AL1043,"0.#"),1)="."),TRUE,FALSE)</formula>
    </cfRule>
  </conditionalFormatting>
  <conditionalFormatting sqref="Y1043:Y1044">
    <cfRule type="expression" dxfId="1909" priority="2005">
      <formula>IF(RIGHT(TEXT(Y1043,"0.#"),1)=".",FALSE,TRUE)</formula>
    </cfRule>
    <cfRule type="expression" dxfId="1908" priority="2006">
      <formula>IF(RIGHT(TEXT(Y1043,"0.#"),1)=".",TRUE,FALSE)</formula>
    </cfRule>
  </conditionalFormatting>
  <conditionalFormatting sqref="AL1078:AO1105">
    <cfRule type="expression" dxfId="1907" priority="2001">
      <formula>IF(AND(AL1078&gt;=0, RIGHT(TEXT(AL1078,"0.#"),1)&lt;&gt;"."),TRUE,FALSE)</formula>
    </cfRule>
    <cfRule type="expression" dxfId="1906" priority="2002">
      <formula>IF(AND(AL1078&gt;=0, RIGHT(TEXT(AL1078,"0.#"),1)="."),TRUE,FALSE)</formula>
    </cfRule>
    <cfRule type="expression" dxfId="1905" priority="2003">
      <formula>IF(AND(AL1078&lt;0, RIGHT(TEXT(AL1078,"0.#"),1)&lt;&gt;"."),TRUE,FALSE)</formula>
    </cfRule>
    <cfRule type="expression" dxfId="1904" priority="2004">
      <formula>IF(AND(AL1078&lt;0, RIGHT(TEXT(AL1078,"0.#"),1)="."),TRUE,FALSE)</formula>
    </cfRule>
  </conditionalFormatting>
  <conditionalFormatting sqref="Y1078:Y1105">
    <cfRule type="expression" dxfId="1903" priority="1999">
      <formula>IF(RIGHT(TEXT(Y1078,"0.#"),1)=".",FALSE,TRUE)</formula>
    </cfRule>
    <cfRule type="expression" dxfId="1902" priority="2000">
      <formula>IF(RIGHT(TEXT(Y1078,"0.#"),1)=".",TRUE,FALSE)</formula>
    </cfRule>
  </conditionalFormatting>
  <conditionalFormatting sqref="AL1076:AO1077">
    <cfRule type="expression" dxfId="1901" priority="1995">
      <formula>IF(AND(AL1076&gt;=0, RIGHT(TEXT(AL1076,"0.#"),1)&lt;&gt;"."),TRUE,FALSE)</formula>
    </cfRule>
    <cfRule type="expression" dxfId="1900" priority="1996">
      <formula>IF(AND(AL1076&gt;=0, RIGHT(TEXT(AL1076,"0.#"),1)="."),TRUE,FALSE)</formula>
    </cfRule>
    <cfRule type="expression" dxfId="1899" priority="1997">
      <formula>IF(AND(AL1076&lt;0, RIGHT(TEXT(AL1076,"0.#"),1)&lt;&gt;"."),TRUE,FALSE)</formula>
    </cfRule>
    <cfRule type="expression" dxfId="1898" priority="1998">
      <formula>IF(AND(AL1076&lt;0, RIGHT(TEXT(AL1076,"0.#"),1)="."),TRUE,FALSE)</formula>
    </cfRule>
  </conditionalFormatting>
  <conditionalFormatting sqref="Y1076:Y1077">
    <cfRule type="expression" dxfId="1897" priority="1993">
      <formula>IF(RIGHT(TEXT(Y1076,"0.#"),1)=".",FALSE,TRUE)</formula>
    </cfRule>
    <cfRule type="expression" dxfId="1896" priority="1994">
      <formula>IF(RIGHT(TEXT(Y1076,"0.#"),1)=".",TRUE,FALSE)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H878 AL878">
    <cfRule type="expression" dxfId="701" priority="1">
      <formula>IF(RIGHT(TEXT(AH878,"0.#"),1)=".",FALSE,TRUE)</formula>
    </cfRule>
    <cfRule type="expression" dxfId="700" priority="2">
      <formula>IF(RIGHT(TEXT(AH878,"0.#"),1)=".",TRUE,FALSE)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29" max="49" man="1"/>
    <brk id="69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730</v>
      </c>
      <c r="R3" s="13" t="str">
        <f t="shared" ref="R3:R8" si="3">IF(Q3="","",P3)</f>
        <v>委託・請負</v>
      </c>
      <c r="S3" s="13" t="str">
        <f t="shared" ref="S3:S8" si="4">IF(R3="",S2,IF(S2&lt;&gt;"",CONCATENATE(S2,"、",R3),R3))</f>
        <v>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730</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390</v>
      </c>
      <c r="AF2" s="990"/>
      <c r="AG2" s="990"/>
      <c r="AH2" s="990"/>
      <c r="AI2" s="990" t="s">
        <v>412</v>
      </c>
      <c r="AJ2" s="990"/>
      <c r="AK2" s="990"/>
      <c r="AL2" s="454"/>
      <c r="AM2" s="990" t="s">
        <v>509</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380</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390</v>
      </c>
      <c r="AF9" s="990"/>
      <c r="AG9" s="990"/>
      <c r="AH9" s="990"/>
      <c r="AI9" s="990" t="s">
        <v>412</v>
      </c>
      <c r="AJ9" s="990"/>
      <c r="AK9" s="990"/>
      <c r="AL9" s="454"/>
      <c r="AM9" s="990" t="s">
        <v>509</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380</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390</v>
      </c>
      <c r="AF16" s="990"/>
      <c r="AG16" s="990"/>
      <c r="AH16" s="990"/>
      <c r="AI16" s="990" t="s">
        <v>412</v>
      </c>
      <c r="AJ16" s="990"/>
      <c r="AK16" s="990"/>
      <c r="AL16" s="454"/>
      <c r="AM16" s="990" t="s">
        <v>509</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380</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390</v>
      </c>
      <c r="AF23" s="990"/>
      <c r="AG23" s="990"/>
      <c r="AH23" s="990"/>
      <c r="AI23" s="990" t="s">
        <v>412</v>
      </c>
      <c r="AJ23" s="990"/>
      <c r="AK23" s="990"/>
      <c r="AL23" s="454"/>
      <c r="AM23" s="990" t="s">
        <v>509</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380</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390</v>
      </c>
      <c r="AF30" s="990"/>
      <c r="AG30" s="990"/>
      <c r="AH30" s="990"/>
      <c r="AI30" s="990" t="s">
        <v>412</v>
      </c>
      <c r="AJ30" s="990"/>
      <c r="AK30" s="990"/>
      <c r="AL30" s="454"/>
      <c r="AM30" s="990" t="s">
        <v>509</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380</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390</v>
      </c>
      <c r="AF37" s="990"/>
      <c r="AG37" s="990"/>
      <c r="AH37" s="990"/>
      <c r="AI37" s="990" t="s">
        <v>412</v>
      </c>
      <c r="AJ37" s="990"/>
      <c r="AK37" s="990"/>
      <c r="AL37" s="454"/>
      <c r="AM37" s="990" t="s">
        <v>509</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390</v>
      </c>
      <c r="AF44" s="990"/>
      <c r="AG44" s="990"/>
      <c r="AH44" s="990"/>
      <c r="AI44" s="990" t="s">
        <v>412</v>
      </c>
      <c r="AJ44" s="990"/>
      <c r="AK44" s="990"/>
      <c r="AL44" s="454"/>
      <c r="AM44" s="990" t="s">
        <v>509</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390</v>
      </c>
      <c r="AF51" s="990"/>
      <c r="AG51" s="990"/>
      <c r="AH51" s="990"/>
      <c r="AI51" s="990" t="s">
        <v>412</v>
      </c>
      <c r="AJ51" s="990"/>
      <c r="AK51" s="990"/>
      <c r="AL51" s="454"/>
      <c r="AM51" s="990" t="s">
        <v>509</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390</v>
      </c>
      <c r="AF58" s="990"/>
      <c r="AG58" s="990"/>
      <c r="AH58" s="990"/>
      <c r="AI58" s="990" t="s">
        <v>412</v>
      </c>
      <c r="AJ58" s="990"/>
      <c r="AK58" s="990"/>
      <c r="AL58" s="454"/>
      <c r="AM58" s="990" t="s">
        <v>509</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390</v>
      </c>
      <c r="AF65" s="990"/>
      <c r="AG65" s="990"/>
      <c r="AH65" s="990"/>
      <c r="AI65" s="990" t="s">
        <v>412</v>
      </c>
      <c r="AJ65" s="990"/>
      <c r="AK65" s="990"/>
      <c r="AL65" s="454"/>
      <c r="AM65" s="990" t="s">
        <v>509</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380</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366</v>
      </c>
      <c r="H2" s="436"/>
      <c r="I2" s="436"/>
      <c r="J2" s="436"/>
      <c r="K2" s="436"/>
      <c r="L2" s="436"/>
      <c r="M2" s="436"/>
      <c r="N2" s="436"/>
      <c r="O2" s="436"/>
      <c r="P2" s="436"/>
      <c r="Q2" s="436"/>
      <c r="R2" s="436"/>
      <c r="S2" s="436"/>
      <c r="T2" s="436"/>
      <c r="U2" s="436"/>
      <c r="V2" s="436"/>
      <c r="W2" s="436"/>
      <c r="X2" s="436"/>
      <c r="Y2" s="436"/>
      <c r="Z2" s="436"/>
      <c r="AA2" s="436"/>
      <c r="AB2" s="437"/>
      <c r="AC2" s="435" t="s">
        <v>368</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2021-06-18T08:22:05Z</cp:lastPrinted>
  <dcterms:created xsi:type="dcterms:W3CDTF">2012-03-13T00:50:25Z</dcterms:created>
  <dcterms:modified xsi:type="dcterms:W3CDTF">2021-06-18T08:22:15Z</dcterms:modified>
</cp:coreProperties>
</file>