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570_保険局　保険データ企画室\【共通01】予算・決算\R04'_予算要求\⑥行政事業レビュー\01　中間公表版 0510〆 0512〆\登録（オン資+ICT基金）_20210506141948\"/>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616" i="3"/>
  <c r="AY606" i="3"/>
  <c r="AY417" i="3"/>
  <c r="AY50"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<sst xmlns="http://schemas.openxmlformats.org/spreadsheetml/2006/main" count="3099" uniqueCount="771">
  <si>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</si>
  <si>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</si>
  <si>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</si>
  <si>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</si>
  <si>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</si>
  <si>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</si>
  <si>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</si>
  <si>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</si>
  <si>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</si>
  <si>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</si>
  <si>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</si>
  <si>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</si>
  <si>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</si>
  <si>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</si>
  <si>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</si>
  <si>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</si>
  <si>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</si>
  <si>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</si>
  <si>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</si>
  <si>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</si>
  <si>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</si>
  <si>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</si>
  <si>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</si>
  <si>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</si>
  <si>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</si>
  <si>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</si>
  <si>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</si>
  <si>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</si>
  <si>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</si>
  <si>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</si>
  <si>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</si>
  <si>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</si>
  <si>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</si>
  <si>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</si>
  <si>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</si>
  <si>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</si>
  <si>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</si>
  <si>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</si>
  <si>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</si>
  <si>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</si>
  <si>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</si>
  <si>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</si>
  <si>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</si>
  <si>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</si>
  <si>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</si>
  <si>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</si>
  <si>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</si>
  <si>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</si>
  <si>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</si>
  <si>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</si>
  <si>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</si>
  <si>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</si>
  <si>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</si>
  <si>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</si>
  <si>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</si>
  <si>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</si>
  <si>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</si>
  <si>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</si>
  <si>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</si>
  <si>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</si>
  <si>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</si>
  <si>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</si>
  <si>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</si>
  <si>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</si>
  <si>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</si>
  <si>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</si>
  <si>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</si>
  <si>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</si>
  <si>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</si>
  <si>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</si>
  <si>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</si>
  <si>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</si>
  <si>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</si>
  <si>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</si>
  <si>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</si>
  <si>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</si>
  <si>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</si>
  <si>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</si>
  <si>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</si>
  <si>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</si>
  <si>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</si>
  <si>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</si>
  <si>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</si>
  <si>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</si>
  <si>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</si>
  <si>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</si>
  <si>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</si>
  <si>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</si>
  <si>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</si>
  <si>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</si>
  <si>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</si>
  <si>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</si>
  <si>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</si>
  <si>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</si>
  <si>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</si>
  <si>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</si>
  <si>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</si>
  <si>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</si>
  <si>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</si>
  <si>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</si>
  <si>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</si>
  <si>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</si>
  <si>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</si>
  <si>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</si>
  <si>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</si>
  <si>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</si>
  <si>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</si>
  <si>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</si>
  <si>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</si>
  <si>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</si>
  <si>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</si>
  <si>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</si>
  <si>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</si>
  <si>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</si>
  <si>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</si>
  <si>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</si>
  <si>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</si>
  <si>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</si>
  <si>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</si>
  <si>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</si>
  <si>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</si>
  <si>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</si>
  <si>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</si>
  <si>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</si>
  <si>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</si>
  <si>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</si>
  <si>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</si>
  <si>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</si>
  <si>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</si>
  <si>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</si>
  <si>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</si>
  <si>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</si>
  <si>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</si>
  <si>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</si>
  <si>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</si>
  <si>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</si>
  <si>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</si>
  <si>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</si>
  <si>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</si>
  <si>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</si>
  <si>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</si>
  <si>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</si>
  <si>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</si>
  <si>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</si>
  <si>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</si>
  <si>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</si>
  <si>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</si>
  <si>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</si>
  <si>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</si>
  <si>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</si>
  <si>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</si>
  <si>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</si>
  <si>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</si>
  <si>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</si>
  <si>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</si>
  <si>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</si>
  <si>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</si>
  <si>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</si>
  <si>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</si>
  <si>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</si>
  <si>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</si>
  <si>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</si>
  <si>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</si>
  <si>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</si>
  <si>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</si>
  <si>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</si>
  <si>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</si>
  <si>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</si>
  <si>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</si>
  <si>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</si>
  <si>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</si>
  <si>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</si>
  <si>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</si>
  <si>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</si>
  <si>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</si>
  <si>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</si>
  <si>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</si>
  <si>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</si>
  <si>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</si>
  <si>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</si>
  <si>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</si>
  <si>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</si>
  <si>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</si>
  <si>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</si>
  <si>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</si>
  <si>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</si>
  <si>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</si>
  <si>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</si>
  <si>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</si>
  <si>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</si>
  <si>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</si>
  <si>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</si>
  <si>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</si>
  <si>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</si>
  <si>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</si>
  <si>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</si>
  <si>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</si>
  <si>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</si>
  <si>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</si>
  <si>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</si>
  <si>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</si>
  <si>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</si>
  <si>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</si>
  <si>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</si>
  <si>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</si>
  <si>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</si>
  <si>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</si>
  <si>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</si>
  <si>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</si>
  <si>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</si>
  <si>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</si>
  <si>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</si>
  <si>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</si>
  <si>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</si>
  <si>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</si>
  <si>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</si>
  <si>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</si>
  <si>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</si>
  <si>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</si>
  <si>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</si>
  <si>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</si>
  <si>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</si>
  <si>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</si>
  <si>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</si>
  <si>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</si>
  <si>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</si>
  <si>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</si>
  <si>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</si>
  <si>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</si>
  <si>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</si>
  <si>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</si>
  <si>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</si>
  <si>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</si>
  <si>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</si>
  <si>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</si>
  <si>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</si>
  <si>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</si>
  <si>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</si>
  <si>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</si>
  <si>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</si>
  <si>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</si>
  <si>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</si>
  <si>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</si>
  <si>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</si>
  <si>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</si>
  <si>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</si>
  <si>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</si>
  <si>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</si>
  <si>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</si>
  <si>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</si>
  <si>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</si>
  <si>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</si>
  <si>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</si>
  <si>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</si>
  <si>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</si>
  <si>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</si>
  <si>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</si>
  <si>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</si>
  <si>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</si>
  <si>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</si>
  <si>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</si>
  <si>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</si>
  <si>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</si>
  <si>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</si>
  <si>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</si>
  <si>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</si>
  <si>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</si>
  <si>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</si>
  <si>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</si>
  <si>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</si>
  <si>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</si>
  <si>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</si>
  <si>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</si>
  <si>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</si>
  <si>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</si>
  <si>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</si>
  <si>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</si>
  <si>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</si>
  <si>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</si>
  <si>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</si>
  <si>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</si>
  <si>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</si>
  <si>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</si>
  <si>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</si>
  <si>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</si>
  <si>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</si>
  <si>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</si>
  <si>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</si>
  <si>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</si>
  <si>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</si>
  <si>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</si>
  <si>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</si>
  <si>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</si>
  <si>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</si>
  <si>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</si>
  <si>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</si>
  <si>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</si>
  <si>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</si>
  <si>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</si>
  <si>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</si>
  <si>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</si>
  <si>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</si>
  <si>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</si>
  <si>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</si>
  <si>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</si>
  <si>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</si>
  <si>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</si>
  <si>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</si>
  <si>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</si>
  <si>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</si>
  <si>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</si>
  <si>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</si>
  <si>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</si>
  <si>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</si>
  <si>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</si>
  <si>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</si>
  <si>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</si>
  <si>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</si>
  <si>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</si>
  <si>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</si>
  <si>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</si>
  <si>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</si>
  <si>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</si>
  <si>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</si>
  <si>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</si>
  <si>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</si>
  <si>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</si>
  <si>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</si>
  <si>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</si>
  <si>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</si>
  <si>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</si>
  <si>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</si>
  <si>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</si>
  <si>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</si>
  <si>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</si>
  <si>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</si>
  <si>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</si>
  <si>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</si>
  <si>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</si>
  <si>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</si>
  <si>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</si>
  <si>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</si>
  <si>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</si>
  <si>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</si>
  <si>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</si>
  <si>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</si>
  <si>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</si>
  <si>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</si>
  <si>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</si>
  <si>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</si>
  <si>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</si>
  <si>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</si>
  <si>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</si>
  <si>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</si>
  <si>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</si>
  <si>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</si>
  <si>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</si>
  <si>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</si>
  <si>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</si>
  <si>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</si>
  <si>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</si>
  <si>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</si>
  <si>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</si>
  <si>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</si>
  <si>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</si>
  <si>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</si>
  <si>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</si>
  <si>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</si>
  <si>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</si>
  <si>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</si>
  <si>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</si>
  <si>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</si>
  <si>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</si>
  <si>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</si>
  <si>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</si>
  <si>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</si>
  <si>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</si>
  <si>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</si>
  <si>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</si>
  <si>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</si>
  <si>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</si>
  <si>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</si>
  <si>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</si>
  <si>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</si>
  <si>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</si>
  <si>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</si>
  <si>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</si>
  <si>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</si>
  <si>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</si>
  <si>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</si>
  <si>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</si>
  <si>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</si>
  <si>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</si>
  <si>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</si>
  <si>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</si>
  <si>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</si>
  <si>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</si>
  <si>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</si>
  <si>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</si>
  <si>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</si>
  <si>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</si>
  <si>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</si>
  <si>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</si>
  <si>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</si>
  <si>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</si>
  <si>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</si>
  <si>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</si>
  <si>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</si>
  <si>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</si>
  <si>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</si>
  <si>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</si>
  <si>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</si>
  <si>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</si>
  <si>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</si>
  <si>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</si>
  <si>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</si>
  <si>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</si>
  <si>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</si>
  <si>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</si>
  <si>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</si>
  <si>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</si>
  <si>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</si>
  <si>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</si>
  <si>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</si>
  <si>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</si>
  <si>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</si>
  <si>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</si>
  <si>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</si>
  <si>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</si>
  <si>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</si>
  <si>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</si>
  <si>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</si>
  <si>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</si>
  <si>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</si>
  <si>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</si>
  <si>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</si>
  <si>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</si>
  <si>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</si>
  <si>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</si>
  <si>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</si>
  <si>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</si>
  <si>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</si>
  <si>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</si>
  <si>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</si>
  <si>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</si>
  <si>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</si>
  <si>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</si>
  <si>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</si>
  <si>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</si>
  <si>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</si>
  <si>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</si>
  <si>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</si>
  <si>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</si>
  <si>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</si>
  <si>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</si>
  <si>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</si>
  <si>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</si>
  <si>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</si>
  <si>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</si>
  <si>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</si>
  <si>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</si>
  <si>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</si>
  <si>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</si>
  <si>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</si>
  <si>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</si>
  <si>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</si>
  <si>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</si>
  <si>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</si>
  <si>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</si>
  <si>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</si>
  <si>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</si>
  <si>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</si>
  <si>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</si>
  <si>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</si>
  <si>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</si>
  <si>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</si>
  <si>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</si>
  <si>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</si>
  <si>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</si>
  <si>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</si>
  <si>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</si>
  <si>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</si>
  <si>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</si>
  <si>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</si>
  <si>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</si>
  <si>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</si>
  <si>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</si>
  <si>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</si>
  <si>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</si>
  <si>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</si>
  <si>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</si>
  <si>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</si>
  <si>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</si>
  <si>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</si>
  <si>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</si>
  <si>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</si>
  <si>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</si>
  <si>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</si>
  <si>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</si>
  <si>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</si>
  <si>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</si>
  <si>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</si>
  <si>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</si>
  <si>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</si>
  <si>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</si>
  <si>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</si>
  <si>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</si>
  <si>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</si>
  <si>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</si>
  <si>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</si>
  <si>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</si>
  <si>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</si>
  <si>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</si>
  <si>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</si>
  <si>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</si>
  <si>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</si>
  <si>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</si>
  <si>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</si>
  <si>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</si>
  <si>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</si>
  <si>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</si>
  <si>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</si>
  <si>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</si>
  <si>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</si>
  <si>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</si>
  <si>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</si>
  <si>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</si>
  <si>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</si>
  <si>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</si>
  <si>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</si>
  <si>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</si>
  <si>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</si>
  <si>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</si>
  <si>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</si>
  <si>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</si>
  <si>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</si>
  <si>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</si>
  <si>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</si>
  <si>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</si>
  <si>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</si>
  <si>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</si>
  <si>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</si>
  <si>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</si>
  <si>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</si>
  <si>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</si>
  <si>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</si>
  <si>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</si>
  <si>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</si>
  <si>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</si>
  <si>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</si>
  <si>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</si>
  <si>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</si>
  <si>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</si>
  <si>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</si>
  <si>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</si>
  <si>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</si>
  <si>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</si>
  <si>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</si>
  <si>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</si>
  <si>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</si>
  <si>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</si>
  <si>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</si>
  <si>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</si>
  <si>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</si>
  <si>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</si>
  <si>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</si>
  <si>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</si>
  <si>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</si>
  <si>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</si>
  <si>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</si>
  <si>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</si>
  <si>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</si>
  <si>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</si>
  <si>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</si>
  <si>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</si>
  <si>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</si>
  <si>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</si>
  <si>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</si>
  <si>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</si>
  <si>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</si>
  <si>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</si>
  <si>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</si>
  <si>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</si>
  <si>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</si>
  <si>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</si>
  <si>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</si>
  <si>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</si>
  <si>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</si>
  <si>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</si>
  <si>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</si>
  <si>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</si>
  <si>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</si>
  <si>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</si>
  <si>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</si>
  <si>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</si>
  <si>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</si>
  <si>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</si>
  <si>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</si>
  <si>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</si>
  <si>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</si>
  <si>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</si>
  <si>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</si>
  <si>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</si>
  <si>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</si>
  <si>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</si>
  <si>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</si>
  <si>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</si>
  <si>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</si>
  <si>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</si>
  <si>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</si>
  <si>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</si>
  <si>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</si>
  <si>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</si>
  <si>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</si>
  <si>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</si>
  <si>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</si>
  <si>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</si>
  <si>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</si>
  <si>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</si>
  <si>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</si>
  <si>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</si>
  <si>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</si>
  <si>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</si>
  <si>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</si>
  <si>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</si>
  <si>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</si>
  <si>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</si>
  <si>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</si>
  <si>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</si>
  <si>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</si>
  <si>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</si>
  <si>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</si>
  <si>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</si>
  <si>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</si>
  <si>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</si>
  <si>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</si>
  <si>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</si>
  <si>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</si>
  <si>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</si>
  <si>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</si>
  <si>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</si>
  <si>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</si>
  <si>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</si>
  <si>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</si>
  <si>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</si>
  <si>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</si>
  <si>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</si>
  <si>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</si>
  <si>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</si>
  <si>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</si>
  <si>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</si>
  <si>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</si>
  <si>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</si>
  <si>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</si>
  <si>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</si>
  <si>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</si>
  <si>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</si>
  <si>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</si>
  <si>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</si>
  <si>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</si>
  <si>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</si>
  <si>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</si>
  <si>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</si>
  <si>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</si>
  <si>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</si>
  <si>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</si>
  <si>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</si>
  <si>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</si>
  <si>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</si>
  <si>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</si>
  <si>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</si>
  <si>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</si>
  <si>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</si>
  <si>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</si>
  <si>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</si>
  <si>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</si>
  <si>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</si>
  <si>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</si>
  <si>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</si>
  <si>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</si>
  <si>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</si>
  <si>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</si>
  <si>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</si>
  <si>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</si>
  <si>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</si>
  <si>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</si>
  <si>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</si>
  <si>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</si>
  <si>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</si>
  <si>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</si>
  <si>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</si>
  <si>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</si>
  <si>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</si>
  <si>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</si>
  <si>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</si>
  <si>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</si>
  <si>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</si>
  <si>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</si>
  <si>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</si>
  <si>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</si>
  <si>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</si>
  <si>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</si>
  <si>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</si>
  <si>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</si>
  <si>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</si>
  <si>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</si>
  <si>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</si>
  <si>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</si>
  <si>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</si>
  <si>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</si>
  <si>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</si>
  <si>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医療提供体制設備整備交付金</t>
  </si>
  <si>
    <t>保険局
医政局</t>
  </si>
  <si>
    <t>令和元年度</t>
  </si>
  <si>
    <t>終了予定なし</t>
  </si>
  <si>
    <t>医療介護連携政策課保険データ企画室／研究開発振興課医療情報技術推進室</t>
  </si>
  <si>
    <t>地域における医療及び介護の総合的な確保の促進に関する法律（平成元年法律第六十四号）</t>
  </si>
  <si>
    <t xml:space="preserve">医療制度の適正かつ効率的な運営を図るための健康保険法等の一部を改正する法律（令和元年5月15日成立）
</t>
  </si>
  <si>
    <t xml:space="preserve">技術革新が進む中で、医療分野においてもＩＣＴを積極的に活用し、効率的かつ質の高い医療提供体制を構築していくことが急務である。このため、平成31年度において、医療情報化支援基金を創設し、医療分野におけるＩＣＴ化を支援する。（地域における医療及び介護の総合的な確保の促進に関する法律の改正。令和元年10月1日施行）
</t>
  </si>
  <si>
    <t xml:space="preserve">社会保険診療報酬支払基金に医療情報化支援基金を創設し、以下の事業を行う。
①オンライン資格確認の導入に向けた医療機関・薬局のシステム整備の支援
　オンライン資格確認を円滑に導入するため、保険医療機関・薬局での初期導入経費（システム整備・改修等）を補助
②電子カルテの標準化に向けた医療機関の電子カルテシステム等導入の支援
　国の指定する標準規格を用いて相互に連携可能な電子カルテシステム等を導入する医療機関での初期導入経費を補助
</t>
  </si>
  <si>
    <t>-</t>
  </si>
  <si>
    <t>件</t>
  </si>
  <si>
    <t>基本目標Ⅰ　安心・信頼してかかれる医療の確保と国民の健康づくりを推進すること
施策大目標１　地域において必要な医療を提供できる体制を整備すること</t>
  </si>
  <si>
    <t>施策目標Ⅰ－１－１　日常生活圏の中で良質かつ適切な医療が効率的に提供できる体制を整備すること</t>
  </si>
  <si>
    <t>医療分野にてＩＣＴを積極的に活用し、オンライン資格確認の導入に向けた医療機関・薬局のシステム整備及び、電子カルテの標準化に向けた医療機関の電子カルテシステム等の導入がなされ、効率的かつ質の高い医療提供体制が構築されている。</t>
  </si>
  <si>
    <t>マイナンバーカードを健康保険証として利用するための「顔認証付きカードリーダー」を一括調達し、医療機関及び薬局に配布（無償）する。※１台につき９．９万円（税込）</t>
  </si>
  <si>
    <t>社会保障・税番号活用推進事業（医療保険者等）</t>
  </si>
  <si>
    <t>医療情報システム等標準化推進事業</t>
  </si>
  <si>
    <t>新31</t>
  </si>
  <si>
    <t>○</t>
  </si>
  <si>
    <t>大竹　雄二
前田　彰久</t>
    <rPh sb="6" eb="8">
      <t>マエダ</t>
    </rPh>
    <rPh sb="9" eb="10">
      <t>アキラ</t>
    </rPh>
    <rPh sb="10" eb="11">
      <t>ヒサ</t>
    </rPh>
    <phoneticPr fontId="5"/>
  </si>
  <si>
    <t>-</t>
    <phoneticPr fontId="5"/>
  </si>
  <si>
    <t>A.社会保険診療報酬支払基金</t>
    <rPh sb="2" eb="6">
      <t>シャカイホケン</t>
    </rPh>
    <rPh sb="6" eb="8">
      <t>シンリョウ</t>
    </rPh>
    <rPh sb="8" eb="10">
      <t>ホウシュウ</t>
    </rPh>
    <rPh sb="10" eb="12">
      <t>シハラ</t>
    </rPh>
    <rPh sb="12" eb="14">
      <t>キキン</t>
    </rPh>
    <phoneticPr fontId="5"/>
  </si>
  <si>
    <t>交付金</t>
    <rPh sb="0" eb="3">
      <t>コウフキン</t>
    </rPh>
    <phoneticPr fontId="5"/>
  </si>
  <si>
    <t>　</t>
    <phoneticPr fontId="5"/>
  </si>
  <si>
    <t>医療情報化支援基金の造成</t>
    <rPh sb="0" eb="2">
      <t>イリョウ</t>
    </rPh>
    <rPh sb="2" eb="5">
      <t>ジョウホウカ</t>
    </rPh>
    <rPh sb="5" eb="7">
      <t>シエン</t>
    </rPh>
    <rPh sb="7" eb="9">
      <t>キキン</t>
    </rPh>
    <rPh sb="10" eb="12">
      <t>ゾウセイ</t>
    </rPh>
    <phoneticPr fontId="5"/>
  </si>
  <si>
    <t>社会保険診療報酬支払基金</t>
    <phoneticPr fontId="5"/>
  </si>
  <si>
    <t>システム整備費等の補助</t>
    <rPh sb="4" eb="7">
      <t>セイビヒ</t>
    </rPh>
    <rPh sb="7" eb="8">
      <t>トウ</t>
    </rPh>
    <rPh sb="9" eb="11">
      <t>ホジョ</t>
    </rPh>
    <phoneticPr fontId="5"/>
  </si>
  <si>
    <t xml:space="preserve"> マイナンバー制度により構築される仕組みを活用し、マイナンバーカードの健康保険証としての利用を含めた医療保険のオンライン資格確認について、利用環境の整備も視野に入れ、令和３年３月の本格運用を目指す。
また、医療機関間等の連携や情報共有が各医療機関が保有するシステムが異なっていても円滑に図られるよう、電子カルテ等医療情報システム等で使用する医療用語等の共通コード（標準マスター）の整備、普及推進を図っているところである。
</t>
    <phoneticPr fontId="5"/>
  </si>
  <si>
    <t>‐</t>
  </si>
  <si>
    <t>無</t>
  </si>
  <si>
    <t>オンライン資格確認の導入に向けた医療機関・薬局のシステム整備、及び電子カルテの標準化に向けた医療機関の電子カルテシステム等の導入が可能となるため、社会のニーズがある。</t>
    <phoneticPr fontId="5"/>
  </si>
  <si>
    <t>オンライン資格確認の導入及び電子カルテの標準化に向けて、医療機関等との調整も含め、国がシステム整備の支援をする必要がある。</t>
    <phoneticPr fontId="5"/>
  </si>
  <si>
    <t>オンライン資格確認は、令和元年６月４日デジタル・ガバメント閣僚会議において2021年３月から本格運用開始とされており、確実に実施できるよう必要かつ優先度の高い事業となっている。また、電子カルテの普及率については、日本再興戦略（２０１５年６月閣議決定）において、２０２０年度までに４００床以上の一般病院における電子カルテの普及率を９０％以上にする目標を掲げており、優先度の高い事業となっている。</t>
    <phoneticPr fontId="5"/>
  </si>
  <si>
    <t>本事業を実施することにより、オンライン資格確認の導入に向けた医療機関・薬局のシステム整備につながり、改革項目の実施が実現可能となる。</t>
    <phoneticPr fontId="5"/>
  </si>
  <si>
    <t>㉓マイナンバー制度のインフラ等を活用した取組</t>
    <phoneticPr fontId="5"/>
  </si>
  <si>
    <t>社会保険診療報酬支払基金に医療情報化支援基金を創設し、オンライン資格確認の導入に向けた医療機関・薬局のシステム整備、電子カルテの標準化に向けた医療機関の電子カルテシステム等の導入を支援することで、地域の医療機関等がＩＣＴを積極的に活用し、効率的かつ質の高い医療提供体制を構築できる。
標準化された電子カルテの普及により、医療機関間における医療情報連携を円滑に行いやすい環境を整備し、良質な医療のより効率的な提供を推進できる。</t>
    <phoneticPr fontId="5"/>
  </si>
  <si>
    <t>厚労</t>
  </si>
  <si>
    <t>オンライン資格確認等に関する医療機関等への導入支援及び医療保険者、医療機関等への周知広報事業を実施。</t>
    <phoneticPr fontId="5"/>
  </si>
  <si>
    <t>令和3年度</t>
    <phoneticPr fontId="5"/>
  </si>
  <si>
    <t>-</t>
    <phoneticPr fontId="5"/>
  </si>
  <si>
    <t xml:space="preserve">①オンライン資格確認の導入に向けた医療機関・薬局のシステムを整備
②電子カルテの標準化に向けた医療機関の電子カルテシステム等を導入
すること。
</t>
    <phoneticPr fontId="5"/>
  </si>
  <si>
    <t xml:space="preserve"> </t>
    <phoneticPr fontId="5"/>
  </si>
  <si>
    <t>医療機関・薬局等のオンライン資格確認導入に係る補助（顔認証カードリーダー申込件数）</t>
    <rPh sb="7" eb="8">
      <t>トウ</t>
    </rPh>
    <rPh sb="14" eb="16">
      <t>シカク</t>
    </rPh>
    <rPh sb="16" eb="18">
      <t>カクニン</t>
    </rPh>
    <rPh sb="18" eb="20">
      <t>ドウニュウ</t>
    </rPh>
    <rPh sb="21" eb="22">
      <t>カカ</t>
    </rPh>
    <rPh sb="23" eb="25">
      <t>ホジョ</t>
    </rPh>
    <rPh sb="26" eb="27">
      <t>カオ</t>
    </rPh>
    <rPh sb="27" eb="29">
      <t>ニンショウ</t>
    </rPh>
    <rPh sb="36" eb="37">
      <t>モウ</t>
    </rPh>
    <rPh sb="37" eb="38">
      <t>コ</t>
    </rPh>
    <rPh sb="38" eb="40">
      <t>ケンスウ</t>
    </rPh>
    <phoneticPr fontId="5"/>
  </si>
  <si>
    <t>-</t>
    <phoneticPr fontId="5"/>
  </si>
  <si>
    <t>9.9万円</t>
    <rPh sb="3" eb="5">
      <t>マンエン</t>
    </rPh>
    <phoneticPr fontId="5"/>
  </si>
  <si>
    <t>顔認証カードリーダー（無償提供）</t>
    <rPh sb="11" eb="13">
      <t>ムショウ</t>
    </rPh>
    <rPh sb="13" eb="15">
      <t>テイキョウ</t>
    </rPh>
    <phoneticPr fontId="5"/>
  </si>
  <si>
    <t>万円</t>
    <rPh sb="0" eb="2">
      <t>マンエン</t>
    </rPh>
    <phoneticPr fontId="5"/>
  </si>
  <si>
    <t>病院のオンライン資格確認導入に係るその他の補助費用</t>
    <rPh sb="0" eb="2">
      <t>ビョウイン</t>
    </rPh>
    <rPh sb="8" eb="10">
      <t>シカク</t>
    </rPh>
    <rPh sb="10" eb="12">
      <t>カクニン</t>
    </rPh>
    <rPh sb="12" eb="14">
      <t>ドウニュウ</t>
    </rPh>
    <rPh sb="15" eb="16">
      <t>カカ</t>
    </rPh>
    <rPh sb="19" eb="20">
      <t>タ</t>
    </rPh>
    <rPh sb="21" eb="23">
      <t>ホジョ</t>
    </rPh>
    <rPh sb="23" eb="25">
      <t>ヒヨウ</t>
    </rPh>
    <phoneticPr fontId="5"/>
  </si>
  <si>
    <t>210.1万円上限×1/2
200.2万円上限×1/2
190.3万円上限×1/2</t>
    <rPh sb="5" eb="7">
      <t>マンエン</t>
    </rPh>
    <rPh sb="7" eb="9">
      <t>ジョウゲン</t>
    </rPh>
    <rPh sb="19" eb="21">
      <t>マンエン</t>
    </rPh>
    <rPh sb="21" eb="23">
      <t>ジョウゲン</t>
    </rPh>
    <rPh sb="33" eb="35">
      <t>マンエン</t>
    </rPh>
    <rPh sb="35" eb="37">
      <t>ジョウゲン</t>
    </rPh>
    <phoneticPr fontId="5"/>
  </si>
  <si>
    <t>210.1万円
～190.3万円を上限実費補助</t>
    <rPh sb="5" eb="7">
      <t>マンエン</t>
    </rPh>
    <rPh sb="14" eb="16">
      <t>マンエン</t>
    </rPh>
    <rPh sb="17" eb="19">
      <t>ジョウゲン</t>
    </rPh>
    <rPh sb="19" eb="21">
      <t>ジッピ</t>
    </rPh>
    <rPh sb="21" eb="23">
      <t>ホジョ</t>
    </rPh>
    <phoneticPr fontId="5"/>
  </si>
  <si>
    <t>大型チェーン薬局のオンライン資格確認導入に係るその他の補助費用</t>
    <rPh sb="0" eb="2">
      <t>オオガタ</t>
    </rPh>
    <rPh sb="6" eb="8">
      <t>ヤッキョク</t>
    </rPh>
    <phoneticPr fontId="5"/>
  </si>
  <si>
    <t>診療所等のオンライン資格確認導入に係るその他の補助費用　</t>
    <rPh sb="0" eb="3">
      <t>シンリョウジョ</t>
    </rPh>
    <rPh sb="3" eb="4">
      <t>トウ</t>
    </rPh>
    <phoneticPr fontId="5"/>
  </si>
  <si>
    <t>42.9万円を上限
に実費補助</t>
    <rPh sb="4" eb="6">
      <t>マンエン</t>
    </rPh>
    <rPh sb="7" eb="9">
      <t>ジョウゲン</t>
    </rPh>
    <rPh sb="11" eb="13">
      <t>ジッピ</t>
    </rPh>
    <rPh sb="13" eb="15">
      <t>ホジョ</t>
    </rPh>
    <phoneticPr fontId="5"/>
  </si>
  <si>
    <t>42.9万円を上限に、
その１／２を補助</t>
    <rPh sb="4" eb="6">
      <t>マンエン</t>
    </rPh>
    <rPh sb="7" eb="9">
      <t>ジョウゲン</t>
    </rPh>
    <rPh sb="18" eb="20">
      <t>ホジョ</t>
    </rPh>
    <phoneticPr fontId="5"/>
  </si>
  <si>
    <t>42.9万円を上限に、
その３／４を補助</t>
    <rPh sb="4" eb="6">
      <t>マンエン</t>
    </rPh>
    <rPh sb="7" eb="9">
      <t>ジョウゲン</t>
    </rPh>
    <rPh sb="18" eb="20">
      <t>ホジョ</t>
    </rPh>
    <phoneticPr fontId="5"/>
  </si>
  <si>
    <t>（６月末までに開催する理事会で承認される社会保険診療報酬支払基金の令和２年度決算報告を受けた上で記載予定。）</t>
    <phoneticPr fontId="5"/>
  </si>
  <si>
    <t>マイナンバーカードの健康保険証としての利用環境整備を、令和４年度で全国の医療機関・薬局での整備を目指す。</t>
    <rPh sb="10" eb="12">
      <t>ケンコウ</t>
    </rPh>
    <phoneticPr fontId="5"/>
  </si>
  <si>
    <t>令和３年度中に医療機関・薬局（９割）のオンライン資格確認システムの導入。</t>
    <phoneticPr fontId="5"/>
  </si>
  <si>
    <t>-</t>
    <phoneticPr fontId="5"/>
  </si>
  <si>
    <t>補助金等交付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</si>
</sst>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36</xdr:col>
      <xdr:colOff>77561</xdr:colOff>
      <xdr:row>751</xdr:row>
      <xdr:rowOff>273505</xdr:rowOff>
    </xdr:to>
    <xdr:sp macro="" textlink="">
      <xdr:nvSpPr>
        <xdr:cNvPr id="9" name="正方形/長方形 8"/>
        <xdr:cNvSpPr/>
      </xdr:nvSpPr>
      <xdr:spPr>
        <a:xfrm>
          <a:off x="4082143" y="237077250"/>
          <a:ext cx="3343275" cy="98107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27</xdr:col>
      <xdr:colOff>186419</xdr:colOff>
      <xdr:row>751</xdr:row>
      <xdr:rowOff>258537</xdr:rowOff>
    </xdr:from>
    <xdr:to>
      <xdr:col>27</xdr:col>
      <xdr:colOff>190500</xdr:colOff>
      <xdr:row>755</xdr:row>
      <xdr:rowOff>136072</xdr:rowOff>
    </xdr:to>
    <xdr:cxnSp macro="">
      <xdr:nvCxnSpPr>
        <xdr:cNvPr id="11" name="直線矢印コネクタ 10"/>
        <xdr:cNvCxnSpPr/>
      </xdr:nvCxnSpPr>
      <xdr:spPr>
        <a:xfrm>
          <a:off x="5697312" y="238043358"/>
          <a:ext cx="4081" cy="12926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149679</xdr:colOff>
      <xdr:row>755</xdr:row>
      <xdr:rowOff>122464</xdr:rowOff>
    </xdr:from>
    <xdr:to>
      <xdr:col>40</xdr:col>
      <xdr:colOff>68035</xdr:colOff>
      <xdr:row>758</xdr:row>
      <xdr:rowOff>312964</xdr:rowOff>
    </xdr:to>
    <xdr:sp macro="" textlink="">
      <xdr:nvSpPr>
        <xdr:cNvPr id="15" name="正方形/長方形 14"/>
        <xdr:cNvSpPr/>
      </xdr:nvSpPr>
      <xdr:spPr bwMode="auto">
        <a:xfrm>
          <a:off x="3619500" y="239322428"/>
          <a:ext cx="4612821" cy="125185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Ａ．社会保険診療報酬支払基金</a:t>
          </a:r>
          <a:endParaRPr lang="ja-JP" altLang="ja-JP" sz="2000">
            <a:solidFill>
              <a:sysClr val="windowText" lastClr="000000"/>
            </a:solidFill>
            <a:effectLst/>
          </a:endParaRPr>
        </a:p>
      </xdr:txBody>
    </xdr:sp>
    <xdr:clientData/>
  </xdr:twoCellAnchor>
  <xdr:twoCellAnchor>
    <xdr:from>
      <xdr:col>28</xdr:col>
      <xdr:colOff>13607</xdr:colOff>
      <xdr:row>759</xdr:row>
      <xdr:rowOff>1</xdr:rowOff>
    </xdr:from>
    <xdr:to>
      <xdr:col>28</xdr:col>
      <xdr:colOff>13609</xdr:colOff>
      <xdr:row>761</xdr:row>
      <xdr:rowOff>312964</xdr:rowOff>
    </xdr:to>
    <xdr:cxnSp macro="">
      <xdr:nvCxnSpPr>
        <xdr:cNvPr id="20" name="直線矢印コネクタ 19"/>
        <xdr:cNvCxnSpPr/>
      </xdr:nvCxnSpPr>
      <xdr:spPr>
        <a:xfrm flipH="1">
          <a:off x="5728607" y="240615108"/>
          <a:ext cx="2" cy="10205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122464</xdr:colOff>
      <xdr:row>762</xdr:row>
      <xdr:rowOff>81643</xdr:rowOff>
    </xdr:from>
    <xdr:to>
      <xdr:col>35</xdr:col>
      <xdr:colOff>37000</xdr:colOff>
      <xdr:row>765</xdr:row>
      <xdr:rowOff>72197</xdr:rowOff>
    </xdr:to>
    <xdr:sp macro="" textlink="">
      <xdr:nvSpPr>
        <xdr:cNvPr id="28" name="テキスト ボックス 27"/>
        <xdr:cNvSpPr txBox="1"/>
      </xdr:nvSpPr>
      <xdr:spPr>
        <a:xfrm>
          <a:off x="4408714" y="241758107"/>
          <a:ext cx="2772036" cy="1364876"/>
        </a:xfrm>
        <a:prstGeom prst="rect">
          <a:avLst/>
        </a:prstGeom>
        <a:no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医療機関、薬局</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68035</xdr:colOff>
      <xdr:row>752</xdr:row>
      <xdr:rowOff>95249</xdr:rowOff>
    </xdr:from>
    <xdr:to>
      <xdr:col>28</xdr:col>
      <xdr:colOff>197303</xdr:colOff>
      <xdr:row>755</xdr:row>
      <xdr:rowOff>119742</xdr:rowOff>
    </xdr:to>
    <xdr:sp macro="" textlink="">
      <xdr:nvSpPr>
        <xdr:cNvPr id="29" name="テキスト ボックス 28"/>
        <xdr:cNvSpPr txBox="1"/>
      </xdr:nvSpPr>
      <xdr:spPr bwMode="auto">
        <a:xfrm>
          <a:off x="2721428" y="238233856"/>
          <a:ext cx="3190875" cy="1085850"/>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rgbClr val="000000"/>
              </a:solidFill>
              <a:latin typeface="ＭＳ Ｐゴシック"/>
              <a:ea typeface="ＭＳ Ｐゴシック"/>
            </a:rPr>
            <a:t>【交付】</a:t>
          </a:r>
          <a:endParaRPr lang="ja-JP" altLang="en-US" sz="1800" b="0" i="0" u="none" strike="noStrike" baseline="0">
            <a:solidFill>
              <a:srgbClr val="000000"/>
            </a:solidFill>
            <a:latin typeface="Calibri"/>
            <a:ea typeface="ＭＳ Ｐゴシック"/>
          </a:endParaRPr>
        </a:p>
        <a:p>
          <a:pPr algn="ctr" rtl="0">
            <a:defRPr sz="1000"/>
          </a:pPr>
          <a:r>
            <a:rPr lang="ja-JP" altLang="en-US" sz="1600" b="0" i="0" u="none" strike="noStrike" baseline="0">
              <a:solidFill>
                <a:sysClr val="windowText" lastClr="000000"/>
              </a:solidFill>
              <a:latin typeface="Calibri"/>
              <a:ea typeface="ＭＳ Ｐゴシック"/>
            </a:rPr>
            <a:t>令和２年度：</a:t>
          </a:r>
          <a:r>
            <a:rPr lang="en-US" altLang="ja-JP" sz="1600" b="0" i="0" u="none" strike="noStrike" baseline="0">
              <a:solidFill>
                <a:sysClr val="windowText" lastClr="000000"/>
              </a:solidFill>
              <a:latin typeface="Calibri"/>
              <a:ea typeface="ＭＳ Ｐゴシック"/>
            </a:rPr>
            <a:t>76,800</a:t>
          </a:r>
          <a:r>
            <a:rPr lang="ja-JP" altLang="en-US" sz="1600" b="0" i="0" u="none" strike="noStrike" baseline="0">
              <a:solidFill>
                <a:sysClr val="windowText" lastClr="000000"/>
              </a:solidFill>
              <a:latin typeface="Calibri"/>
              <a:ea typeface="ＭＳ Ｐゴシック"/>
            </a:rPr>
            <a:t>百万円</a:t>
          </a:r>
        </a:p>
      </xdr:txBody>
    </xdr:sp>
    <xdr:clientData/>
  </xdr:twoCellAnchor>
  <xdr:twoCellAnchor>
    <xdr:from>
      <xdr:col>9</xdr:col>
      <xdr:colOff>54429</xdr:colOff>
      <xdr:row>759</xdr:row>
      <xdr:rowOff>27214</xdr:rowOff>
    </xdr:from>
    <xdr:to>
      <xdr:col>28</xdr:col>
      <xdr:colOff>0</xdr:colOff>
      <xdr:row>762</xdr:row>
      <xdr:rowOff>54428</xdr:rowOff>
    </xdr:to>
    <xdr:sp macro="" textlink="">
      <xdr:nvSpPr>
        <xdr:cNvPr id="35" name="テキスト ボックス 34"/>
        <xdr:cNvSpPr txBox="1"/>
      </xdr:nvSpPr>
      <xdr:spPr bwMode="auto">
        <a:xfrm>
          <a:off x="1891393" y="240642321"/>
          <a:ext cx="3823607" cy="1088571"/>
        </a:xfrm>
        <a:prstGeom prst="rect">
          <a:avLst/>
        </a:prstGeom>
        <a:noFill/>
        <a:ln w="25400" cmpd="sng">
          <a:noFill/>
        </a:ln>
        <a:effectLst/>
      </xdr:spPr>
      <xdr:txBody>
        <a:bodyPr vertOverflow="clip" horzOverflow="clip" wrap="square" rtlCol="0" anchor="t"/>
        <a:lstStyle/>
        <a:p>
          <a:pPr algn="l" rtl="0">
            <a:defRPr sz="1000"/>
          </a:pPr>
          <a:r>
            <a:rPr lang="en-US" altLang="ja-JP" sz="1600" b="0" i="0" u="none" strike="noStrike" baseline="0">
              <a:solidFill>
                <a:sysClr val="windowText" lastClr="000000"/>
              </a:solidFill>
              <a:latin typeface="Calibri"/>
              <a:ea typeface="ＭＳ Ｐゴシック"/>
            </a:rPr>
            <a:t>【</a:t>
          </a:r>
          <a:r>
            <a:rPr lang="ja-JP" altLang="en-US" sz="1600" b="0" i="0" u="none" strike="noStrike" baseline="0">
              <a:solidFill>
                <a:sysClr val="windowText" lastClr="000000"/>
              </a:solidFill>
              <a:latin typeface="Calibri"/>
              <a:ea typeface="ＭＳ Ｐゴシック"/>
            </a:rPr>
            <a:t>支出</a:t>
          </a:r>
          <a:r>
            <a:rPr lang="en-US" altLang="ja-JP" sz="1600" b="0" i="0" u="none" strike="noStrike" baseline="0">
              <a:solidFill>
                <a:sysClr val="windowText" lastClr="000000"/>
              </a:solidFill>
              <a:latin typeface="Calibri"/>
              <a:ea typeface="ＭＳ Ｐゴシック"/>
            </a:rPr>
            <a:t>】</a:t>
          </a:r>
          <a:r>
            <a:rPr lang="ja-JP" altLang="en-US" sz="1600" b="0" i="0" u="none" strike="noStrike" baseline="0">
              <a:solidFill>
                <a:sysClr val="windowText" lastClr="000000"/>
              </a:solidFill>
              <a:latin typeface="Calibri"/>
              <a:ea typeface="ＭＳ Ｐゴシック"/>
            </a:rPr>
            <a:t>６月末までに開催する理事会で承認される、社会保険診療報酬支払基金の令和２年度決算報告後記載予定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5" zoomScale="70" zoomScaleNormal="75" zoomScaleSheetLayoutView="70" zoomScalePageLayoutView="85" workbookViewId="0">
      <selection activeCell="AC845" sqref="AC845:AG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406</v>
      </c>
      <c r="AJ2" s="947" t="s">
        <v>747</v>
      </c>
      <c r="AK2" s="947"/>
      <c r="AL2" s="947"/>
      <c r="AM2" s="947"/>
      <c r="AN2" s="98" t="s">
        <v>406</v>
      </c>
      <c r="AO2" s="947">
        <v>20</v>
      </c>
      <c r="AP2" s="947"/>
      <c r="AQ2" s="947"/>
      <c r="AR2" s="99" t="s">
        <v>709</v>
      </c>
      <c r="AS2" s="953">
        <v>52</v>
      </c>
      <c r="AT2" s="953"/>
      <c r="AU2" s="953"/>
      <c r="AV2" s="98" t="str">
        <f>IF(AW2="","","-")</f>
        <v/>
      </c>
      <c r="AW2" s="913"/>
      <c r="AX2" s="913"/>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50.25" customHeight="1" x14ac:dyDescent="0.15">
      <c r="A5" s="693" t="s">
        <v>67</v>
      </c>
      <c r="B5" s="694"/>
      <c r="C5" s="694"/>
      <c r="D5" s="694"/>
      <c r="E5" s="694"/>
      <c r="F5" s="695"/>
      <c r="G5" s="837" t="s">
        <v>713</v>
      </c>
      <c r="H5" s="838"/>
      <c r="I5" s="838"/>
      <c r="J5" s="838"/>
      <c r="K5" s="838"/>
      <c r="L5" s="838"/>
      <c r="M5" s="839" t="s">
        <v>66</v>
      </c>
      <c r="N5" s="840"/>
      <c r="O5" s="840"/>
      <c r="P5" s="840"/>
      <c r="Q5" s="840"/>
      <c r="R5" s="841"/>
      <c r="S5" s="842" t="s">
        <v>714</v>
      </c>
      <c r="T5" s="838"/>
      <c r="U5" s="838"/>
      <c r="V5" s="838"/>
      <c r="W5" s="838"/>
      <c r="X5" s="843"/>
      <c r="Y5" s="699" t="s">
        <v>3</v>
      </c>
      <c r="Z5" s="542"/>
      <c r="AA5" s="542"/>
      <c r="AB5" s="542"/>
      <c r="AC5" s="542"/>
      <c r="AD5" s="543"/>
      <c r="AE5" s="700" t="s">
        <v>715</v>
      </c>
      <c r="AF5" s="700"/>
      <c r="AG5" s="700"/>
      <c r="AH5" s="700"/>
      <c r="AI5" s="700"/>
      <c r="AJ5" s="700"/>
      <c r="AK5" s="700"/>
      <c r="AL5" s="700"/>
      <c r="AM5" s="700"/>
      <c r="AN5" s="700"/>
      <c r="AO5" s="700"/>
      <c r="AP5" s="701"/>
      <c r="AQ5" s="702" t="s">
        <v>730</v>
      </c>
      <c r="AR5" s="703"/>
      <c r="AS5" s="703"/>
      <c r="AT5" s="703"/>
      <c r="AU5" s="703"/>
      <c r="AV5" s="703"/>
      <c r="AW5" s="703"/>
      <c r="AX5" s="704"/>
    </row>
    <row r="6" spans="1:50" ht="39"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5" t="s">
        <v>389</v>
      </c>
      <c r="Z7" s="439"/>
      <c r="AA7" s="439"/>
      <c r="AB7" s="439"/>
      <c r="AC7" s="439"/>
      <c r="AD7" s="926"/>
      <c r="AE7" s="914" t="s">
        <v>717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256</v>
      </c>
      <c r="B8" s="495"/>
      <c r="C8" s="495"/>
      <c r="D8" s="495"/>
      <c r="E8" s="495"/>
      <c r="F8" s="496"/>
      <c r="G8" s="948" t="str">
        <f>入力規則等!A27</f>
        <v>-</v>
      </c>
      <c r="H8" s="721"/>
      <c r="I8" s="721"/>
      <c r="J8" s="721"/>
      <c r="K8" s="721"/>
      <c r="L8" s="721"/>
      <c r="M8" s="721"/>
      <c r="N8" s="721"/>
      <c r="O8" s="721"/>
      <c r="P8" s="721"/>
      <c r="Q8" s="721"/>
      <c r="R8" s="721"/>
      <c r="S8" s="721"/>
      <c r="T8" s="721"/>
      <c r="U8" s="721"/>
      <c r="V8" s="721"/>
      <c r="W8" s="721"/>
      <c r="X8" s="949"/>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6" t="s">
        <v>24</v>
      </c>
      <c r="B12" s="967"/>
      <c r="C12" s="967"/>
      <c r="D12" s="967"/>
      <c r="E12" s="967"/>
      <c r="F12" s="968"/>
      <c r="G12" s="761"/>
      <c r="H12" s="762"/>
      <c r="I12" s="762"/>
      <c r="J12" s="762"/>
      <c r="K12" s="762"/>
      <c r="L12" s="762"/>
      <c r="M12" s="762"/>
      <c r="N12" s="762"/>
      <c r="O12" s="762"/>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720</v>
      </c>
      <c r="Q13" s="659"/>
      <c r="R13" s="659"/>
      <c r="S13" s="659"/>
      <c r="T13" s="659"/>
      <c r="U13" s="659"/>
      <c r="V13" s="660"/>
      <c r="W13" s="658">
        <v>30000</v>
      </c>
      <c r="X13" s="659"/>
      <c r="Y13" s="659"/>
      <c r="Z13" s="659"/>
      <c r="AA13" s="659"/>
      <c r="AB13" s="659"/>
      <c r="AC13" s="660"/>
      <c r="AD13" s="658">
        <v>76800</v>
      </c>
      <c r="AE13" s="659"/>
      <c r="AF13" s="659"/>
      <c r="AG13" s="659"/>
      <c r="AH13" s="659"/>
      <c r="AI13" s="659"/>
      <c r="AJ13" s="660"/>
      <c r="AK13" s="658">
        <v>0</v>
      </c>
      <c r="AL13" s="659"/>
      <c r="AM13" s="659"/>
      <c r="AN13" s="659"/>
      <c r="AO13" s="659"/>
      <c r="AP13" s="659"/>
      <c r="AQ13" s="660"/>
      <c r="AR13" s="922"/>
      <c r="AS13" s="923"/>
      <c r="AT13" s="923"/>
      <c r="AU13" s="923"/>
      <c r="AV13" s="923"/>
      <c r="AW13" s="923"/>
      <c r="AX13" s="924"/>
    </row>
    <row r="14" spans="1:50" ht="21" customHeight="1" x14ac:dyDescent="0.15">
      <c r="A14" s="615"/>
      <c r="B14" s="616"/>
      <c r="C14" s="616"/>
      <c r="D14" s="616"/>
      <c r="E14" s="616"/>
      <c r="F14" s="617"/>
      <c r="G14" s="726"/>
      <c r="H14" s="727"/>
      <c r="I14" s="712" t="s">
        <v>8</v>
      </c>
      <c r="J14" s="763"/>
      <c r="K14" s="763"/>
      <c r="L14" s="763"/>
      <c r="M14" s="763"/>
      <c r="N14" s="763"/>
      <c r="O14" s="764"/>
      <c r="P14" s="658" t="s">
        <v>720</v>
      </c>
      <c r="Q14" s="659"/>
      <c r="R14" s="659"/>
      <c r="S14" s="659"/>
      <c r="T14" s="659"/>
      <c r="U14" s="659"/>
      <c r="V14" s="660"/>
      <c r="W14" s="658" t="s">
        <v>720</v>
      </c>
      <c r="X14" s="659"/>
      <c r="Y14" s="659"/>
      <c r="Z14" s="659"/>
      <c r="AA14" s="659"/>
      <c r="AB14" s="659"/>
      <c r="AC14" s="660"/>
      <c r="AD14" s="658" t="s">
        <v>720</v>
      </c>
      <c r="AE14" s="659"/>
      <c r="AF14" s="659"/>
      <c r="AG14" s="659"/>
      <c r="AH14" s="659"/>
      <c r="AI14" s="659"/>
      <c r="AJ14" s="660"/>
      <c r="AK14" s="658" t="s">
        <v>731</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720</v>
      </c>
      <c r="Q15" s="659"/>
      <c r="R15" s="659"/>
      <c r="S15" s="659"/>
      <c r="T15" s="659"/>
      <c r="U15" s="659"/>
      <c r="V15" s="660"/>
      <c r="W15" s="658" t="s">
        <v>720</v>
      </c>
      <c r="X15" s="659"/>
      <c r="Y15" s="659"/>
      <c r="Z15" s="659"/>
      <c r="AA15" s="659"/>
      <c r="AB15" s="659"/>
      <c r="AC15" s="660"/>
      <c r="AD15" s="658" t="s">
        <v>720</v>
      </c>
      <c r="AE15" s="659"/>
      <c r="AF15" s="659"/>
      <c r="AG15" s="659"/>
      <c r="AH15" s="659"/>
      <c r="AI15" s="659"/>
      <c r="AJ15" s="660"/>
      <c r="AK15" s="658" t="s">
        <v>731</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720</v>
      </c>
      <c r="Q16" s="659"/>
      <c r="R16" s="659"/>
      <c r="S16" s="659"/>
      <c r="T16" s="659"/>
      <c r="U16" s="659"/>
      <c r="V16" s="660"/>
      <c r="W16" s="658" t="s">
        <v>720</v>
      </c>
      <c r="X16" s="659"/>
      <c r="Y16" s="659"/>
      <c r="Z16" s="659"/>
      <c r="AA16" s="659"/>
      <c r="AB16" s="659"/>
      <c r="AC16" s="660"/>
      <c r="AD16" s="658" t="s">
        <v>720</v>
      </c>
      <c r="AE16" s="659"/>
      <c r="AF16" s="659"/>
      <c r="AG16" s="659"/>
      <c r="AH16" s="659"/>
      <c r="AI16" s="659"/>
      <c r="AJ16" s="660"/>
      <c r="AK16" s="658" t="s">
        <v>731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720</v>
      </c>
      <c r="Q17" s="659"/>
      <c r="R17" s="659"/>
      <c r="S17" s="659"/>
      <c r="T17" s="659"/>
      <c r="U17" s="659"/>
      <c r="V17" s="660"/>
      <c r="W17" s="658" t="s">
        <v>720</v>
      </c>
      <c r="X17" s="659"/>
      <c r="Y17" s="659"/>
      <c r="Z17" s="659"/>
      <c r="AA17" s="659"/>
      <c r="AB17" s="659"/>
      <c r="AC17" s="660"/>
      <c r="AD17" s="658" t="s">
        <v>720</v>
      </c>
      <c r="AE17" s="659"/>
      <c r="AF17" s="659"/>
      <c r="AG17" s="659"/>
      <c r="AH17" s="659"/>
      <c r="AI17" s="659"/>
      <c r="AJ17" s="660"/>
      <c r="AK17" s="658" t="s">
        <v>731</v>
      </c>
      <c r="AL17" s="659"/>
      <c r="AM17" s="659"/>
      <c r="AN17" s="659"/>
      <c r="AO17" s="659"/>
      <c r="AP17" s="659"/>
      <c r="AQ17" s="660"/>
      <c r="AR17" s="920"/>
      <c r="AS17" s="920"/>
      <c r="AT17" s="920"/>
      <c r="AU17" s="920"/>
      <c r="AV17" s="920"/>
      <c r="AW17" s="920"/>
      <c r="AX17" s="921"/>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30000</v>
      </c>
      <c r="X18" s="877"/>
      <c r="Y18" s="877"/>
      <c r="Z18" s="877"/>
      <c r="AA18" s="877"/>
      <c r="AB18" s="877"/>
      <c r="AC18" s="878"/>
      <c r="AD18" s="876">
        <f>SUM(AD13:AJ17)</f>
        <v>76800</v>
      </c>
      <c r="AE18" s="877"/>
      <c r="AF18" s="877"/>
      <c r="AG18" s="877"/>
      <c r="AH18" s="877"/>
      <c r="AI18" s="877"/>
      <c r="AJ18" s="878"/>
      <c r="AK18" s="876">
        <f>SUM(AK13:AQ17)</f>
        <v>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c r="Q19" s="659"/>
      <c r="R19" s="659"/>
      <c r="S19" s="659"/>
      <c r="T19" s="659"/>
      <c r="U19" s="659"/>
      <c r="V19" s="660"/>
      <c r="W19" s="658">
        <v>30000</v>
      </c>
      <c r="X19" s="659"/>
      <c r="Y19" s="659"/>
      <c r="Z19" s="659"/>
      <c r="AA19" s="659"/>
      <c r="AB19" s="659"/>
      <c r="AC19" s="660"/>
      <c r="AD19" s="658">
        <v>76800</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9"/>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707</v>
      </c>
      <c r="B22" s="976"/>
      <c r="C22" s="976"/>
      <c r="D22" s="976"/>
      <c r="E22" s="976"/>
      <c r="F22" s="977"/>
      <c r="G22" s="971" t="s">
        <v>333</v>
      </c>
      <c r="H22" s="222"/>
      <c r="I22" s="222"/>
      <c r="J22" s="222"/>
      <c r="K22" s="222"/>
      <c r="L22" s="222"/>
      <c r="M22" s="222"/>
      <c r="N22" s="222"/>
      <c r="O22" s="223"/>
      <c r="P22" s="936" t="s">
        <v>705</v>
      </c>
      <c r="Q22" s="222"/>
      <c r="R22" s="222"/>
      <c r="S22" s="222"/>
      <c r="T22" s="222"/>
      <c r="U22" s="222"/>
      <c r="V22" s="223"/>
      <c r="W22" s="936" t="s">
        <v>706</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711</v>
      </c>
      <c r="H23" s="973"/>
      <c r="I23" s="973"/>
      <c r="J23" s="973"/>
      <c r="K23" s="973"/>
      <c r="L23" s="973"/>
      <c r="M23" s="973"/>
      <c r="N23" s="973"/>
      <c r="O23" s="974"/>
      <c r="P23" s="922">
        <v>0</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337</v>
      </c>
      <c r="H28" s="942"/>
      <c r="I28" s="942"/>
      <c r="J28" s="942"/>
      <c r="K28" s="942"/>
      <c r="L28" s="942"/>
      <c r="M28" s="942"/>
      <c r="N28" s="942"/>
      <c r="O28" s="943"/>
      <c r="P28" s="876">
        <f>P29-SUM(P23:P27)</f>
        <v>0</v>
      </c>
      <c r="Q28" s="877"/>
      <c r="R28" s="877"/>
      <c r="S28" s="877"/>
      <c r="T28" s="877"/>
      <c r="U28" s="877"/>
      <c r="V28" s="878"/>
      <c r="W28" s="876">
        <f>W29-SUM(W23:W27)</f>
        <v>0</v>
      </c>
      <c r="X28" s="877"/>
      <c r="Y28" s="877"/>
      <c r="Z28" s="877"/>
      <c r="AA28" s="877"/>
      <c r="AB28" s="877"/>
      <c r="AC28" s="878"/>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58">
        <f>AK13</f>
        <v>0</v>
      </c>
      <c r="Q29" s="659"/>
      <c r="R29" s="659"/>
      <c r="S29" s="659"/>
      <c r="T29" s="659"/>
      <c r="U29" s="659"/>
      <c r="V29" s="660"/>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17" t="s">
        <v>412</v>
      </c>
      <c r="AJ30" s="917"/>
      <c r="AK30" s="917"/>
      <c r="AL30" s="856"/>
      <c r="AM30" s="917" t="s">
        <v>509</v>
      </c>
      <c r="AN30" s="917"/>
      <c r="AO30" s="917"/>
      <c r="AP30" s="856"/>
      <c r="AQ30" s="768" t="s">
        <v>232</v>
      </c>
      <c r="AR30" s="769"/>
      <c r="AS30" s="769"/>
      <c r="AT30" s="770"/>
      <c r="AU30" s="775" t="s">
        <v>134</v>
      </c>
      <c r="AV30" s="775"/>
      <c r="AW30" s="775"/>
      <c r="AX30" s="91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8"/>
      <c r="AJ31" s="918"/>
      <c r="AK31" s="918"/>
      <c r="AL31" s="407"/>
      <c r="AM31" s="918"/>
      <c r="AN31" s="918"/>
      <c r="AO31" s="918"/>
      <c r="AP31" s="407"/>
      <c r="AQ31" s="250">
        <v>3</v>
      </c>
      <c r="AR31" s="201"/>
      <c r="AS31" s="136" t="s">
        <v>233</v>
      </c>
      <c r="AT31" s="137"/>
      <c r="AU31" s="200">
        <v>4</v>
      </c>
      <c r="AV31" s="200"/>
      <c r="AW31" s="392" t="s">
        <v>179</v>
      </c>
      <c r="AX31" s="393"/>
    </row>
    <row r="32" spans="1:50" ht="23.25" customHeight="1" x14ac:dyDescent="0.15">
      <c r="A32" s="397"/>
      <c r="B32" s="395"/>
      <c r="C32" s="395"/>
      <c r="D32" s="395"/>
      <c r="E32" s="395"/>
      <c r="F32" s="396"/>
      <c r="G32" s="564" t="s">
        <v>751</v>
      </c>
      <c r="H32" s="565"/>
      <c r="I32" s="565"/>
      <c r="J32" s="565"/>
      <c r="K32" s="565"/>
      <c r="L32" s="565"/>
      <c r="M32" s="565"/>
      <c r="N32" s="565"/>
      <c r="O32" s="566"/>
      <c r="P32" s="108" t="s">
        <v>767</v>
      </c>
      <c r="Q32" s="108"/>
      <c r="R32" s="108"/>
      <c r="S32" s="108"/>
      <c r="T32" s="108"/>
      <c r="U32" s="108"/>
      <c r="V32" s="108"/>
      <c r="W32" s="108"/>
      <c r="X32" s="109"/>
      <c r="Y32" s="470" t="s">
        <v>12</v>
      </c>
      <c r="Z32" s="530"/>
      <c r="AA32" s="531"/>
      <c r="AB32" s="460"/>
      <c r="AC32" s="460"/>
      <c r="AD32" s="460"/>
      <c r="AE32" s="218" t="s">
        <v>720</v>
      </c>
      <c r="AF32" s="219"/>
      <c r="AG32" s="219"/>
      <c r="AH32" s="219"/>
      <c r="AI32" s="218">
        <v>0</v>
      </c>
      <c r="AJ32" s="219"/>
      <c r="AK32" s="219"/>
      <c r="AL32" s="219"/>
      <c r="AM32" s="218" t="s">
        <v>731</v>
      </c>
      <c r="AN32" s="219"/>
      <c r="AO32" s="219"/>
      <c r="AP32" s="219"/>
      <c r="AQ32" s="336" t="s">
        <v>720</v>
      </c>
      <c r="AR32" s="208"/>
      <c r="AS32" s="208"/>
      <c r="AT32" s="337"/>
      <c r="AU32" s="219" t="s">
        <v>720</v>
      </c>
      <c r="AV32" s="219"/>
      <c r="AW32" s="219"/>
      <c r="AX32" s="221"/>
    </row>
    <row r="33" spans="1:51" ht="70.5" customHeight="1" x14ac:dyDescent="0.15">
      <c r="A33" s="398"/>
      <c r="B33" s="399"/>
      <c r="C33" s="399"/>
      <c r="D33" s="399"/>
      <c r="E33" s="399"/>
      <c r="F33" s="400"/>
      <c r="G33" s="567"/>
      <c r="H33" s="568"/>
      <c r="I33" s="568"/>
      <c r="J33" s="568"/>
      <c r="K33" s="568"/>
      <c r="L33" s="568"/>
      <c r="M33" s="568"/>
      <c r="N33" s="568"/>
      <c r="O33" s="569"/>
      <c r="P33" s="111"/>
      <c r="Q33" s="111"/>
      <c r="R33" s="111"/>
      <c r="S33" s="111"/>
      <c r="T33" s="111"/>
      <c r="U33" s="111"/>
      <c r="V33" s="111"/>
      <c r="W33" s="111"/>
      <c r="X33" s="112"/>
      <c r="Y33" s="446" t="s">
        <v>54</v>
      </c>
      <c r="Z33" s="441"/>
      <c r="AA33" s="442"/>
      <c r="AB33" s="522"/>
      <c r="AC33" s="522"/>
      <c r="AD33" s="522"/>
      <c r="AE33" s="218" t="s">
        <v>720</v>
      </c>
      <c r="AF33" s="219"/>
      <c r="AG33" s="219"/>
      <c r="AH33" s="219"/>
      <c r="AI33" s="218" t="s">
        <v>720</v>
      </c>
      <c r="AJ33" s="219"/>
      <c r="AK33" s="219"/>
      <c r="AL33" s="219"/>
      <c r="AM33" s="218">
        <v>132639</v>
      </c>
      <c r="AN33" s="219"/>
      <c r="AO33" s="219"/>
      <c r="AP33" s="219"/>
      <c r="AQ33" s="336">
        <v>198959</v>
      </c>
      <c r="AR33" s="208"/>
      <c r="AS33" s="208"/>
      <c r="AT33" s="337"/>
      <c r="AU33" s="219">
        <v>221065</v>
      </c>
      <c r="AV33" s="219"/>
      <c r="AW33" s="219"/>
      <c r="AX33" s="221"/>
    </row>
    <row r="34" spans="1:51" ht="23.25" customHeight="1" x14ac:dyDescent="0.15">
      <c r="A34" s="397"/>
      <c r="B34" s="395"/>
      <c r="C34" s="395"/>
      <c r="D34" s="395"/>
      <c r="E34" s="395"/>
      <c r="F34" s="396"/>
      <c r="G34" s="570"/>
      <c r="H34" s="571"/>
      <c r="I34" s="571"/>
      <c r="J34" s="571"/>
      <c r="K34" s="571"/>
      <c r="L34" s="571"/>
      <c r="M34" s="571"/>
      <c r="N34" s="571"/>
      <c r="O34" s="572"/>
      <c r="P34" s="114"/>
      <c r="Q34" s="114"/>
      <c r="R34" s="114"/>
      <c r="S34" s="114"/>
      <c r="T34" s="114"/>
      <c r="U34" s="114"/>
      <c r="V34" s="114"/>
      <c r="W34" s="114"/>
      <c r="X34" s="115"/>
      <c r="Y34" s="446" t="s">
        <v>13</v>
      </c>
      <c r="Z34" s="441"/>
      <c r="AA34" s="442"/>
      <c r="AB34" s="556" t="s">
        <v>180</v>
      </c>
      <c r="AC34" s="556"/>
      <c r="AD34" s="556"/>
      <c r="AE34" s="218" t="s">
        <v>731</v>
      </c>
      <c r="AF34" s="219"/>
      <c r="AG34" s="219"/>
      <c r="AH34" s="219"/>
      <c r="AI34" s="218" t="s">
        <v>731</v>
      </c>
      <c r="AJ34" s="219"/>
      <c r="AK34" s="219"/>
      <c r="AL34" s="219"/>
      <c r="AM34" s="218">
        <v>60</v>
      </c>
      <c r="AN34" s="219"/>
      <c r="AO34" s="219"/>
      <c r="AP34" s="219"/>
      <c r="AQ34" s="336">
        <v>90</v>
      </c>
      <c r="AR34" s="208"/>
      <c r="AS34" s="208"/>
      <c r="AT34" s="337"/>
      <c r="AU34" s="219">
        <v>100</v>
      </c>
      <c r="AV34" s="219"/>
      <c r="AW34" s="219"/>
      <c r="AX34" s="221"/>
    </row>
    <row r="35" spans="1:51" ht="23.25" customHeight="1" x14ac:dyDescent="0.15">
      <c r="A35" s="228" t="s">
        <v>380</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2"/>
      <c r="AY37">
        <f>COUNTA($G$39)</f>
        <v>1</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1</v>
      </c>
    </row>
    <row r="39" spans="1:51" ht="23.25" hidden="1" customHeight="1" x14ac:dyDescent="0.15">
      <c r="A39" s="397"/>
      <c r="B39" s="395"/>
      <c r="C39" s="395"/>
      <c r="D39" s="395"/>
      <c r="E39" s="395"/>
      <c r="F39" s="396"/>
      <c r="G39" s="564" t="s">
        <v>752</v>
      </c>
      <c r="H39" s="565"/>
      <c r="I39" s="565"/>
      <c r="J39" s="565"/>
      <c r="K39" s="565"/>
      <c r="L39" s="565"/>
      <c r="M39" s="565"/>
      <c r="N39" s="565"/>
      <c r="O39" s="566"/>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1</v>
      </c>
    </row>
    <row r="40" spans="1:51" ht="23.25" hidden="1" customHeight="1" x14ac:dyDescent="0.15">
      <c r="A40" s="398"/>
      <c r="B40" s="399"/>
      <c r="C40" s="399"/>
      <c r="D40" s="399"/>
      <c r="E40" s="399"/>
      <c r="F40" s="400"/>
      <c r="G40" s="567"/>
      <c r="H40" s="568"/>
      <c r="I40" s="568"/>
      <c r="J40" s="568"/>
      <c r="K40" s="568"/>
      <c r="L40" s="568"/>
      <c r="M40" s="568"/>
      <c r="N40" s="568"/>
      <c r="O40" s="569"/>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1</v>
      </c>
    </row>
    <row r="41" spans="1:51" ht="23.25" hidden="1" customHeight="1" x14ac:dyDescent="0.15">
      <c r="A41" s="401"/>
      <c r="B41" s="402"/>
      <c r="C41" s="402"/>
      <c r="D41" s="402"/>
      <c r="E41" s="402"/>
      <c r="F41" s="403"/>
      <c r="G41" s="570"/>
      <c r="H41" s="571"/>
      <c r="I41" s="571"/>
      <c r="J41" s="571"/>
      <c r="K41" s="571"/>
      <c r="L41" s="571"/>
      <c r="M41" s="571"/>
      <c r="N41" s="571"/>
      <c r="O41" s="572"/>
      <c r="P41" s="114"/>
      <c r="Q41" s="114"/>
      <c r="R41" s="114"/>
      <c r="S41" s="114"/>
      <c r="T41" s="114"/>
      <c r="U41" s="114"/>
      <c r="V41" s="114"/>
      <c r="W41" s="114"/>
      <c r="X41" s="115"/>
      <c r="Y41" s="446" t="s">
        <v>13</v>
      </c>
      <c r="Z41" s="441"/>
      <c r="AA41" s="442"/>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1</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hidden="1"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1" t="s">
        <v>349</v>
      </c>
      <c r="B44" s="772"/>
      <c r="C44" s="772"/>
      <c r="D44" s="772"/>
      <c r="E44" s="772"/>
      <c r="F44" s="77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4"/>
      <c r="H46" s="565"/>
      <c r="I46" s="565"/>
      <c r="J46" s="565"/>
      <c r="K46" s="565"/>
      <c r="L46" s="565"/>
      <c r="M46" s="565"/>
      <c r="N46" s="565"/>
      <c r="O46" s="566"/>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7"/>
      <c r="H47" s="568"/>
      <c r="I47" s="568"/>
      <c r="J47" s="568"/>
      <c r="K47" s="568"/>
      <c r="L47" s="568"/>
      <c r="M47" s="568"/>
      <c r="N47" s="568"/>
      <c r="O47" s="569"/>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70"/>
      <c r="H48" s="571"/>
      <c r="I48" s="571"/>
      <c r="J48" s="571"/>
      <c r="K48" s="571"/>
      <c r="L48" s="571"/>
      <c r="M48" s="571"/>
      <c r="N48" s="571"/>
      <c r="O48" s="572"/>
      <c r="P48" s="114"/>
      <c r="Q48" s="114"/>
      <c r="R48" s="114"/>
      <c r="S48" s="114"/>
      <c r="T48" s="114"/>
      <c r="U48" s="114"/>
      <c r="V48" s="114"/>
      <c r="W48" s="114"/>
      <c r="X48" s="115"/>
      <c r="Y48" s="446" t="s">
        <v>13</v>
      </c>
      <c r="Z48" s="441"/>
      <c r="AA48" s="442"/>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7" t="s">
        <v>134</v>
      </c>
      <c r="AV51" s="927"/>
      <c r="AW51" s="927"/>
      <c r="AX51" s="92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4"/>
      <c r="H53" s="565"/>
      <c r="I53" s="565"/>
      <c r="J53" s="565"/>
      <c r="K53" s="565"/>
      <c r="L53" s="565"/>
      <c r="M53" s="565"/>
      <c r="N53" s="565"/>
      <c r="O53" s="566"/>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7"/>
      <c r="H54" s="568"/>
      <c r="I54" s="568"/>
      <c r="J54" s="568"/>
      <c r="K54" s="568"/>
      <c r="L54" s="568"/>
      <c r="M54" s="568"/>
      <c r="N54" s="568"/>
      <c r="O54" s="569"/>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70"/>
      <c r="H55" s="571"/>
      <c r="I55" s="571"/>
      <c r="J55" s="571"/>
      <c r="K55" s="571"/>
      <c r="L55" s="571"/>
      <c r="M55" s="571"/>
      <c r="N55" s="571"/>
      <c r="O55" s="572"/>
      <c r="P55" s="114"/>
      <c r="Q55" s="114"/>
      <c r="R55" s="114"/>
      <c r="S55" s="114"/>
      <c r="T55" s="114"/>
      <c r="U55" s="114"/>
      <c r="V55" s="114"/>
      <c r="W55" s="114"/>
      <c r="X55" s="115"/>
      <c r="Y55" s="446" t="s">
        <v>13</v>
      </c>
      <c r="Z55" s="441"/>
      <c r="AA55" s="442"/>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7" t="s">
        <v>134</v>
      </c>
      <c r="AV58" s="927"/>
      <c r="AW58" s="927"/>
      <c r="AX58" s="92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4"/>
      <c r="H60" s="565"/>
      <c r="I60" s="565"/>
      <c r="J60" s="565"/>
      <c r="K60" s="565"/>
      <c r="L60" s="565"/>
      <c r="M60" s="565"/>
      <c r="N60" s="565"/>
      <c r="O60" s="566"/>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7"/>
      <c r="H61" s="568"/>
      <c r="I61" s="568"/>
      <c r="J61" s="568"/>
      <c r="K61" s="568"/>
      <c r="L61" s="568"/>
      <c r="M61" s="568"/>
      <c r="N61" s="568"/>
      <c r="O61" s="569"/>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70"/>
      <c r="H62" s="571"/>
      <c r="I62" s="571"/>
      <c r="J62" s="571"/>
      <c r="K62" s="571"/>
      <c r="L62" s="571"/>
      <c r="M62" s="571"/>
      <c r="N62" s="571"/>
      <c r="O62" s="572"/>
      <c r="P62" s="114"/>
      <c r="Q62" s="114"/>
      <c r="R62" s="114"/>
      <c r="S62" s="114"/>
      <c r="T62" s="114"/>
      <c r="U62" s="114"/>
      <c r="V62" s="114"/>
      <c r="W62" s="114"/>
      <c r="X62" s="115"/>
      <c r="Y62" s="446" t="s">
        <v>13</v>
      </c>
      <c r="Z62" s="441"/>
      <c r="AA62" s="442"/>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70"/>
      <c r="AY79">
        <f>COUNTIF($AR$79,"☑")</f>
        <v>0</v>
      </c>
    </row>
    <row r="80" spans="1:51" ht="18.75" hidden="1" customHeight="1" x14ac:dyDescent="0.15">
      <c r="A80" s="862"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3"/>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3"/>
      <c r="B82" s="526"/>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7" t="s">
        <v>11</v>
      </c>
      <c r="AC85" s="558"/>
      <c r="AD85" s="559"/>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3"/>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1" t="s">
        <v>62</v>
      </c>
      <c r="Z87" s="562"/>
      <c r="AA87" s="563"/>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28"/>
      <c r="C89" s="528"/>
      <c r="D89" s="528"/>
      <c r="E89" s="528"/>
      <c r="F89" s="529"/>
      <c r="G89" s="113"/>
      <c r="H89" s="114"/>
      <c r="I89" s="114"/>
      <c r="J89" s="114"/>
      <c r="K89" s="114"/>
      <c r="L89" s="114"/>
      <c r="M89" s="114"/>
      <c r="N89" s="114"/>
      <c r="O89" s="115"/>
      <c r="P89" s="177"/>
      <c r="Q89" s="177"/>
      <c r="R89" s="177"/>
      <c r="S89" s="177"/>
      <c r="T89" s="177"/>
      <c r="U89" s="177"/>
      <c r="V89" s="177"/>
      <c r="W89" s="177"/>
      <c r="X89" s="560"/>
      <c r="Y89" s="457" t="s">
        <v>13</v>
      </c>
      <c r="Z89" s="458"/>
      <c r="AA89" s="459"/>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7" t="s">
        <v>11</v>
      </c>
      <c r="AC90" s="558"/>
      <c r="AD90" s="559"/>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3"/>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1" t="s">
        <v>62</v>
      </c>
      <c r="Z92" s="562"/>
      <c r="AA92" s="563"/>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28"/>
      <c r="C94" s="528"/>
      <c r="D94" s="528"/>
      <c r="E94" s="528"/>
      <c r="F94" s="529"/>
      <c r="G94" s="113"/>
      <c r="H94" s="114"/>
      <c r="I94" s="114"/>
      <c r="J94" s="114"/>
      <c r="K94" s="114"/>
      <c r="L94" s="114"/>
      <c r="M94" s="114"/>
      <c r="N94" s="114"/>
      <c r="O94" s="115"/>
      <c r="P94" s="177"/>
      <c r="Q94" s="177"/>
      <c r="R94" s="177"/>
      <c r="S94" s="177"/>
      <c r="T94" s="177"/>
      <c r="U94" s="177"/>
      <c r="V94" s="177"/>
      <c r="W94" s="177"/>
      <c r="X94" s="560"/>
      <c r="Y94" s="457" t="s">
        <v>13</v>
      </c>
      <c r="Z94" s="458"/>
      <c r="AA94" s="459"/>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7" t="s">
        <v>11</v>
      </c>
      <c r="AC95" s="558"/>
      <c r="AD95" s="559"/>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3"/>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1" t="s">
        <v>62</v>
      </c>
      <c r="Z97" s="562"/>
      <c r="AA97" s="563"/>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6"/>
      <c r="C99" s="426"/>
      <c r="D99" s="426"/>
      <c r="E99" s="426"/>
      <c r="F99" s="427"/>
      <c r="G99" s="582"/>
      <c r="H99" s="216"/>
      <c r="I99" s="216"/>
      <c r="J99" s="216"/>
      <c r="K99" s="216"/>
      <c r="L99" s="216"/>
      <c r="M99" s="216"/>
      <c r="N99" s="216"/>
      <c r="O99" s="583"/>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753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t="s">
        <v>720</v>
      </c>
      <c r="AF101" s="282"/>
      <c r="AG101" s="282"/>
      <c r="AH101" s="282"/>
      <c r="AI101" s="282" t="s">
        <v>731</v>
      </c>
      <c r="AJ101" s="282"/>
      <c r="AK101" s="282"/>
      <c r="AL101" s="282"/>
      <c r="AM101" s="282" t="s">
        <v>754</v>
      </c>
      <c r="AN101" s="282"/>
      <c r="AO101" s="282"/>
      <c r="AP101" s="282"/>
      <c r="AQ101" s="282" t="s">
        <v>754</v>
      </c>
      <c r="AR101" s="282"/>
      <c r="AS101" s="282"/>
      <c r="AT101" s="282"/>
      <c r="AU101" s="218" t="s">
        <v>754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t="s">
        <v>720</v>
      </c>
      <c r="AF102" s="282"/>
      <c r="AG102" s="282"/>
      <c r="AH102" s="282"/>
      <c r="AI102" s="282" t="s">
        <v>720</v>
      </c>
      <c r="AJ102" s="282"/>
      <c r="AK102" s="282"/>
      <c r="AL102" s="282"/>
      <c r="AM102" s="282">
        <v>132639</v>
      </c>
      <c r="AN102" s="282"/>
      <c r="AO102" s="282"/>
      <c r="AP102" s="282"/>
      <c r="AQ102" s="282">
        <v>198959</v>
      </c>
      <c r="AR102" s="282"/>
      <c r="AS102" s="282"/>
      <c r="AT102" s="282"/>
      <c r="AU102" s="225">
        <v>221065</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hidden="1" customHeight="1" x14ac:dyDescent="0.15">
      <c r="A104" s="418"/>
      <c r="B104" s="419"/>
      <c r="C104" s="419"/>
      <c r="D104" s="419"/>
      <c r="E104" s="419"/>
      <c r="F104" s="420"/>
      <c r="G104" s="108" t="s">
        <v>752</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1</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3"/>
      <c r="Z115" s="554"/>
      <c r="AA115" s="555"/>
      <c r="AB115" s="446" t="s">
        <v>11</v>
      </c>
      <c r="AC115" s="441"/>
      <c r="AD115" s="442"/>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5"/>
      <c r="B116" s="436"/>
      <c r="C116" s="436"/>
      <c r="D116" s="436"/>
      <c r="E116" s="436"/>
      <c r="F116" s="437"/>
      <c r="G116" s="387" t="s">
        <v>756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757</v>
      </c>
      <c r="AC116" s="462"/>
      <c r="AD116" s="463"/>
      <c r="AE116" s="282" t="s">
        <v>720</v>
      </c>
      <c r="AF116" s="282"/>
      <c r="AG116" s="282"/>
      <c r="AH116" s="282"/>
      <c r="AI116" s="282" t="s">
        <v>731</v>
      </c>
      <c r="AJ116" s="282"/>
      <c r="AK116" s="282"/>
      <c r="AL116" s="282"/>
      <c r="AM116" s="282">
        <v>9.9</v>
      </c>
      <c r="AN116" s="282"/>
      <c r="AO116" s="282"/>
      <c r="AP116" s="282"/>
      <c r="AQ116" s="218">
        <v>9.9</v>
      </c>
      <c r="AR116" s="219"/>
      <c r="AS116" s="219"/>
      <c r="AT116" s="219"/>
      <c r="AU116" s="219"/>
      <c r="AV116" s="219"/>
      <c r="AW116" s="219"/>
      <c r="AX116" s="221"/>
    </row>
    <row r="117" spans="1:51" ht="40.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1" t="s">
        <v>720</v>
      </c>
      <c r="AF117" s="551"/>
      <c r="AG117" s="551"/>
      <c r="AH117" s="551"/>
      <c r="AI117" s="551" t="s">
        <v>720</v>
      </c>
      <c r="AJ117" s="551"/>
      <c r="AK117" s="551"/>
      <c r="AL117" s="551"/>
      <c r="AM117" s="550" t="s">
        <v>755</v>
      </c>
      <c r="AN117" s="551"/>
      <c r="AO117" s="551"/>
      <c r="AP117" s="551"/>
      <c r="AQ117" s="551" t="s">
        <v>755</v>
      </c>
      <c r="AR117" s="551"/>
      <c r="AS117" s="551"/>
      <c r="AT117" s="551"/>
      <c r="AU117" s="551"/>
      <c r="AV117" s="551"/>
      <c r="AW117" s="551"/>
      <c r="AX117" s="552"/>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3"/>
      <c r="Z118" s="554"/>
      <c r="AA118" s="555"/>
      <c r="AB118" s="446" t="s">
        <v>11</v>
      </c>
      <c r="AC118" s="441"/>
      <c r="AD118" s="442"/>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1</v>
      </c>
    </row>
    <row r="119" spans="1:51" ht="23.25" customHeight="1" x14ac:dyDescent="0.15">
      <c r="A119" s="435"/>
      <c r="B119" s="436"/>
      <c r="C119" s="436"/>
      <c r="D119" s="436"/>
      <c r="E119" s="436"/>
      <c r="F119" s="437"/>
      <c r="G119" s="387" t="s">
        <v>758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406</v>
      </c>
      <c r="AC119" s="462"/>
      <c r="AD119" s="463"/>
      <c r="AE119" s="282" t="s">
        <v>406</v>
      </c>
      <c r="AF119" s="282"/>
      <c r="AG119" s="282"/>
      <c r="AH119" s="282"/>
      <c r="AI119" s="282" t="s">
        <v>406</v>
      </c>
      <c r="AJ119" s="282"/>
      <c r="AK119" s="282"/>
      <c r="AL119" s="282"/>
      <c r="AM119" s="282" t="s">
        <v>406</v>
      </c>
      <c r="AN119" s="282"/>
      <c r="AO119" s="282"/>
      <c r="AP119" s="282"/>
      <c r="AQ119" s="282" t="s">
        <v>406</v>
      </c>
      <c r="AR119" s="282"/>
      <c r="AS119" s="282"/>
      <c r="AT119" s="282"/>
      <c r="AU119" s="282"/>
      <c r="AV119" s="282"/>
      <c r="AW119" s="282"/>
      <c r="AX119" s="283"/>
      <c r="AY119">
        <f>$AY$118</f>
        <v>1</v>
      </c>
    </row>
    <row r="120" spans="1:51" ht="69"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1" t="s">
        <v>406</v>
      </c>
      <c r="AF120" s="551"/>
      <c r="AG120" s="551"/>
      <c r="AH120" s="551"/>
      <c r="AI120" s="551" t="s">
        <v>406</v>
      </c>
      <c r="AJ120" s="551"/>
      <c r="AK120" s="551"/>
      <c r="AL120" s="551"/>
      <c r="AM120" s="550" t="s">
        <v>760</v>
      </c>
      <c r="AN120" s="551"/>
      <c r="AO120" s="551"/>
      <c r="AP120" s="551"/>
      <c r="AQ120" s="550" t="s">
        <v>759</v>
      </c>
      <c r="AR120" s="551"/>
      <c r="AS120" s="551"/>
      <c r="AT120" s="551"/>
      <c r="AU120" s="551"/>
      <c r="AV120" s="551"/>
      <c r="AW120" s="551"/>
      <c r="AX120" s="552"/>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3"/>
      <c r="Z121" s="554"/>
      <c r="AA121" s="555"/>
      <c r="AB121" s="446" t="s">
        <v>11</v>
      </c>
      <c r="AC121" s="441"/>
      <c r="AD121" s="442"/>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1</v>
      </c>
    </row>
    <row r="122" spans="1:51" ht="23.25" customHeight="1" x14ac:dyDescent="0.15">
      <c r="A122" s="435"/>
      <c r="B122" s="436"/>
      <c r="C122" s="436"/>
      <c r="D122" s="436"/>
      <c r="E122" s="436"/>
      <c r="F122" s="437"/>
      <c r="G122" s="387" t="s">
        <v>761</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406</v>
      </c>
      <c r="AC122" s="462"/>
      <c r="AD122" s="463"/>
      <c r="AE122" s="282" t="s">
        <v>406</v>
      </c>
      <c r="AF122" s="282"/>
      <c r="AG122" s="282"/>
      <c r="AH122" s="282"/>
      <c r="AI122" s="282" t="s">
        <v>406</v>
      </c>
      <c r="AJ122" s="282"/>
      <c r="AK122" s="282"/>
      <c r="AL122" s="282"/>
      <c r="AM122" s="282" t="s">
        <v>406</v>
      </c>
      <c r="AN122" s="282"/>
      <c r="AO122" s="282"/>
      <c r="AP122" s="282"/>
      <c r="AQ122" s="282" t="s">
        <v>406</v>
      </c>
      <c r="AR122" s="282"/>
      <c r="AS122" s="282"/>
      <c r="AT122" s="282"/>
      <c r="AU122" s="282"/>
      <c r="AV122" s="282"/>
      <c r="AW122" s="282"/>
      <c r="AX122" s="283"/>
      <c r="AY122">
        <f>$AY$121</f>
        <v>1</v>
      </c>
    </row>
    <row r="123" spans="1:51" ht="46.5"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1" t="s">
        <v>406</v>
      </c>
      <c r="AF123" s="551"/>
      <c r="AG123" s="551"/>
      <c r="AH123" s="551"/>
      <c r="AI123" s="551" t="s">
        <v>406</v>
      </c>
      <c r="AJ123" s="551"/>
      <c r="AK123" s="551"/>
      <c r="AL123" s="551"/>
      <c r="AM123" s="550" t="s">
        <v>763</v>
      </c>
      <c r="AN123" s="551"/>
      <c r="AO123" s="551"/>
      <c r="AP123" s="551"/>
      <c r="AQ123" s="550" t="s">
        <v>764</v>
      </c>
      <c r="AR123" s="551"/>
      <c r="AS123" s="551"/>
      <c r="AT123" s="551"/>
      <c r="AU123" s="551"/>
      <c r="AV123" s="551"/>
      <c r="AW123" s="551"/>
      <c r="AX123" s="552"/>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3"/>
      <c r="Z124" s="554"/>
      <c r="AA124" s="555"/>
      <c r="AB124" s="446" t="s">
        <v>11</v>
      </c>
      <c r="AC124" s="441"/>
      <c r="AD124" s="442"/>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1</v>
      </c>
    </row>
    <row r="125" spans="1:51" ht="23.25" customHeight="1" x14ac:dyDescent="0.15">
      <c r="A125" s="435"/>
      <c r="B125" s="436"/>
      <c r="C125" s="436"/>
      <c r="D125" s="436"/>
      <c r="E125" s="436"/>
      <c r="F125" s="437"/>
      <c r="G125" s="387" t="s">
        <v>762</v>
      </c>
      <c r="H125" s="387"/>
      <c r="I125" s="387"/>
      <c r="J125" s="387"/>
      <c r="K125" s="387"/>
      <c r="L125" s="387"/>
      <c r="M125" s="387"/>
      <c r="N125" s="387"/>
      <c r="O125" s="387"/>
      <c r="P125" s="387"/>
      <c r="Q125" s="387"/>
      <c r="R125" s="387"/>
      <c r="S125" s="387"/>
      <c r="T125" s="387"/>
      <c r="U125" s="387"/>
      <c r="V125" s="387"/>
      <c r="W125" s="387"/>
      <c r="X125" s="932"/>
      <c r="Y125" s="454" t="s">
        <v>15</v>
      </c>
      <c r="Z125" s="455"/>
      <c r="AA125" s="456"/>
      <c r="AB125" s="461"/>
      <c r="AC125" s="462"/>
      <c r="AD125" s="463"/>
      <c r="AE125" s="282" t="s">
        <v>406</v>
      </c>
      <c r="AF125" s="282"/>
      <c r="AG125" s="282"/>
      <c r="AH125" s="282"/>
      <c r="AI125" s="282" t="s">
        <v>406</v>
      </c>
      <c r="AJ125" s="282"/>
      <c r="AK125" s="282"/>
      <c r="AL125" s="282"/>
      <c r="AM125" s="282" t="s">
        <v>406</v>
      </c>
      <c r="AN125" s="282"/>
      <c r="AO125" s="282"/>
      <c r="AP125" s="282"/>
      <c r="AQ125" s="282" t="s">
        <v>406</v>
      </c>
      <c r="AR125" s="282"/>
      <c r="AS125" s="282"/>
      <c r="AT125" s="282"/>
      <c r="AU125" s="282"/>
      <c r="AV125" s="282"/>
      <c r="AW125" s="282"/>
      <c r="AX125" s="283"/>
      <c r="AY125">
        <f>$AY$124</f>
        <v>1</v>
      </c>
    </row>
    <row r="126" spans="1:51" ht="46.5"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3"/>
      <c r="Y126" s="470" t="s">
        <v>49</v>
      </c>
      <c r="Z126" s="444"/>
      <c r="AA126" s="445"/>
      <c r="AB126" s="471" t="s">
        <v>358</v>
      </c>
      <c r="AC126" s="472"/>
      <c r="AD126" s="473"/>
      <c r="AE126" s="551" t="s">
        <v>406</v>
      </c>
      <c r="AF126" s="551"/>
      <c r="AG126" s="551"/>
      <c r="AH126" s="551"/>
      <c r="AI126" s="551" t="s">
        <v>406</v>
      </c>
      <c r="AJ126" s="551"/>
      <c r="AK126" s="551"/>
      <c r="AL126" s="551"/>
      <c r="AM126" s="550" t="s">
        <v>763</v>
      </c>
      <c r="AN126" s="551"/>
      <c r="AO126" s="551"/>
      <c r="AP126" s="551"/>
      <c r="AQ126" s="550" t="s">
        <v>765</v>
      </c>
      <c r="AR126" s="551"/>
      <c r="AS126" s="551"/>
      <c r="AT126" s="551"/>
      <c r="AU126" s="551"/>
      <c r="AV126" s="551"/>
      <c r="AW126" s="551"/>
      <c r="AX126" s="552"/>
      <c r="AY126">
        <f>$AY$124</f>
        <v>1</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9"/>
      <c r="Z127" s="930"/>
      <c r="AA127" s="931"/>
      <c r="AB127" s="407" t="s">
        <v>11</v>
      </c>
      <c r="AC127" s="408"/>
      <c r="AD127" s="409"/>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405</v>
      </c>
      <c r="B130" s="186"/>
      <c r="C130" s="185" t="s">
        <v>236</v>
      </c>
      <c r="D130" s="186"/>
      <c r="E130" s="170" t="s">
        <v>265</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769</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769</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4.95" customHeight="1" x14ac:dyDescent="0.15">
      <c r="A154" s="190"/>
      <c r="B154" s="187"/>
      <c r="C154" s="181"/>
      <c r="D154" s="187"/>
      <c r="E154" s="181"/>
      <c r="F154" s="182"/>
      <c r="G154" s="107" t="s">
        <v>724</v>
      </c>
      <c r="H154" s="108"/>
      <c r="I154" s="108"/>
      <c r="J154" s="108"/>
      <c r="K154" s="108"/>
      <c r="L154" s="108"/>
      <c r="M154" s="108"/>
      <c r="N154" s="108"/>
      <c r="O154" s="108"/>
      <c r="P154" s="109"/>
      <c r="Q154" s="128" t="s">
        <v>725</v>
      </c>
      <c r="R154" s="108"/>
      <c r="S154" s="108"/>
      <c r="T154" s="108"/>
      <c r="U154" s="108"/>
      <c r="V154" s="108"/>
      <c r="W154" s="108"/>
      <c r="X154" s="108"/>
      <c r="Y154" s="108"/>
      <c r="Z154" s="108"/>
      <c r="AA154" s="290"/>
      <c r="AB154" s="144" t="s">
        <v>749</v>
      </c>
      <c r="AC154" s="145"/>
      <c r="AD154" s="145"/>
      <c r="AE154" s="150" t="s">
        <v>768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4.9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4.9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4.9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4.9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1</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1</v>
      </c>
    </row>
    <row r="161" spans="1:51" ht="22.5" hidden="1" customHeight="1" x14ac:dyDescent="0.15">
      <c r="A161" s="190"/>
      <c r="B161" s="187"/>
      <c r="C161" s="181"/>
      <c r="D161" s="187"/>
      <c r="E161" s="181"/>
      <c r="F161" s="182"/>
      <c r="G161" s="107" t="s">
        <v>752</v>
      </c>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1</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1</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1</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1</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1</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5.1"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5.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4"/>
      <c r="E430" s="175" t="s">
        <v>399</v>
      </c>
      <c r="F430" s="896"/>
      <c r="G430" s="897" t="s">
        <v>252</v>
      </c>
      <c r="H430" s="126"/>
      <c r="I430" s="126"/>
      <c r="J430" s="898" t="s">
        <v>103</v>
      </c>
      <c r="K430" s="899"/>
      <c r="L430" s="899"/>
      <c r="M430" s="899"/>
      <c r="N430" s="899"/>
      <c r="O430" s="899"/>
      <c r="P430" s="899"/>
      <c r="Q430" s="899"/>
      <c r="R430" s="899"/>
      <c r="S430" s="899"/>
      <c r="T430" s="900"/>
      <c r="U430" s="590" t="s">
        <v>745</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750</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750</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720</v>
      </c>
      <c r="AF435" s="208"/>
      <c r="AG435" s="208"/>
      <c r="AH435" s="337"/>
      <c r="AI435" s="336" t="s">
        <v>720</v>
      </c>
      <c r="AJ435" s="208"/>
      <c r="AK435" s="208"/>
      <c r="AL435" s="208"/>
      <c r="AM435" s="336" t="s">
        <v>750</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750</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750</v>
      </c>
      <c r="AN459" s="208"/>
      <c r="AO459" s="208"/>
      <c r="AP459" s="337"/>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720</v>
      </c>
      <c r="AF460" s="208"/>
      <c r="AG460" s="208"/>
      <c r="AH460" s="337"/>
      <c r="AI460" s="336" t="s">
        <v>720</v>
      </c>
      <c r="AJ460" s="208"/>
      <c r="AK460" s="208"/>
      <c r="AL460" s="208"/>
      <c r="AM460" s="336" t="s">
        <v>750</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1</v>
      </c>
    </row>
    <row r="644" spans="1:51" ht="24.75" customHeight="1" x14ac:dyDescent="0.15">
      <c r="A644" s="190"/>
      <c r="B644" s="187"/>
      <c r="C644" s="181"/>
      <c r="D644" s="187"/>
      <c r="E644" s="128" t="s">
        <v>744</v>
      </c>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1</v>
      </c>
    </row>
    <row r="645" spans="1:51" ht="24.75" customHeight="1" thickBo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1</v>
      </c>
    </row>
    <row r="646" spans="1:51" ht="34.5" hidden="1" customHeight="1" x14ac:dyDescent="0.15">
      <c r="A646" s="190"/>
      <c r="B646" s="187"/>
      <c r="C646" s="181"/>
      <c r="D646" s="187"/>
      <c r="E646" s="175" t="s">
        <v>403</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1</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1</v>
      </c>
    </row>
    <row r="649" spans="1:51" ht="23.25" hidden="1" customHeight="1" x14ac:dyDescent="0.15">
      <c r="A649" s="190"/>
      <c r="B649" s="187"/>
      <c r="C649" s="181"/>
      <c r="D649" s="187"/>
      <c r="E649" s="338"/>
      <c r="F649" s="339"/>
      <c r="G649" s="107" t="s">
        <v>734</v>
      </c>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1</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1</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1</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1</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t="s">
        <v>731</v>
      </c>
      <c r="AF673" s="201"/>
      <c r="AG673" s="136" t="s">
        <v>233</v>
      </c>
      <c r="AH673" s="137"/>
      <c r="AI673" s="335"/>
      <c r="AJ673" s="335"/>
      <c r="AK673" s="335"/>
      <c r="AL673" s="157"/>
      <c r="AM673" s="335"/>
      <c r="AN673" s="335"/>
      <c r="AO673" s="335"/>
      <c r="AP673" s="157"/>
      <c r="AQ673" s="250" t="s">
        <v>731</v>
      </c>
      <c r="AR673" s="201"/>
      <c r="AS673" s="136" t="s">
        <v>233</v>
      </c>
      <c r="AT673" s="137"/>
      <c r="AU673" s="201" t="s">
        <v>731</v>
      </c>
      <c r="AV673" s="201"/>
      <c r="AW673" s="136" t="s">
        <v>179</v>
      </c>
      <c r="AX673" s="196"/>
      <c r="AY673">
        <f>$AY$672</f>
        <v>1</v>
      </c>
    </row>
    <row r="674" spans="1:51" ht="23.25" hidden="1" customHeight="1" x14ac:dyDescent="0.15">
      <c r="A674" s="190"/>
      <c r="B674" s="187"/>
      <c r="C674" s="181"/>
      <c r="D674" s="187"/>
      <c r="E674" s="338"/>
      <c r="F674" s="339"/>
      <c r="G674" s="107" t="s">
        <v>731</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731</v>
      </c>
      <c r="AC674" s="214"/>
      <c r="AD674" s="214"/>
      <c r="AE674" s="336" t="s">
        <v>731</v>
      </c>
      <c r="AF674" s="208"/>
      <c r="AG674" s="208"/>
      <c r="AH674" s="208"/>
      <c r="AI674" s="336" t="s">
        <v>731</v>
      </c>
      <c r="AJ674" s="208"/>
      <c r="AK674" s="208"/>
      <c r="AL674" s="208"/>
      <c r="AM674" s="336" t="s">
        <v>731</v>
      </c>
      <c r="AN674" s="208"/>
      <c r="AO674" s="208"/>
      <c r="AP674" s="337"/>
      <c r="AQ674" s="336" t="s">
        <v>731</v>
      </c>
      <c r="AR674" s="208"/>
      <c r="AS674" s="208"/>
      <c r="AT674" s="337"/>
      <c r="AU674" s="208" t="s">
        <v>731</v>
      </c>
      <c r="AV674" s="208"/>
      <c r="AW674" s="208"/>
      <c r="AX674" s="209"/>
      <c r="AY674">
        <f t="shared" ref="AY674:AY676" si="108">$AY$672</f>
        <v>1</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731</v>
      </c>
      <c r="AC675" s="206"/>
      <c r="AD675" s="206"/>
      <c r="AE675" s="336" t="s">
        <v>731</v>
      </c>
      <c r="AF675" s="208"/>
      <c r="AG675" s="208"/>
      <c r="AH675" s="337"/>
      <c r="AI675" s="336" t="s">
        <v>731</v>
      </c>
      <c r="AJ675" s="208"/>
      <c r="AK675" s="208"/>
      <c r="AL675" s="208"/>
      <c r="AM675" s="336" t="s">
        <v>731</v>
      </c>
      <c r="AN675" s="208"/>
      <c r="AO675" s="208"/>
      <c r="AP675" s="337"/>
      <c r="AQ675" s="336" t="s">
        <v>731</v>
      </c>
      <c r="AR675" s="208"/>
      <c r="AS675" s="208"/>
      <c r="AT675" s="337"/>
      <c r="AU675" s="208" t="s">
        <v>731</v>
      </c>
      <c r="AV675" s="208"/>
      <c r="AW675" s="208"/>
      <c r="AX675" s="209"/>
      <c r="AY675">
        <f t="shared" si="108"/>
        <v>1</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t="s">
        <v>731</v>
      </c>
      <c r="AF676" s="208"/>
      <c r="AG676" s="208"/>
      <c r="AH676" s="337"/>
      <c r="AI676" s="336" t="s">
        <v>731</v>
      </c>
      <c r="AJ676" s="208"/>
      <c r="AK676" s="208"/>
      <c r="AL676" s="208"/>
      <c r="AM676" s="336" t="s">
        <v>731</v>
      </c>
      <c r="AN676" s="208"/>
      <c r="AO676" s="208"/>
      <c r="AP676" s="337"/>
      <c r="AQ676" s="336" t="s">
        <v>731</v>
      </c>
      <c r="AR676" s="208"/>
      <c r="AS676" s="208"/>
      <c r="AT676" s="337"/>
      <c r="AU676" s="208" t="s">
        <v>731</v>
      </c>
      <c r="AV676" s="208"/>
      <c r="AW676" s="208"/>
      <c r="AX676" s="209"/>
      <c r="AY676">
        <f t="shared" si="108"/>
        <v>1</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54.9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729</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2" t="s">
        <v>729</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110.1"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729</v>
      </c>
      <c r="AE704" s="784"/>
      <c r="AF704" s="784"/>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739</v>
      </c>
      <c r="AE705" s="716"/>
      <c r="AF705" s="716"/>
      <c r="AG705" s="128" t="s">
        <v>731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740</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740</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739</v>
      </c>
      <c r="AE708" s="606"/>
      <c r="AF708" s="606"/>
      <c r="AG708" s="743" t="s">
        <v>731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731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731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2" t="s">
        <v>739</v>
      </c>
      <c r="AE711" s="323"/>
      <c r="AF711" s="323"/>
      <c r="AG711" s="104" t="s">
        <v>731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3" t="s">
        <v>739</v>
      </c>
      <c r="AE712" s="784"/>
      <c r="AF712" s="784"/>
      <c r="AG712" s="808" t="s">
        <v>731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739</v>
      </c>
      <c r="AE713" s="323"/>
      <c r="AF713" s="664"/>
      <c r="AG713" s="104" t="s">
        <v>731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739</v>
      </c>
      <c r="AE714" s="806"/>
      <c r="AF714" s="807"/>
      <c r="AG714" s="737" t="s">
        <v>731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739</v>
      </c>
      <c r="AE715" s="606"/>
      <c r="AF715" s="657"/>
      <c r="AG715" s="743" t="s">
        <v>731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739</v>
      </c>
      <c r="AE716" s="628"/>
      <c r="AF716" s="628"/>
      <c r="AG716" s="104" t="s">
        <v>731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731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731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729</v>
      </c>
      <c r="AE719" s="606"/>
      <c r="AF719" s="606"/>
      <c r="AG719" s="128" t="s">
        <v>738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t="s">
        <v>710</v>
      </c>
      <c r="D721" s="294"/>
      <c r="E721" s="294"/>
      <c r="F721" s="295"/>
      <c r="G721" s="284">
        <v>20</v>
      </c>
      <c r="H721" s="285"/>
      <c r="I721" s="77" t="str">
        <f>IF(OR(G721="　", G721=""), "", "-")</f>
        <v>-</v>
      </c>
      <c r="J721" s="288">
        <v>1017</v>
      </c>
      <c r="K721" s="288"/>
      <c r="L721" s="77" t="str">
        <f>IF(M721="","","-")</f>
        <v/>
      </c>
      <c r="M721" s="78"/>
      <c r="N721" s="301" t="s">
        <v>726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t="s">
        <v>710</v>
      </c>
      <c r="D722" s="294"/>
      <c r="E722" s="294"/>
      <c r="F722" s="295"/>
      <c r="G722" s="284">
        <v>20</v>
      </c>
      <c r="H722" s="285"/>
      <c r="I722" s="77" t="str">
        <f t="shared" ref="I722:I725" si="113">IF(OR(G722="　", G722=""), "", "-")</f>
        <v>-</v>
      </c>
      <c r="J722" s="288">
        <v>114</v>
      </c>
      <c r="K722" s="288"/>
      <c r="L722" s="77" t="str">
        <f t="shared" ref="L722:L725" si="114">IF(M722="","","-")</f>
        <v/>
      </c>
      <c r="M722" s="78"/>
      <c r="N722" s="301" t="s">
        <v>727</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8" t="s">
        <v>766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5" t="s">
        <v>766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hidden="1" customHeight="1" x14ac:dyDescent="0.15">
      <c r="A737" s="993" t="s">
        <v>672</v>
      </c>
      <c r="B737" s="211"/>
      <c r="C737" s="211"/>
      <c r="D737" s="212"/>
      <c r="E737" s="957"/>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hidden="1" customHeight="1" x14ac:dyDescent="0.15">
      <c r="A738" s="361" t="s">
        <v>397</v>
      </c>
      <c r="B738" s="361"/>
      <c r="C738" s="361"/>
      <c r="D738" s="361"/>
      <c r="E738" s="957"/>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hidden="1" customHeight="1" x14ac:dyDescent="0.15">
      <c r="A739" s="361" t="s">
        <v>396</v>
      </c>
      <c r="B739" s="361"/>
      <c r="C739" s="361"/>
      <c r="D739" s="361"/>
      <c r="E739" s="957"/>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hidden="1" customHeight="1" x14ac:dyDescent="0.15">
      <c r="A740" s="361" t="s">
        <v>395</v>
      </c>
      <c r="B740" s="361"/>
      <c r="C740" s="361"/>
      <c r="D740" s="361"/>
      <c r="E740" s="957"/>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hidden="1" customHeight="1" x14ac:dyDescent="0.15">
      <c r="A741" s="361" t="s">
        <v>394</v>
      </c>
      <c r="B741" s="361"/>
      <c r="C741" s="361"/>
      <c r="D741" s="361"/>
      <c r="E741" s="957"/>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hidden="1" customHeight="1" x14ac:dyDescent="0.15">
      <c r="A742" s="361" t="s">
        <v>393</v>
      </c>
      <c r="B742" s="361"/>
      <c r="C742" s="361"/>
      <c r="D742" s="361"/>
      <c r="E742" s="957"/>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hidden="1" customHeight="1" x14ac:dyDescent="0.15">
      <c r="A743" s="361" t="s">
        <v>392</v>
      </c>
      <c r="B743" s="361"/>
      <c r="C743" s="361"/>
      <c r="D743" s="361"/>
      <c r="E743" s="957"/>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hidden="1" customHeight="1" x14ac:dyDescent="0.15">
      <c r="A744" s="361" t="s">
        <v>391</v>
      </c>
      <c r="B744" s="361"/>
      <c r="C744" s="361"/>
      <c r="D744" s="361"/>
      <c r="E744" s="957"/>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hidden="1" customHeight="1" x14ac:dyDescent="0.15">
      <c r="A745" s="361" t="s">
        <v>390</v>
      </c>
      <c r="B745" s="361"/>
      <c r="C745" s="361"/>
      <c r="D745" s="361"/>
      <c r="E745" s="994"/>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545</v>
      </c>
      <c r="B746" s="361"/>
      <c r="C746" s="361"/>
      <c r="D746" s="361"/>
      <c r="E746" s="963" t="s">
        <v>710</v>
      </c>
      <c r="F746" s="961"/>
      <c r="G746" s="961"/>
      <c r="H746" s="100" t="str">
        <f>IF(E746="","","-")</f>
        <v>-</v>
      </c>
      <c r="I746" s="961" t="s">
        <v>728</v>
      </c>
      <c r="J746" s="961"/>
      <c r="K746" s="100" t="str">
        <f>IF(I746="","","-")</f>
        <v>-</v>
      </c>
      <c r="L746" s="962">
        <v>10</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509</v>
      </c>
      <c r="B747" s="361"/>
      <c r="C747" s="361"/>
      <c r="D747" s="361"/>
      <c r="E747" s="963" t="s">
        <v>710</v>
      </c>
      <c r="F747" s="961"/>
      <c r="G747" s="961"/>
      <c r="H747" s="100" t="str">
        <f>IF(E747="","","-")</f>
        <v>-</v>
      </c>
      <c r="I747" s="961"/>
      <c r="J747" s="961"/>
      <c r="K747" s="100" t="str">
        <f>IF(I747="","","-")</f>
        <v/>
      </c>
      <c r="L747" s="962">
        <v>53</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732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733</v>
      </c>
      <c r="H789" s="672"/>
      <c r="I789" s="672"/>
      <c r="J789" s="672"/>
      <c r="K789" s="673"/>
      <c r="L789" s="665" t="s">
        <v>735</v>
      </c>
      <c r="M789" s="666"/>
      <c r="N789" s="666"/>
      <c r="O789" s="666"/>
      <c r="P789" s="666"/>
      <c r="Q789" s="666"/>
      <c r="R789" s="666"/>
      <c r="S789" s="666"/>
      <c r="T789" s="666"/>
      <c r="U789" s="666"/>
      <c r="V789" s="666"/>
      <c r="W789" s="666"/>
      <c r="X789" s="667"/>
      <c r="Y789" s="382">
        <v>76800</v>
      </c>
      <c r="Z789" s="383"/>
      <c r="AA789" s="383"/>
      <c r="AB789" s="803"/>
      <c r="AC789" s="671"/>
      <c r="AD789" s="672"/>
      <c r="AE789" s="672"/>
      <c r="AF789" s="672"/>
      <c r="AG789" s="673"/>
      <c r="AH789" s="665"/>
      <c r="AI789" s="666"/>
      <c r="AJ789" s="666"/>
      <c r="AK789" s="666"/>
      <c r="AL789" s="666"/>
      <c r="AM789" s="666"/>
      <c r="AN789" s="666"/>
      <c r="AO789" s="666"/>
      <c r="AP789" s="666"/>
      <c r="AQ789" s="666"/>
      <c r="AR789" s="666"/>
      <c r="AS789" s="666"/>
      <c r="AT789" s="667"/>
      <c r="AU789" s="382"/>
      <c r="AV789" s="383"/>
      <c r="AW789" s="383"/>
      <c r="AX789" s="384"/>
    </row>
    <row r="790" spans="1:51" ht="24.75" customHeight="1" x14ac:dyDescent="0.15">
      <c r="A790" s="632"/>
      <c r="B790" s="633"/>
      <c r="C790" s="633"/>
      <c r="D790" s="633"/>
      <c r="E790" s="633"/>
      <c r="F790" s="634"/>
      <c r="G790" s="607" t="s">
        <v>734</v>
      </c>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76800</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2"/>
      <c r="Z802" s="383"/>
      <c r="AA802" s="383"/>
      <c r="AB802" s="803"/>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3"/>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3"/>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736</v>
      </c>
      <c r="D845" s="343"/>
      <c r="E845" s="343"/>
      <c r="F845" s="343"/>
      <c r="G845" s="343"/>
      <c r="H845" s="343"/>
      <c r="I845" s="343"/>
      <c r="J845" s="344">
        <v>3010405002439</v>
      </c>
      <c r="K845" s="345"/>
      <c r="L845" s="345"/>
      <c r="M845" s="345"/>
      <c r="N845" s="345"/>
      <c r="O845" s="345"/>
      <c r="P845" s="907" t="s">
        <v>737</v>
      </c>
      <c r="Q845" s="908"/>
      <c r="R845" s="908"/>
      <c r="S845" s="908"/>
      <c r="T845" s="908"/>
      <c r="U845" s="908"/>
      <c r="V845" s="908"/>
      <c r="W845" s="908"/>
      <c r="X845" s="908"/>
      <c r="Y845" s="347">
        <v>76800</v>
      </c>
      <c r="Z845" s="348"/>
      <c r="AA845" s="348"/>
      <c r="AB845" s="349"/>
      <c r="AC845" s="902" t="s">
        <v>770</v>
      </c>
      <c r="AD845" s="903"/>
      <c r="AE845" s="903"/>
      <c r="AF845" s="903"/>
      <c r="AG845" s="903"/>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59"/>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59"/>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90">
    <cfRule type="expression" dxfId="2799" priority="13887">
      <formula>IF(RIGHT(TEXT(Y790,"0.#"),1)=".",FALSE,TRUE)</formula>
    </cfRule>
    <cfRule type="expression" dxfId="2798" priority="13888">
      <formula>IF(RIGHT(TEXT(Y790,"0.#"),1)=".",TRUE,FALSE)</formula>
    </cfRule>
  </conditionalFormatting>
  <conditionalFormatting sqref="Y799">
    <cfRule type="expression" dxfId="2797" priority="13883">
      <formula>IF(RIGHT(TEXT(Y799,"0.#"),1)=".",FALSE,TRUE)</formula>
    </cfRule>
    <cfRule type="expression" dxfId="2796" priority="13884">
      <formula>IF(RIGHT(TEXT(Y799,"0.#"),1)=".",TRUE,FALSE)</formula>
    </cfRule>
  </conditionalFormatting>
  <conditionalFormatting sqref="Y830:Y837 Y828 Y817:Y824 Y815 Y804:Y811 Y802">
    <cfRule type="expression" dxfId="2795" priority="13665">
      <formula>IF(RIGHT(TEXT(Y802,"0.#"),1)=".",FALSE,TRUE)</formula>
    </cfRule>
    <cfRule type="expression" dxfId="2794" priority="13666">
      <formula>IF(RIGHT(TEXT(Y802,"0.#"),1)=".",TRUE,FALSE)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91:Y798 Y789">
    <cfRule type="expression" dxfId="2787" priority="13689">
      <formula>IF(RIGHT(TEXT(Y789,"0.#"),1)=".",FALSE,TRUE)</formula>
    </cfRule>
    <cfRule type="expression" dxfId="2786" priority="13690">
      <formula>IF(RIGHT(TEXT(Y789,"0.#"),1)=".",TRUE,FALSE)</formula>
    </cfRule>
  </conditionalFormatting>
  <conditionalFormatting sqref="AU790">
    <cfRule type="expression" dxfId="2785" priority="13687">
      <formula>IF(RIGHT(TEXT(AU790,"0.#"),1)=".",FALSE,TRUE)</formula>
    </cfRule>
    <cfRule type="expression" dxfId="2784" priority="13688">
      <formula>IF(RIGHT(TEXT(AU790,"0.#"),1)=".",TRUE,FALSE)</formula>
    </cfRule>
  </conditionalFormatting>
  <conditionalFormatting sqref="AU799">
    <cfRule type="expression" dxfId="2783" priority="13685">
      <formula>IF(RIGHT(TEXT(AU799,"0.#"),1)=".",FALSE,TRUE)</formula>
    </cfRule>
    <cfRule type="expression" dxfId="2782" priority="13686">
      <formula>IF(RIGHT(TEXT(AU799,"0.#"),1)=".",TRUE,FALSE)</formula>
    </cfRule>
  </conditionalFormatting>
  <conditionalFormatting sqref="AU791:AU798 AU789">
    <cfRule type="expression" dxfId="2781" priority="13683">
      <formula>IF(RIGHT(TEXT(AU789,"0.#"),1)=".",FALSE,TRUE)</formula>
    </cfRule>
    <cfRule type="expression" dxfId="2780" priority="13684">
      <formula>IF(RIGHT(TEXT(AU789,"0.#"),1)=".",TRUE,FALSE)</formula>
    </cfRule>
  </conditionalFormatting>
  <conditionalFormatting sqref="Y829 Y816 Y803">
    <cfRule type="expression" dxfId="2779" priority="13669">
      <formula>IF(RIGHT(TEXT(Y803,"0.#"),1)=".",FALSE,TRUE)</formula>
    </cfRule>
    <cfRule type="expression" dxfId="2778" priority="13670">
      <formula>IF(RIGHT(TEXT(Y803,"0.#"),1)=".",TRUE,FALSE)</formula>
    </cfRule>
  </conditionalFormatting>
  <conditionalFormatting sqref="Y838 Y825 Y812">
    <cfRule type="expression" dxfId="2777" priority="13667">
      <formula>IF(RIGHT(TEXT(Y812,"0.#"),1)=".",FALSE,TRUE)</formula>
    </cfRule>
    <cfRule type="expression" dxfId="2776" priority="13668">
      <formula>IF(RIGHT(TEXT(Y812,"0.#"),1)=".",TRUE,FALSE)</formula>
    </cfRule>
  </conditionalFormatting>
  <conditionalFormatting sqref="AU829 AU816 AU803">
    <cfRule type="expression" dxfId="2775" priority="13663">
      <formula>IF(RIGHT(TEXT(AU803,"0.#"),1)=".",FALSE,TRUE)</formula>
    </cfRule>
    <cfRule type="expression" dxfId="2774" priority="13664">
      <formula>IF(RIGHT(TEXT(AU803,"0.#"),1)=".",TRUE,FALSE)</formula>
    </cfRule>
  </conditionalFormatting>
  <conditionalFormatting sqref="AU838 AU825 AU812">
    <cfRule type="expression" dxfId="2773" priority="13661">
      <formula>IF(RIGHT(TEXT(AU812,"0.#"),1)=".",FALSE,TRUE)</formula>
    </cfRule>
    <cfRule type="expression" dxfId="2772" priority="13662">
      <formula>IF(RIGHT(TEXT(AU812,"0.#"),1)=".",TRUE,FALSE)</formula>
    </cfRule>
  </conditionalFormatting>
  <conditionalFormatting sqref="AU830:AU837 AU828 AU817:AU824 AU815 AU804:AU811 AU802">
    <cfRule type="expression" dxfId="2771" priority="13659">
      <formula>IF(RIGHT(TEXT(AU802,"0.#"),1)=".",FALSE,TRUE)</formula>
    </cfRule>
    <cfRule type="expression" dxfId="2770" priority="13660">
      <formula>IF(RIGHT(TEXT(AU802,"0.#"),1)=".",TRUE,FALSE)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47:AO874">
    <cfRule type="expression" dxfId="2507" priority="6637">
      <formula>IF(AND(AL847&gt;=0, RIGHT(TEXT(AL847,"0.#"),1)&lt;&gt;"."),TRUE,FALSE)</formula>
    </cfRule>
    <cfRule type="expression" dxfId="2506" priority="6638">
      <formula>IF(AND(AL847&gt;=0, RIGHT(TEXT(AL847,"0.#"),1)="."),TRUE,FALSE)</formula>
    </cfRule>
    <cfRule type="expression" dxfId="2505" priority="6639">
      <formula>IF(AND(AL847&lt;0, RIGHT(TEXT(AL847,"0.#"),1)&lt;&gt;"."),TRUE,FALSE)</formula>
    </cfRule>
    <cfRule type="expression" dxfId="2504" priority="6640">
      <formula>IF(AND(AL847&lt;0, RIGHT(TEXT(AL847,"0.#"),1)="."),TRUE,FALSE)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47:Y874">
    <cfRule type="expression" dxfId="2433" priority="2965">
      <formula>IF(RIGHT(TEXT(Y847,"0.#"),1)=".",FALSE,TRUE)</formula>
    </cfRule>
    <cfRule type="expression" dxfId="2432" priority="2966">
      <formula>IF(RIGHT(TEXT(Y847,"0.#"),1)=".",TRUE,FALSE)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10:AO1139">
    <cfRule type="expression" dxfId="2403" priority="2871">
      <formula>IF(AND(AL1110&gt;=0, RIGHT(TEXT(AL1110,"0.#"),1)&lt;&gt;"."),TRUE,FALSE)</formula>
    </cfRule>
    <cfRule type="expression" dxfId="2402" priority="2872">
      <formula>IF(AND(AL1110&gt;=0, RIGHT(TEXT(AL1110,"0.#"),1)="."),TRUE,FALSE)</formula>
    </cfRule>
    <cfRule type="expression" dxfId="2401" priority="2873">
      <formula>IF(AND(AL1110&lt;0, RIGHT(TEXT(AL1110,"0.#"),1)&lt;&gt;"."),TRUE,FALSE)</formula>
    </cfRule>
    <cfRule type="expression" dxfId="2400" priority="2874">
      <formula>IF(AND(AL1110&lt;0, RIGHT(TEXT(AL1110,"0.#"),1)="."),TRUE,FALSE)</formula>
    </cfRule>
  </conditionalFormatting>
  <conditionalFormatting sqref="Y1110:Y1139">
    <cfRule type="expression" dxfId="2399" priority="2869">
      <formula>IF(RIGHT(TEXT(Y1110,"0.#"),1)=".",FALSE,TRUE)</formula>
    </cfRule>
    <cfRule type="expression" dxfId="2398" priority="2870">
      <formula>IF(RIGHT(TEXT(Y1110,"0.#"),1)=".",TRUE,FALSE)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46:AO846">
    <cfRule type="expression" dxfId="2389" priority="2823">
      <formula>IF(AND(AL846&gt;=0, RIGHT(TEXT(AL846,"0.#"),1)&lt;&gt;"."),TRUE,FALSE)</formula>
    </cfRule>
    <cfRule type="expression" dxfId="2388" priority="2824">
      <formula>IF(AND(AL846&gt;=0, RIGHT(TEXT(AL846,"0.#"),1)="."),TRUE,FALSE)</formula>
    </cfRule>
    <cfRule type="expression" dxfId="2387" priority="2825">
      <formula>IF(AND(AL846&lt;0, RIGHT(TEXT(AL846,"0.#"),1)&lt;&gt;"."),TRUE,FALSE)</formula>
    </cfRule>
    <cfRule type="expression" dxfId="2386" priority="2826">
      <formula>IF(AND(AL846&lt;0, RIGHT(TEXT(AL846,"0.#"),1)="."),TRUE,FALSE)</formula>
    </cfRule>
  </conditionalFormatting>
  <conditionalFormatting sqref="Y846">
    <cfRule type="expression" dxfId="2385" priority="2821">
      <formula>IF(RIGHT(TEXT(Y846,"0.#"),1)=".",FALSE,TRUE)</formula>
    </cfRule>
    <cfRule type="expression" dxfId="2384" priority="2822">
      <formula>IF(RIGHT(TEXT(Y846,"0.#"),1)=".",TRUE,FALSE)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80:Y907">
    <cfRule type="expression" dxfId="2067" priority="2081">
      <formula>IF(RIGHT(TEXT(Y880,"0.#"),1)=".",FALSE,TRUE)</formula>
    </cfRule>
    <cfRule type="expression" dxfId="2066" priority="2082">
      <formula>IF(RIGHT(TEXT(Y880,"0.#"),1)=".",TRUE,FALSE)</formula>
    </cfRule>
  </conditionalFormatting>
  <conditionalFormatting sqref="Y878:Y879">
    <cfRule type="expression" dxfId="2065" priority="2075">
      <formula>IF(RIGHT(TEXT(Y878,"0.#"),1)=".",FALSE,TRUE)</formula>
    </cfRule>
    <cfRule type="expression" dxfId="2064" priority="2076">
      <formula>IF(RIGHT(TEXT(Y878,"0.#"),1)=".",TRUE,FALSE)</formula>
    </cfRule>
  </conditionalFormatting>
  <conditionalFormatting sqref="Y913:Y940">
    <cfRule type="expression" dxfId="2063" priority="2069">
      <formula>IF(RIGHT(TEXT(Y913,"0.#"),1)=".",FALSE,TRUE)</formula>
    </cfRule>
    <cfRule type="expression" dxfId="2062" priority="2070">
      <formula>IF(RIGHT(TEXT(Y913,"0.#"),1)=".",TRUE,FALSE)</formula>
    </cfRule>
  </conditionalFormatting>
  <conditionalFormatting sqref="Y911:Y912">
    <cfRule type="expression" dxfId="2061" priority="2063">
      <formula>IF(RIGHT(TEXT(Y911,"0.#"),1)=".",FALSE,TRUE)</formula>
    </cfRule>
    <cfRule type="expression" dxfId="2060" priority="2064">
      <formula>IF(RIGHT(TEXT(Y911,"0.#"),1)=".",TRUE,FALSE)</formula>
    </cfRule>
  </conditionalFormatting>
  <conditionalFormatting sqref="Y946:Y973">
    <cfRule type="expression" dxfId="2059" priority="2057">
      <formula>IF(RIGHT(TEXT(Y946,"0.#"),1)=".",FALSE,TRUE)</formula>
    </cfRule>
    <cfRule type="expression" dxfId="2058" priority="2058">
      <formula>IF(RIGHT(TEXT(Y946,"0.#"),1)=".",TRUE,FALSE)</formula>
    </cfRule>
  </conditionalFormatting>
  <conditionalFormatting sqref="Y944:Y945">
    <cfRule type="expression" dxfId="2057" priority="2051">
      <formula>IF(RIGHT(TEXT(Y944,"0.#"),1)=".",FALSE,TRUE)</formula>
    </cfRule>
    <cfRule type="expression" dxfId="2056" priority="2052">
      <formula>IF(RIGHT(TEXT(Y944,"0.#"),1)=".",TRUE,FALSE)</formula>
    </cfRule>
  </conditionalFormatting>
  <conditionalFormatting sqref="Y979:Y1006">
    <cfRule type="expression" dxfId="2055" priority="2045">
      <formula>IF(RIGHT(TEXT(Y979,"0.#"),1)=".",FALSE,TRUE)</formula>
    </cfRule>
    <cfRule type="expression" dxfId="2054" priority="2046">
      <formula>IF(RIGHT(TEXT(Y979,"0.#"),1)=".",TRUE,FALSE)</formula>
    </cfRule>
  </conditionalFormatting>
  <conditionalFormatting sqref="Y977:Y978">
    <cfRule type="expression" dxfId="2053" priority="2039">
      <formula>IF(RIGHT(TEXT(Y977,"0.#"),1)=".",FALSE,TRUE)</formula>
    </cfRule>
    <cfRule type="expression" dxfId="2052" priority="2040">
      <formula>IF(RIGHT(TEXT(Y977,"0.#"),1)=".",TRUE,FALSE)</formula>
    </cfRule>
  </conditionalFormatting>
  <conditionalFormatting sqref="Y1012:Y1039">
    <cfRule type="expression" dxfId="2051" priority="2033">
      <formula>IF(RIGHT(TEXT(Y1012,"0.#"),1)=".",FALSE,TRUE)</formula>
    </cfRule>
    <cfRule type="expression" dxfId="2050" priority="2034">
      <formula>IF(RIGHT(TEXT(Y1012,"0.#"),1)=".",TRUE,FALSE)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80:AO907">
    <cfRule type="expression" dxfId="1969" priority="2083">
      <formula>IF(AND(AL880&gt;=0, RIGHT(TEXT(AL880,"0.#"),1)&lt;&gt;"."),TRUE,FALSE)</formula>
    </cfRule>
    <cfRule type="expression" dxfId="1968" priority="2084">
      <formula>IF(AND(AL880&gt;=0, RIGHT(TEXT(AL880,"0.#"),1)="."),TRUE,FALSE)</formula>
    </cfRule>
    <cfRule type="expression" dxfId="1967" priority="2085">
      <formula>IF(AND(AL880&lt;0, RIGHT(TEXT(AL880,"0.#"),1)&lt;&gt;"."),TRUE,FALSE)</formula>
    </cfRule>
    <cfRule type="expression" dxfId="1966" priority="2086">
      <formula>IF(AND(AL880&lt;0, RIGHT(TEXT(AL880,"0.#"),1)="."),TRUE,FALSE)</formula>
    </cfRule>
  </conditionalFormatting>
  <conditionalFormatting sqref="AL878:AO879">
    <cfRule type="expression" dxfId="1965" priority="2077">
      <formula>IF(AND(AL878&gt;=0, RIGHT(TEXT(AL878,"0.#"),1)&lt;&gt;"."),TRUE,FALSE)</formula>
    </cfRule>
    <cfRule type="expression" dxfId="1964" priority="2078">
      <formula>IF(AND(AL878&gt;=0, RIGHT(TEXT(AL878,"0.#"),1)="."),TRUE,FALSE)</formula>
    </cfRule>
    <cfRule type="expression" dxfId="1963" priority="2079">
      <formula>IF(AND(AL878&lt;0, RIGHT(TEXT(AL878,"0.#"),1)&lt;&gt;"."),TRUE,FALSE)</formula>
    </cfRule>
    <cfRule type="expression" dxfId="1962" priority="2080">
      <formula>IF(AND(AL878&lt;0, RIGHT(TEXT(AL878,"0.#"),1)="."),TRUE,FALSE)</formula>
    </cfRule>
  </conditionalFormatting>
  <conditionalFormatting sqref="AL913:AO940">
    <cfRule type="expression" dxfId="1961" priority="2071">
      <formula>IF(AND(AL913&gt;=0, RIGHT(TEXT(AL913,"0.#"),1)&lt;&gt;"."),TRUE,FALSE)</formula>
    </cfRule>
    <cfRule type="expression" dxfId="1960" priority="2072">
      <formula>IF(AND(AL913&gt;=0, RIGHT(TEXT(AL913,"0.#"),1)="."),TRUE,FALSE)</formula>
    </cfRule>
    <cfRule type="expression" dxfId="1959" priority="2073">
      <formula>IF(AND(AL913&lt;0, RIGHT(TEXT(AL913,"0.#"),1)&lt;&gt;"."),TRUE,FALSE)</formula>
    </cfRule>
    <cfRule type="expression" dxfId="1958" priority="2074">
      <formula>IF(AND(AL913&lt;0, RIGHT(TEXT(AL913,"0.#"),1)="."),TRUE,FALSE)</formula>
    </cfRule>
  </conditionalFormatting>
  <conditionalFormatting sqref="AL911:AO912">
    <cfRule type="expression" dxfId="1957" priority="2065">
      <formula>IF(AND(AL911&gt;=0, RIGHT(TEXT(AL911,"0.#"),1)&lt;&gt;"."),TRUE,FALSE)</formula>
    </cfRule>
    <cfRule type="expression" dxfId="1956" priority="2066">
      <formula>IF(AND(AL911&gt;=0, RIGHT(TEXT(AL911,"0.#"),1)="."),TRUE,FALSE)</formula>
    </cfRule>
    <cfRule type="expression" dxfId="1955" priority="2067">
      <formula>IF(AND(AL911&lt;0, RIGHT(TEXT(AL911,"0.#"),1)&lt;&gt;"."),TRUE,FALSE)</formula>
    </cfRule>
    <cfRule type="expression" dxfId="1954" priority="2068">
      <formula>IF(AND(AL911&lt;0, RIGHT(TEXT(AL911,"0.#"),1)="."),TRUE,FALSE)</formula>
    </cfRule>
  </conditionalFormatting>
  <conditionalFormatting sqref="AL946:AO973">
    <cfRule type="expression" dxfId="1953" priority="2059">
      <formula>IF(AND(AL946&gt;=0, RIGHT(TEXT(AL946,"0.#"),1)&lt;&gt;"."),TRUE,FALSE)</formula>
    </cfRule>
    <cfRule type="expression" dxfId="1952" priority="2060">
      <formula>IF(AND(AL946&gt;=0, RIGHT(TEXT(AL946,"0.#"),1)="."),TRUE,FALSE)</formula>
    </cfRule>
    <cfRule type="expression" dxfId="1951" priority="2061">
      <formula>IF(AND(AL946&lt;0, RIGHT(TEXT(AL946,"0.#"),1)&lt;&gt;"."),TRUE,FALSE)</formula>
    </cfRule>
    <cfRule type="expression" dxfId="1950" priority="2062">
      <formula>IF(AND(AL946&lt;0, RIGHT(TEXT(AL946,"0.#"),1)="."),TRUE,FALSE)</formula>
    </cfRule>
  </conditionalFormatting>
  <conditionalFormatting sqref="AL944:AO945">
    <cfRule type="expression" dxfId="1949" priority="2053">
      <formula>IF(AND(AL944&gt;=0, RIGHT(TEXT(AL944,"0.#"),1)&lt;&gt;"."),TRUE,FALSE)</formula>
    </cfRule>
    <cfRule type="expression" dxfId="1948" priority="2054">
      <formula>IF(AND(AL944&gt;=0, RIGHT(TEXT(AL944,"0.#"),1)="."),TRUE,FALSE)</formula>
    </cfRule>
    <cfRule type="expression" dxfId="1947" priority="2055">
      <formula>IF(AND(AL944&lt;0, RIGHT(TEXT(AL944,"0.#"),1)&lt;&gt;"."),TRUE,FALSE)</formula>
    </cfRule>
    <cfRule type="expression" dxfId="1946" priority="2056">
      <formula>IF(AND(AL944&lt;0, RIGHT(TEXT(AL944,"0.#"),1)="."),TRUE,FALSE)</formula>
    </cfRule>
  </conditionalFormatting>
  <conditionalFormatting sqref="AL979:AO1006">
    <cfRule type="expression" dxfId="1945" priority="2047">
      <formula>IF(AND(AL979&gt;=0, RIGHT(TEXT(AL979,"0.#"),1)&lt;&gt;"."),TRUE,FALSE)</formula>
    </cfRule>
    <cfRule type="expression" dxfId="1944" priority="2048">
      <formula>IF(AND(AL979&gt;=0, RIGHT(TEXT(AL979,"0.#"),1)="."),TRUE,FALSE)</formula>
    </cfRule>
    <cfRule type="expression" dxfId="1943" priority="2049">
      <formula>IF(AND(AL979&lt;0, RIGHT(TEXT(AL979,"0.#"),1)&lt;&gt;"."),TRUE,FALSE)</formula>
    </cfRule>
    <cfRule type="expression" dxfId="1942" priority="2050">
      <formula>IF(AND(AL979&lt;0, RIGHT(TEXT(AL979,"0.#"),1)="."),TRUE,FALSE)</formula>
    </cfRule>
  </conditionalFormatting>
  <conditionalFormatting sqref="AL977:AO978">
    <cfRule type="expression" dxfId="1941" priority="2041">
      <formula>IF(AND(AL977&gt;=0, RIGHT(TEXT(AL977,"0.#"),1)&lt;&gt;"."),TRUE,FALSE)</formula>
    </cfRule>
    <cfRule type="expression" dxfId="1940" priority="2042">
      <formula>IF(AND(AL977&gt;=0, RIGHT(TEXT(AL977,"0.#"),1)="."),TRUE,FALSE)</formula>
    </cfRule>
    <cfRule type="expression" dxfId="1939" priority="2043">
      <formula>IF(AND(AL977&lt;0, RIGHT(TEXT(AL977,"0.#"),1)&lt;&gt;"."),TRUE,FALSE)</formula>
    </cfRule>
    <cfRule type="expression" dxfId="1938" priority="2044">
      <formula>IF(AND(AL977&lt;0, RIGHT(TEXT(AL977,"0.#"),1)="."),TRUE,FALSE)</formula>
    </cfRule>
  </conditionalFormatting>
  <conditionalFormatting sqref="AL1012:AO1039">
    <cfRule type="expression" dxfId="1937" priority="2035">
      <formula>IF(AND(AL1012&gt;=0, RIGHT(TEXT(AL1012,"0.#"),1)&lt;&gt;"."),TRUE,FALSE)</formula>
    </cfRule>
    <cfRule type="expression" dxfId="1936" priority="2036">
      <formula>IF(AND(AL1012&gt;=0, RIGHT(TEXT(AL1012,"0.#"),1)="."),TRUE,FALSE)</formula>
    </cfRule>
    <cfRule type="expression" dxfId="1935" priority="2037">
      <formula>IF(AND(AL1012&lt;0, RIGHT(TEXT(AL1012,"0.#"),1)&lt;&gt;"."),TRUE,FALSE)</formula>
    </cfRule>
    <cfRule type="expression" dxfId="1934" priority="2038">
      <formula>IF(AND(AL1012&lt;0, RIGHT(TEXT(AL1012,"0.#"),1)="."),TRUE,FALSE)</formula>
    </cfRule>
  </conditionalFormatting>
  <conditionalFormatting sqref="AL1010:AO1011">
    <cfRule type="expression" dxfId="1933" priority="2029">
      <formula>IF(AND(AL1010&gt;=0, RIGHT(TEXT(AL1010,"0.#"),1)&lt;&gt;"."),TRUE,FALSE)</formula>
    </cfRule>
    <cfRule type="expression" dxfId="1932" priority="2030">
      <formula>IF(AND(AL1010&gt;=0, RIGHT(TEXT(AL1010,"0.#"),1)="."),TRUE,FALSE)</formula>
    </cfRule>
    <cfRule type="expression" dxfId="1931" priority="2031">
      <formula>IF(AND(AL1010&lt;0, RIGHT(TEXT(AL1010,"0.#"),1)&lt;&gt;"."),TRUE,FALSE)</formula>
    </cfRule>
    <cfRule type="expression" dxfId="1930" priority="2032">
      <formula>IF(AND(AL1010&lt;0, RIGHT(TEXT(AL1010,"0.#"),1)="."),TRUE,FALSE)</formula>
    </cfRule>
  </conditionalFormatting>
  <conditionalFormatting sqref="Y1010:Y1011">
    <cfRule type="expression" dxfId="1929" priority="2027">
      <formula>IF(RIGHT(TEXT(Y1010,"0.#"),1)=".",FALSE,TRUE)</formula>
    </cfRule>
    <cfRule type="expression" dxfId="1928" priority="2028">
      <formula>IF(RIGHT(TEXT(Y1010,"0.#"),1)=".",TRUE,FALSE)</formula>
    </cfRule>
  </conditionalFormatting>
  <conditionalFormatting sqref="AL1045:AO1072">
    <cfRule type="expression" dxfId="1927" priority="2023">
      <formula>IF(AND(AL1045&gt;=0, RIGHT(TEXT(AL1045,"0.#"),1)&lt;&gt;"."),TRUE,FALSE)</formula>
    </cfRule>
    <cfRule type="expression" dxfId="1926" priority="2024">
      <formula>IF(AND(AL1045&gt;=0, RIGHT(TEXT(AL1045,"0.#"),1)="."),TRUE,FALSE)</formula>
    </cfRule>
    <cfRule type="expression" dxfId="1925" priority="2025">
      <formula>IF(AND(AL1045&lt;0, RIGHT(TEXT(AL1045,"0.#"),1)&lt;&gt;"."),TRUE,FALSE)</formula>
    </cfRule>
    <cfRule type="expression" dxfId="1924" priority="2026">
      <formula>IF(AND(AL1045&lt;0, RIGHT(TEXT(AL1045,"0.#"),1)="."),TRUE,FALSE)</formula>
    </cfRule>
  </conditionalFormatting>
  <conditionalFormatting sqref="Y1045:Y1072">
    <cfRule type="expression" dxfId="1923" priority="2021">
      <formula>IF(RIGHT(TEXT(Y1045,"0.#"),1)=".",FALSE,TRUE)</formula>
    </cfRule>
    <cfRule type="expression" dxfId="1922" priority="2022">
      <formula>IF(RIGHT(TEXT(Y1045,"0.#"),1)=".",TRUE,FALSE)</formula>
    </cfRule>
  </conditionalFormatting>
  <conditionalFormatting sqref="AL1043:AO1044">
    <cfRule type="expression" dxfId="1921" priority="2017">
      <formula>IF(AND(AL1043&gt;=0, RIGHT(TEXT(AL1043,"0.#"),1)&lt;&gt;"."),TRUE,FALSE)</formula>
    </cfRule>
    <cfRule type="expression" dxfId="1920" priority="2018">
      <formula>IF(AND(AL1043&gt;=0, RIGHT(TEXT(AL1043,"0.#"),1)="."),TRUE,FALSE)</formula>
    </cfRule>
    <cfRule type="expression" dxfId="1919" priority="2019">
      <formula>IF(AND(AL1043&lt;0, RIGHT(TEXT(AL1043,"0.#"),1)&lt;&gt;"."),TRUE,FALSE)</formula>
    </cfRule>
    <cfRule type="expression" dxfId="1918" priority="2020">
      <formula>IF(AND(AL1043&lt;0, RIGHT(TEXT(AL1043,"0.#"),1)="."),TRUE,FALSE)</formula>
    </cfRule>
  </conditionalFormatting>
  <conditionalFormatting sqref="Y1043:Y1044">
    <cfRule type="expression" dxfId="1917" priority="2015">
      <formula>IF(RIGHT(TEXT(Y1043,"0.#"),1)=".",FALSE,TRUE)</formula>
    </cfRule>
    <cfRule type="expression" dxfId="1916" priority="2016">
      <formula>IF(RIGHT(TEXT(Y1043,"0.#"),1)=".",TRUE,FALSE)</formula>
    </cfRule>
  </conditionalFormatting>
  <conditionalFormatting sqref="AL1078:AO1105">
    <cfRule type="expression" dxfId="1915" priority="2011">
      <formula>IF(AND(AL1078&gt;=0, RIGHT(TEXT(AL1078,"0.#"),1)&lt;&gt;"."),TRUE,FALSE)</formula>
    </cfRule>
    <cfRule type="expression" dxfId="1914" priority="2012">
      <formula>IF(AND(AL1078&gt;=0, RIGHT(TEXT(AL1078,"0.#"),1)="."),TRUE,FALSE)</formula>
    </cfRule>
    <cfRule type="expression" dxfId="1913" priority="2013">
      <formula>IF(AND(AL1078&lt;0, RIGHT(TEXT(AL1078,"0.#"),1)&lt;&gt;"."),TRUE,FALSE)</formula>
    </cfRule>
    <cfRule type="expression" dxfId="1912" priority="2014">
      <formula>IF(AND(AL1078&lt;0, RIGHT(TEXT(AL1078,"0.#"),1)="."),TRUE,FALSE)</formula>
    </cfRule>
  </conditionalFormatting>
  <conditionalFormatting sqref="Y1078:Y1105">
    <cfRule type="expression" dxfId="1911" priority="2009">
      <formula>IF(RIGHT(TEXT(Y1078,"0.#"),1)=".",FALSE,TRUE)</formula>
    </cfRule>
    <cfRule type="expression" dxfId="1910" priority="2010">
      <formula>IF(RIGHT(TEXT(Y1078,"0.#"),1)=".",TRUE,FALSE)</formula>
    </cfRule>
  </conditionalFormatting>
  <conditionalFormatting sqref="AL1076:AO1077">
    <cfRule type="expression" dxfId="1909" priority="2005">
      <formula>IF(AND(AL1076&gt;=0, RIGHT(TEXT(AL1076,"0.#"),1)&lt;&gt;"."),TRUE,FALSE)</formula>
    </cfRule>
    <cfRule type="expression" dxfId="1908" priority="2006">
      <formula>IF(AND(AL1076&gt;=0, RIGHT(TEXT(AL1076,"0.#"),1)="."),TRUE,FALSE)</formula>
    </cfRule>
    <cfRule type="expression" dxfId="1907" priority="2007">
      <formula>IF(AND(AL1076&lt;0, RIGHT(TEXT(AL1076,"0.#"),1)&lt;&gt;"."),TRUE,FALSE)</formula>
    </cfRule>
    <cfRule type="expression" dxfId="1906" priority="2008">
      <formula>IF(AND(AL1076&lt;0, RIGHT(TEXT(AL1076,"0.#"),1)="."),TRUE,FALSE)</formula>
    </cfRule>
  </conditionalFormatting>
  <conditionalFormatting sqref="Y1076:Y1077">
    <cfRule type="expression" dxfId="1905" priority="2003">
      <formula>IF(RIGHT(TEXT(Y1076,"0.#"),1)=".",FALSE,TRUE)</formula>
    </cfRule>
    <cfRule type="expression" dxfId="1904" priority="2004">
      <formula>IF(RIGHT(TEXT(Y1076,"0.#"),1)=".",TRUE,FALSE)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L845:AO845">
    <cfRule type="expression" dxfId="709" priority="9">
      <formula>IF(AND(AL845&gt;=0, RIGHT(TEXT(AL845,"0.#"),1)&lt;&gt;"."),TRUE,FALSE)</formula>
    </cfRule>
    <cfRule type="expression" dxfId="708" priority="10">
      <formula>IF(AND(AL845&gt;=0, RIGHT(TEXT(AL845,"0.#"),1)="."),TRUE,FALSE)</formula>
    </cfRule>
    <cfRule type="expression" dxfId="707" priority="11">
      <formula>IF(AND(AL845&lt;0, RIGHT(TEXT(AL845,"0.#"),1)&lt;&gt;"."),TRUE,FALSE)</formula>
    </cfRule>
    <cfRule type="expression" dxfId="706" priority="12">
      <formula>IF(AND(AL845&lt;0, RIGHT(TEXT(AL845,"0.#"),1)="."),TRUE,FALSE)</formula>
    </cfRule>
  </conditionalFormatting>
  <conditionalFormatting sqref="Y845">
    <cfRule type="expression" dxfId="705" priority="7">
      <formula>IF(RIGHT(TEXT(Y845,"0.#"),1)=".",FALSE,TRUE)</formula>
    </cfRule>
    <cfRule type="expression" dxfId="704" priority="8">
      <formula>IF(RIGHT(TEXT(Y845,"0.#"),1)=".",TRUE,FALSE)</formula>
    </cfRule>
  </conditionalFormatting>
  <conditionalFormatting sqref="AM126">
    <cfRule type="expression" dxfId="703" priority="3">
      <formula>IF(RIGHT(TEXT(AM126,"0.#"),1)=".",FALSE,TRUE)</formula>
    </cfRule>
    <cfRule type="expression" dxfId="702" priority="4">
      <formula>IF(RIGHT(TEXT(AM126,"0.#"),1)=".",TRUE,FALSE)</formula>
    </cfRule>
  </conditionalFormatting>
  <conditionalFormatting sqref="AQ126">
    <cfRule type="expression" dxfId="701" priority="1">
      <formula>IF(RIGHT(TEXT(AQ126,"0.#"),1)=".",FALSE,TRUE)</formula>
    </cfRule>
    <cfRule type="expression" dxfId="700" priority="2">
      <formula>IF(RIGHT(TEXT(AQ126,"0.#"),1)=".",TRUE,FALSE)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t="s">
        <v>729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729</v>
      </c>
      <c r="R6" s="13" t="str">
        <f t="shared" si="3"/>
        <v>交付</v>
      </c>
      <c r="S6" s="13" t="str">
        <f t="shared" si="4"/>
        <v>交付</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3"/>
      <c r="Z2" s="827"/>
      <c r="AA2" s="828"/>
      <c r="AB2" s="1027" t="s">
        <v>11</v>
      </c>
      <c r="AC2" s="1028"/>
      <c r="AD2" s="1029"/>
      <c r="AE2" s="1033" t="s">
        <v>390</v>
      </c>
      <c r="AF2" s="1033"/>
      <c r="AG2" s="1033"/>
      <c r="AH2" s="1033"/>
      <c r="AI2" s="1033" t="s">
        <v>412</v>
      </c>
      <c r="AJ2" s="1033"/>
      <c r="AK2" s="1033"/>
      <c r="AL2" s="557"/>
      <c r="AM2" s="1033" t="s">
        <v>509</v>
      </c>
      <c r="AN2" s="1033"/>
      <c r="AO2" s="1033"/>
      <c r="AP2" s="557"/>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4"/>
      <c r="Z3" s="1025"/>
      <c r="AA3" s="1026"/>
      <c r="AB3" s="1030"/>
      <c r="AC3" s="1031"/>
      <c r="AD3" s="1032"/>
      <c r="AE3" s="918"/>
      <c r="AF3" s="918"/>
      <c r="AG3" s="918"/>
      <c r="AH3" s="918"/>
      <c r="AI3" s="918"/>
      <c r="AJ3" s="918"/>
      <c r="AK3" s="918"/>
      <c r="AL3" s="407"/>
      <c r="AM3" s="918"/>
      <c r="AN3" s="918"/>
      <c r="AO3" s="91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4"/>
      <c r="H4" s="1000"/>
      <c r="I4" s="1000"/>
      <c r="J4" s="1000"/>
      <c r="K4" s="1000"/>
      <c r="L4" s="1000"/>
      <c r="M4" s="1000"/>
      <c r="N4" s="1000"/>
      <c r="O4" s="1001"/>
      <c r="P4" s="108"/>
      <c r="Q4" s="1008"/>
      <c r="R4" s="1008"/>
      <c r="S4" s="1008"/>
      <c r="T4" s="1008"/>
      <c r="U4" s="1008"/>
      <c r="V4" s="1008"/>
      <c r="W4" s="1008"/>
      <c r="X4" s="1009"/>
      <c r="Y4" s="1018" t="s">
        <v>12</v>
      </c>
      <c r="Z4" s="1019"/>
      <c r="AA4" s="1020"/>
      <c r="AB4" s="460"/>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46" t="s">
        <v>54</v>
      </c>
      <c r="Z5" s="1015"/>
      <c r="AA5" s="1016"/>
      <c r="AB5" s="522"/>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3"/>
      <c r="Z9" s="827"/>
      <c r="AA9" s="828"/>
      <c r="AB9" s="1027" t="s">
        <v>11</v>
      </c>
      <c r="AC9" s="1028"/>
      <c r="AD9" s="1029"/>
      <c r="AE9" s="1033" t="s">
        <v>390</v>
      </c>
      <c r="AF9" s="1033"/>
      <c r="AG9" s="1033"/>
      <c r="AH9" s="1033"/>
      <c r="AI9" s="1033" t="s">
        <v>412</v>
      </c>
      <c r="AJ9" s="1033"/>
      <c r="AK9" s="1033"/>
      <c r="AL9" s="557"/>
      <c r="AM9" s="1033" t="s">
        <v>509</v>
      </c>
      <c r="AN9" s="1033"/>
      <c r="AO9" s="1033"/>
      <c r="AP9" s="557"/>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4"/>
      <c r="Z10" s="1025"/>
      <c r="AA10" s="1026"/>
      <c r="AB10" s="1030"/>
      <c r="AC10" s="1031"/>
      <c r="AD10" s="1032"/>
      <c r="AE10" s="918"/>
      <c r="AF10" s="918"/>
      <c r="AG10" s="918"/>
      <c r="AH10" s="918"/>
      <c r="AI10" s="918"/>
      <c r="AJ10" s="918"/>
      <c r="AK10" s="918"/>
      <c r="AL10" s="407"/>
      <c r="AM10" s="918"/>
      <c r="AN10" s="918"/>
      <c r="AO10" s="91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4"/>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0"/>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46" t="s">
        <v>54</v>
      </c>
      <c r="Z12" s="1015"/>
      <c r="AA12" s="1016"/>
      <c r="AB12" s="522"/>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3"/>
      <c r="Z16" s="827"/>
      <c r="AA16" s="828"/>
      <c r="AB16" s="1027" t="s">
        <v>11</v>
      </c>
      <c r="AC16" s="1028"/>
      <c r="AD16" s="1029"/>
      <c r="AE16" s="1033" t="s">
        <v>390</v>
      </c>
      <c r="AF16" s="1033"/>
      <c r="AG16" s="1033"/>
      <c r="AH16" s="1033"/>
      <c r="AI16" s="1033" t="s">
        <v>412</v>
      </c>
      <c r="AJ16" s="1033"/>
      <c r="AK16" s="1033"/>
      <c r="AL16" s="557"/>
      <c r="AM16" s="1033" t="s">
        <v>509</v>
      </c>
      <c r="AN16" s="1033"/>
      <c r="AO16" s="1033"/>
      <c r="AP16" s="557"/>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4"/>
      <c r="Z17" s="1025"/>
      <c r="AA17" s="1026"/>
      <c r="AB17" s="1030"/>
      <c r="AC17" s="1031"/>
      <c r="AD17" s="1032"/>
      <c r="AE17" s="918"/>
      <c r="AF17" s="918"/>
      <c r="AG17" s="918"/>
      <c r="AH17" s="918"/>
      <c r="AI17" s="918"/>
      <c r="AJ17" s="918"/>
      <c r="AK17" s="918"/>
      <c r="AL17" s="407"/>
      <c r="AM17" s="918"/>
      <c r="AN17" s="918"/>
      <c r="AO17" s="91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4"/>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0"/>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46" t="s">
        <v>54</v>
      </c>
      <c r="Z19" s="1015"/>
      <c r="AA19" s="1016"/>
      <c r="AB19" s="522"/>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3"/>
      <c r="Z23" s="827"/>
      <c r="AA23" s="828"/>
      <c r="AB23" s="1027" t="s">
        <v>11</v>
      </c>
      <c r="AC23" s="1028"/>
      <c r="AD23" s="1029"/>
      <c r="AE23" s="1033" t="s">
        <v>390</v>
      </c>
      <c r="AF23" s="1033"/>
      <c r="AG23" s="1033"/>
      <c r="AH23" s="1033"/>
      <c r="AI23" s="1033" t="s">
        <v>412</v>
      </c>
      <c r="AJ23" s="1033"/>
      <c r="AK23" s="1033"/>
      <c r="AL23" s="557"/>
      <c r="AM23" s="1033" t="s">
        <v>509</v>
      </c>
      <c r="AN23" s="1033"/>
      <c r="AO23" s="1033"/>
      <c r="AP23" s="557"/>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4"/>
      <c r="Z24" s="1025"/>
      <c r="AA24" s="1026"/>
      <c r="AB24" s="1030"/>
      <c r="AC24" s="1031"/>
      <c r="AD24" s="1032"/>
      <c r="AE24" s="918"/>
      <c r="AF24" s="918"/>
      <c r="AG24" s="918"/>
      <c r="AH24" s="918"/>
      <c r="AI24" s="918"/>
      <c r="AJ24" s="918"/>
      <c r="AK24" s="918"/>
      <c r="AL24" s="407"/>
      <c r="AM24" s="918"/>
      <c r="AN24" s="918"/>
      <c r="AO24" s="91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4"/>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0"/>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46" t="s">
        <v>54</v>
      </c>
      <c r="Z26" s="1015"/>
      <c r="AA26" s="1016"/>
      <c r="AB26" s="522"/>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3"/>
      <c r="Z30" s="827"/>
      <c r="AA30" s="828"/>
      <c r="AB30" s="1027" t="s">
        <v>11</v>
      </c>
      <c r="AC30" s="1028"/>
      <c r="AD30" s="1029"/>
      <c r="AE30" s="1033" t="s">
        <v>390</v>
      </c>
      <c r="AF30" s="1033"/>
      <c r="AG30" s="1033"/>
      <c r="AH30" s="1033"/>
      <c r="AI30" s="1033" t="s">
        <v>412</v>
      </c>
      <c r="AJ30" s="1033"/>
      <c r="AK30" s="1033"/>
      <c r="AL30" s="557"/>
      <c r="AM30" s="1033" t="s">
        <v>509</v>
      </c>
      <c r="AN30" s="1033"/>
      <c r="AO30" s="1033"/>
      <c r="AP30" s="557"/>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4"/>
      <c r="Z31" s="1025"/>
      <c r="AA31" s="1026"/>
      <c r="AB31" s="1030"/>
      <c r="AC31" s="1031"/>
      <c r="AD31" s="1032"/>
      <c r="AE31" s="918"/>
      <c r="AF31" s="918"/>
      <c r="AG31" s="918"/>
      <c r="AH31" s="918"/>
      <c r="AI31" s="918"/>
      <c r="AJ31" s="918"/>
      <c r="AK31" s="918"/>
      <c r="AL31" s="407"/>
      <c r="AM31" s="918"/>
      <c r="AN31" s="918"/>
      <c r="AO31" s="91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4"/>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0"/>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46" t="s">
        <v>54</v>
      </c>
      <c r="Z33" s="1015"/>
      <c r="AA33" s="1016"/>
      <c r="AB33" s="522"/>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3"/>
      <c r="Z37" s="827"/>
      <c r="AA37" s="828"/>
      <c r="AB37" s="1027" t="s">
        <v>11</v>
      </c>
      <c r="AC37" s="1028"/>
      <c r="AD37" s="1029"/>
      <c r="AE37" s="1033" t="s">
        <v>390</v>
      </c>
      <c r="AF37" s="1033"/>
      <c r="AG37" s="1033"/>
      <c r="AH37" s="1033"/>
      <c r="AI37" s="1033" t="s">
        <v>412</v>
      </c>
      <c r="AJ37" s="1033"/>
      <c r="AK37" s="1033"/>
      <c r="AL37" s="557"/>
      <c r="AM37" s="1033" t="s">
        <v>509</v>
      </c>
      <c r="AN37" s="1033"/>
      <c r="AO37" s="1033"/>
      <c r="AP37" s="557"/>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4"/>
      <c r="Z38" s="1025"/>
      <c r="AA38" s="1026"/>
      <c r="AB38" s="1030"/>
      <c r="AC38" s="1031"/>
      <c r="AD38" s="1032"/>
      <c r="AE38" s="918"/>
      <c r="AF38" s="918"/>
      <c r="AG38" s="918"/>
      <c r="AH38" s="918"/>
      <c r="AI38" s="918"/>
      <c r="AJ38" s="918"/>
      <c r="AK38" s="918"/>
      <c r="AL38" s="407"/>
      <c r="AM38" s="918"/>
      <c r="AN38" s="918"/>
      <c r="AO38" s="91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4"/>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0"/>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46" t="s">
        <v>54</v>
      </c>
      <c r="Z40" s="1015"/>
      <c r="AA40" s="1016"/>
      <c r="AB40" s="522"/>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3"/>
      <c r="Z44" s="827"/>
      <c r="AA44" s="828"/>
      <c r="AB44" s="1027" t="s">
        <v>11</v>
      </c>
      <c r="AC44" s="1028"/>
      <c r="AD44" s="1029"/>
      <c r="AE44" s="1033" t="s">
        <v>390</v>
      </c>
      <c r="AF44" s="1033"/>
      <c r="AG44" s="1033"/>
      <c r="AH44" s="1033"/>
      <c r="AI44" s="1033" t="s">
        <v>412</v>
      </c>
      <c r="AJ44" s="1033"/>
      <c r="AK44" s="1033"/>
      <c r="AL44" s="557"/>
      <c r="AM44" s="1033" t="s">
        <v>509</v>
      </c>
      <c r="AN44" s="1033"/>
      <c r="AO44" s="1033"/>
      <c r="AP44" s="557"/>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4"/>
      <c r="Z45" s="1025"/>
      <c r="AA45" s="1026"/>
      <c r="AB45" s="1030"/>
      <c r="AC45" s="1031"/>
      <c r="AD45" s="1032"/>
      <c r="AE45" s="918"/>
      <c r="AF45" s="918"/>
      <c r="AG45" s="918"/>
      <c r="AH45" s="918"/>
      <c r="AI45" s="918"/>
      <c r="AJ45" s="918"/>
      <c r="AK45" s="918"/>
      <c r="AL45" s="407"/>
      <c r="AM45" s="918"/>
      <c r="AN45" s="918"/>
      <c r="AO45" s="91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4"/>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0"/>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46" t="s">
        <v>54</v>
      </c>
      <c r="Z47" s="1015"/>
      <c r="AA47" s="1016"/>
      <c r="AB47" s="522"/>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3"/>
      <c r="Z51" s="827"/>
      <c r="AA51" s="828"/>
      <c r="AB51" s="557" t="s">
        <v>11</v>
      </c>
      <c r="AC51" s="1028"/>
      <c r="AD51" s="1029"/>
      <c r="AE51" s="1033" t="s">
        <v>390</v>
      </c>
      <c r="AF51" s="1033"/>
      <c r="AG51" s="1033"/>
      <c r="AH51" s="1033"/>
      <c r="AI51" s="1033" t="s">
        <v>412</v>
      </c>
      <c r="AJ51" s="1033"/>
      <c r="AK51" s="1033"/>
      <c r="AL51" s="557"/>
      <c r="AM51" s="1033" t="s">
        <v>509</v>
      </c>
      <c r="AN51" s="1033"/>
      <c r="AO51" s="1033"/>
      <c r="AP51" s="557"/>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4"/>
      <c r="Z52" s="1025"/>
      <c r="AA52" s="1026"/>
      <c r="AB52" s="1030"/>
      <c r="AC52" s="1031"/>
      <c r="AD52" s="1032"/>
      <c r="AE52" s="918"/>
      <c r="AF52" s="918"/>
      <c r="AG52" s="918"/>
      <c r="AH52" s="918"/>
      <c r="AI52" s="918"/>
      <c r="AJ52" s="918"/>
      <c r="AK52" s="918"/>
      <c r="AL52" s="407"/>
      <c r="AM52" s="918"/>
      <c r="AN52" s="918"/>
      <c r="AO52" s="91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4"/>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0"/>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46" t="s">
        <v>54</v>
      </c>
      <c r="Z54" s="1015"/>
      <c r="AA54" s="1016"/>
      <c r="AB54" s="522"/>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3"/>
      <c r="Z58" s="827"/>
      <c r="AA58" s="828"/>
      <c r="AB58" s="1027" t="s">
        <v>11</v>
      </c>
      <c r="AC58" s="1028"/>
      <c r="AD58" s="1029"/>
      <c r="AE58" s="1033" t="s">
        <v>390</v>
      </c>
      <c r="AF58" s="1033"/>
      <c r="AG58" s="1033"/>
      <c r="AH58" s="1033"/>
      <c r="AI58" s="1033" t="s">
        <v>412</v>
      </c>
      <c r="AJ58" s="1033"/>
      <c r="AK58" s="1033"/>
      <c r="AL58" s="557"/>
      <c r="AM58" s="1033" t="s">
        <v>509</v>
      </c>
      <c r="AN58" s="1033"/>
      <c r="AO58" s="1033"/>
      <c r="AP58" s="557"/>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4"/>
      <c r="Z59" s="1025"/>
      <c r="AA59" s="1026"/>
      <c r="AB59" s="1030"/>
      <c r="AC59" s="1031"/>
      <c r="AD59" s="1032"/>
      <c r="AE59" s="918"/>
      <c r="AF59" s="918"/>
      <c r="AG59" s="918"/>
      <c r="AH59" s="918"/>
      <c r="AI59" s="918"/>
      <c r="AJ59" s="918"/>
      <c r="AK59" s="918"/>
      <c r="AL59" s="407"/>
      <c r="AM59" s="918"/>
      <c r="AN59" s="918"/>
      <c r="AO59" s="91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4"/>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0"/>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46" t="s">
        <v>54</v>
      </c>
      <c r="Z61" s="1015"/>
      <c r="AA61" s="1016"/>
      <c r="AB61" s="522"/>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3"/>
      <c r="Z65" s="827"/>
      <c r="AA65" s="828"/>
      <c r="AB65" s="1027" t="s">
        <v>11</v>
      </c>
      <c r="AC65" s="1028"/>
      <c r="AD65" s="1029"/>
      <c r="AE65" s="1033" t="s">
        <v>390</v>
      </c>
      <c r="AF65" s="1033"/>
      <c r="AG65" s="1033"/>
      <c r="AH65" s="1033"/>
      <c r="AI65" s="1033" t="s">
        <v>412</v>
      </c>
      <c r="AJ65" s="1033"/>
      <c r="AK65" s="1033"/>
      <c r="AL65" s="557"/>
      <c r="AM65" s="1033" t="s">
        <v>509</v>
      </c>
      <c r="AN65" s="1033"/>
      <c r="AO65" s="1033"/>
      <c r="AP65" s="557"/>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4"/>
      <c r="Z66" s="1025"/>
      <c r="AA66" s="1026"/>
      <c r="AB66" s="1030"/>
      <c r="AC66" s="1031"/>
      <c r="AD66" s="1032"/>
      <c r="AE66" s="918"/>
      <c r="AF66" s="918"/>
      <c r="AG66" s="918"/>
      <c r="AH66" s="918"/>
      <c r="AI66" s="918"/>
      <c r="AJ66" s="918"/>
      <c r="AK66" s="918"/>
      <c r="AL66" s="407"/>
      <c r="AM66" s="918"/>
      <c r="AN66" s="918"/>
      <c r="AO66" s="91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4"/>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0"/>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46" t="s">
        <v>54</v>
      </c>
      <c r="Z68" s="1015"/>
      <c r="AA68" s="1016"/>
      <c r="AB68" s="522"/>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46" t="s">
        <v>13</v>
      </c>
      <c r="Z69" s="1015"/>
      <c r="AA69" s="1016"/>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2"/>
      <c r="Z4" s="383"/>
      <c r="AA4" s="383"/>
      <c r="AB4" s="803"/>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6"/>
      <c r="B15" s="1047"/>
      <c r="C15" s="1047"/>
      <c r="D15" s="1047"/>
      <c r="E15" s="1047"/>
      <c r="F15" s="1048"/>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6"/>
      <c r="B16" s="1047"/>
      <c r="C16" s="1047"/>
      <c r="D16" s="1047"/>
      <c r="E16" s="1047"/>
      <c r="F16" s="1048"/>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2"/>
      <c r="Z17" s="383"/>
      <c r="AA17" s="383"/>
      <c r="AB17" s="803"/>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6"/>
      <c r="B28" s="1047"/>
      <c r="C28" s="1047"/>
      <c r="D28" s="1047"/>
      <c r="E28" s="1047"/>
      <c r="F28" s="1048"/>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6"/>
      <c r="B29" s="1047"/>
      <c r="C29" s="1047"/>
      <c r="D29" s="1047"/>
      <c r="E29" s="1047"/>
      <c r="F29" s="1048"/>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2"/>
      <c r="Z30" s="383"/>
      <c r="AA30" s="383"/>
      <c r="AB30" s="803"/>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6"/>
      <c r="B41" s="1047"/>
      <c r="C41" s="1047"/>
      <c r="D41" s="1047"/>
      <c r="E41" s="1047"/>
      <c r="F41" s="1048"/>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6"/>
      <c r="B42" s="1047"/>
      <c r="C42" s="1047"/>
      <c r="D42" s="1047"/>
      <c r="E42" s="1047"/>
      <c r="F42" s="1048"/>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2"/>
      <c r="Z43" s="383"/>
      <c r="AA43" s="383"/>
      <c r="AB43" s="803"/>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6"/>
      <c r="B56" s="1047"/>
      <c r="C56" s="1047"/>
      <c r="D56" s="1047"/>
      <c r="E56" s="1047"/>
      <c r="F56" s="1048"/>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2"/>
      <c r="Z57" s="383"/>
      <c r="AA57" s="383"/>
      <c r="AB57" s="803"/>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6"/>
      <c r="B68" s="1047"/>
      <c r="C68" s="1047"/>
      <c r="D68" s="1047"/>
      <c r="E68" s="1047"/>
      <c r="F68" s="1048"/>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6"/>
      <c r="B69" s="1047"/>
      <c r="C69" s="1047"/>
      <c r="D69" s="1047"/>
      <c r="E69" s="1047"/>
      <c r="F69" s="1048"/>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2"/>
      <c r="Z70" s="383"/>
      <c r="AA70" s="383"/>
      <c r="AB70" s="803"/>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6"/>
      <c r="B81" s="1047"/>
      <c r="C81" s="1047"/>
      <c r="D81" s="1047"/>
      <c r="E81" s="1047"/>
      <c r="F81" s="1048"/>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6"/>
      <c r="B82" s="1047"/>
      <c r="C82" s="1047"/>
      <c r="D82" s="1047"/>
      <c r="E82" s="1047"/>
      <c r="F82" s="1048"/>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2"/>
      <c r="Z83" s="383"/>
      <c r="AA83" s="383"/>
      <c r="AB83" s="803"/>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6"/>
      <c r="B94" s="1047"/>
      <c r="C94" s="1047"/>
      <c r="D94" s="1047"/>
      <c r="E94" s="1047"/>
      <c r="F94" s="1048"/>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6"/>
      <c r="B95" s="1047"/>
      <c r="C95" s="1047"/>
      <c r="D95" s="1047"/>
      <c r="E95" s="1047"/>
      <c r="F95" s="1048"/>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2"/>
      <c r="Z96" s="383"/>
      <c r="AA96" s="383"/>
      <c r="AB96" s="803"/>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6"/>
      <c r="B109" s="1047"/>
      <c r="C109" s="1047"/>
      <c r="D109" s="1047"/>
      <c r="E109" s="1047"/>
      <c r="F109" s="1048"/>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3"/>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6"/>
      <c r="B121" s="1047"/>
      <c r="C121" s="1047"/>
      <c r="D121" s="1047"/>
      <c r="E121" s="1047"/>
      <c r="F121" s="1048"/>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6"/>
      <c r="B122" s="1047"/>
      <c r="C122" s="1047"/>
      <c r="D122" s="1047"/>
      <c r="E122" s="1047"/>
      <c r="F122" s="1048"/>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3"/>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6"/>
      <c r="B134" s="1047"/>
      <c r="C134" s="1047"/>
      <c r="D134" s="1047"/>
      <c r="E134" s="1047"/>
      <c r="F134" s="1048"/>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6"/>
      <c r="B135" s="1047"/>
      <c r="C135" s="1047"/>
      <c r="D135" s="1047"/>
      <c r="E135" s="1047"/>
      <c r="F135" s="1048"/>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3"/>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6"/>
      <c r="B147" s="1047"/>
      <c r="C147" s="1047"/>
      <c r="D147" s="1047"/>
      <c r="E147" s="1047"/>
      <c r="F147" s="1048"/>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6"/>
      <c r="B148" s="1047"/>
      <c r="C148" s="1047"/>
      <c r="D148" s="1047"/>
      <c r="E148" s="1047"/>
      <c r="F148" s="1048"/>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3"/>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6"/>
      <c r="B162" s="1047"/>
      <c r="C162" s="1047"/>
      <c r="D162" s="1047"/>
      <c r="E162" s="1047"/>
      <c r="F162" s="1048"/>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3"/>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6"/>
      <c r="B174" s="1047"/>
      <c r="C174" s="1047"/>
      <c r="D174" s="1047"/>
      <c r="E174" s="1047"/>
      <c r="F174" s="1048"/>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6"/>
      <c r="B175" s="1047"/>
      <c r="C175" s="1047"/>
      <c r="D175" s="1047"/>
      <c r="E175" s="1047"/>
      <c r="F175" s="1048"/>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3"/>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6"/>
      <c r="B187" s="1047"/>
      <c r="C187" s="1047"/>
      <c r="D187" s="1047"/>
      <c r="E187" s="1047"/>
      <c r="F187" s="1048"/>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6"/>
      <c r="B188" s="1047"/>
      <c r="C188" s="1047"/>
      <c r="D188" s="1047"/>
      <c r="E188" s="1047"/>
      <c r="F188" s="1048"/>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3"/>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6"/>
      <c r="B200" s="1047"/>
      <c r="C200" s="1047"/>
      <c r="D200" s="1047"/>
      <c r="E200" s="1047"/>
      <c r="F200" s="1048"/>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6"/>
      <c r="B201" s="1047"/>
      <c r="C201" s="1047"/>
      <c r="D201" s="1047"/>
      <c r="E201" s="1047"/>
      <c r="F201" s="1048"/>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3"/>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6"/>
      <c r="B215" s="1047"/>
      <c r="C215" s="1047"/>
      <c r="D215" s="1047"/>
      <c r="E215" s="1047"/>
      <c r="F215" s="1048"/>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3"/>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6"/>
      <c r="B227" s="1047"/>
      <c r="C227" s="1047"/>
      <c r="D227" s="1047"/>
      <c r="E227" s="1047"/>
      <c r="F227" s="1048"/>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6"/>
      <c r="B228" s="1047"/>
      <c r="C228" s="1047"/>
      <c r="D228" s="1047"/>
      <c r="E228" s="1047"/>
      <c r="F228" s="1048"/>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3"/>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6"/>
      <c r="B240" s="1047"/>
      <c r="C240" s="1047"/>
      <c r="D240" s="1047"/>
      <c r="E240" s="1047"/>
      <c r="F240" s="1048"/>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6"/>
      <c r="B241" s="1047"/>
      <c r="C241" s="1047"/>
      <c r="D241" s="1047"/>
      <c r="E241" s="1047"/>
      <c r="F241" s="1048"/>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3"/>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6"/>
      <c r="B253" s="1047"/>
      <c r="C253" s="1047"/>
      <c r="D253" s="1047"/>
      <c r="E253" s="1047"/>
      <c r="F253" s="1048"/>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6"/>
      <c r="B254" s="1047"/>
      <c r="C254" s="1047"/>
      <c r="D254" s="1047"/>
      <c r="E254" s="1047"/>
      <c r="F254" s="1048"/>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3"/>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恵津子(takahashi-etsuko)</dc:creator>
  <cp:lastModifiedBy>高橋 恵津子(takahashi-etsuko)</cp:lastModifiedBy>
  <cp:lastPrinted>2021-05-14T11:47:57Z</cp:lastPrinted>
  <dcterms:created xsi:type="dcterms:W3CDTF">2012-03-13T00:50:25Z</dcterms:created>
  <dcterms:modified xsi:type="dcterms:W3CDTF">2021-05-19T15:11:40Z</dcterms:modified>
</cp:coreProperties>
</file>