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<sst xmlns="http://schemas.openxmlformats.org/spreadsheetml/2006/main" count="3100" uniqueCount="780">
  <si>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</si>
  <si>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</si>
  <si>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</si>
  <si>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</si>
  <si>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</si>
  <si>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</si>
  <si>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</si>
  <si>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</si>
  <si>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</si>
  <si>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</si>
  <si>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</si>
  <si>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</si>
  <si>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</si>
  <si>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</si>
  <si>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</si>
  <si>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</si>
  <si>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</si>
  <si>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</si>
  <si>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</si>
  <si>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</si>
  <si>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</si>
  <si>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</si>
  <si>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</si>
  <si>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</si>
  <si>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</si>
  <si>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</si>
  <si>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</si>
  <si>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</si>
  <si>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</si>
  <si>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</si>
  <si>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</si>
  <si>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</si>
  <si>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</si>
  <si>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</si>
  <si>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</si>
  <si>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</si>
  <si>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</si>
  <si>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</si>
  <si>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</si>
  <si>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</si>
  <si>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</si>
  <si>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</si>
  <si>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</si>
  <si>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</si>
  <si>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</si>
  <si>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</si>
  <si>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</si>
  <si>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</si>
  <si>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</si>
  <si>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</si>
  <si>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</si>
  <si>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</si>
  <si>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</si>
  <si>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</si>
  <si>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</si>
  <si>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</si>
  <si>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</si>
  <si>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</si>
  <si>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</si>
  <si>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</si>
  <si>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</si>
  <si>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</si>
  <si>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</si>
  <si>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</si>
  <si>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</si>
  <si>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</si>
  <si>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</si>
  <si>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</si>
  <si>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</si>
  <si>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</si>
  <si>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</si>
  <si>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</si>
  <si>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</si>
  <si>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</si>
  <si>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</si>
  <si>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</si>
  <si>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</si>
  <si>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</si>
  <si>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</si>
  <si>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</si>
  <si>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</si>
  <si>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</si>
  <si>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</si>
  <si>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</si>
  <si>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</si>
  <si>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</si>
  <si>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</si>
  <si>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</si>
  <si>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</si>
  <si>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</si>
  <si>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</si>
  <si>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</si>
  <si>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</si>
  <si>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</si>
  <si>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</si>
  <si>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</si>
  <si>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</si>
  <si>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</si>
  <si>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</si>
  <si>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</si>
  <si>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</si>
  <si>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</si>
  <si>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</si>
  <si>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</si>
  <si>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</si>
  <si>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</si>
  <si>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</si>
  <si>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</si>
  <si>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</si>
  <si>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</si>
  <si>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</si>
  <si>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</si>
  <si>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</si>
  <si>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</si>
  <si>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</si>
  <si>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</si>
  <si>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</si>
  <si>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</si>
  <si>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</si>
  <si>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</si>
  <si>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</si>
  <si>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</si>
  <si>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</si>
  <si>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</si>
  <si>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</si>
  <si>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</si>
  <si>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</si>
  <si>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</si>
  <si>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</si>
  <si>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</si>
  <si>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</si>
  <si>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</si>
  <si>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</si>
  <si>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</si>
  <si>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</si>
  <si>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</si>
  <si>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</si>
  <si>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</si>
  <si>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</si>
  <si>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</si>
  <si>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</si>
  <si>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</si>
  <si>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</si>
  <si>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</si>
  <si>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</si>
  <si>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</si>
  <si>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</si>
  <si>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</si>
  <si>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</si>
  <si>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</si>
  <si>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</si>
  <si>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</si>
  <si>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</si>
  <si>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</si>
  <si>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</si>
  <si>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</si>
  <si>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</si>
  <si>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</si>
  <si>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</si>
  <si>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</si>
  <si>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</si>
  <si>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</si>
  <si>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</si>
  <si>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</si>
  <si>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</si>
  <si>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</si>
  <si>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</si>
  <si>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</si>
  <si>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</si>
  <si>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</si>
  <si>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</si>
  <si>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</si>
  <si>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</si>
  <si>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</si>
  <si>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</si>
  <si>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</si>
  <si>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</si>
  <si>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</si>
  <si>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</si>
  <si>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</si>
  <si>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</si>
  <si>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</si>
  <si>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</si>
  <si>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</si>
  <si>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</si>
  <si>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</si>
  <si>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</si>
  <si>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</si>
  <si>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</si>
  <si>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</si>
  <si>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</si>
  <si>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</si>
  <si>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</si>
  <si>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</si>
  <si>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</si>
  <si>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</si>
  <si>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</si>
  <si>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</si>
  <si>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</si>
  <si>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</si>
  <si>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</si>
  <si>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</si>
  <si>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</si>
  <si>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</si>
  <si>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</si>
  <si>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</si>
  <si>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</si>
  <si>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</si>
  <si>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</si>
  <si>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</si>
  <si>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</si>
  <si>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</si>
  <si>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</si>
  <si>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</si>
  <si>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</si>
  <si>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</si>
  <si>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</si>
  <si>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</si>
  <si>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</si>
  <si>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</si>
  <si>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</si>
  <si>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</si>
  <si>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</si>
  <si>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</si>
  <si>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</si>
  <si>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</si>
  <si>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</si>
  <si>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</si>
  <si>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</si>
  <si>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</si>
  <si>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</si>
  <si>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</si>
  <si>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</si>
  <si>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</si>
  <si>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</si>
  <si>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</si>
  <si>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</si>
  <si>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</si>
  <si>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</si>
  <si>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</si>
  <si>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</si>
  <si>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</si>
  <si>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</si>
  <si>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</si>
  <si>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</si>
  <si>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</si>
  <si>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</si>
  <si>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</si>
  <si>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</si>
  <si>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</si>
  <si>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</si>
  <si>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</si>
  <si>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</si>
  <si>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</si>
  <si>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</si>
  <si>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</si>
  <si>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</si>
  <si>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</si>
  <si>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</si>
  <si>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</si>
  <si>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</si>
  <si>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</si>
  <si>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</si>
  <si>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</si>
  <si>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</si>
  <si>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</si>
  <si>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</si>
  <si>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</si>
  <si>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</si>
  <si>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</si>
  <si>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</si>
  <si>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</si>
  <si>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</si>
  <si>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</si>
  <si>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</si>
  <si>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</si>
  <si>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</si>
  <si>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</si>
  <si>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</si>
  <si>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</si>
  <si>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</si>
  <si>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</si>
  <si>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</si>
  <si>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</si>
  <si>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</si>
  <si>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</si>
  <si>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</si>
  <si>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</si>
  <si>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</si>
  <si>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</si>
  <si>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</si>
  <si>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</si>
  <si>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</si>
  <si>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</si>
  <si>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</si>
  <si>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</si>
  <si>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</si>
  <si>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</si>
  <si>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</si>
  <si>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</si>
  <si>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</si>
  <si>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</si>
  <si>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</si>
  <si>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</si>
  <si>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</si>
  <si>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</si>
  <si>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</si>
  <si>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</si>
  <si>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</si>
  <si>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</si>
  <si>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</si>
  <si>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</si>
  <si>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</si>
  <si>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</si>
  <si>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</si>
  <si>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</si>
  <si>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</si>
  <si>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</si>
  <si>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</si>
  <si>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</si>
  <si>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</si>
  <si>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</si>
  <si>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</si>
  <si>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</si>
  <si>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</si>
  <si>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</si>
  <si>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</si>
  <si>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</si>
  <si>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</si>
  <si>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</si>
  <si>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</si>
  <si>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</si>
  <si>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</si>
  <si>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</si>
  <si>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</si>
  <si>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</si>
  <si>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</si>
  <si>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</si>
  <si>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</si>
  <si>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</si>
  <si>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</si>
  <si>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</si>
  <si>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</si>
  <si>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</si>
  <si>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</si>
  <si>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</si>
  <si>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</si>
  <si>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</si>
  <si>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</si>
  <si>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</si>
  <si>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</si>
  <si>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</si>
  <si>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</si>
  <si>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</si>
  <si>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</si>
  <si>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</si>
  <si>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</si>
  <si>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</si>
  <si>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</si>
  <si>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</si>
  <si>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</si>
  <si>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</si>
  <si>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</si>
  <si>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</si>
  <si>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</si>
  <si>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</si>
  <si>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</si>
  <si>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</si>
  <si>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</si>
  <si>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</si>
  <si>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</si>
  <si>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</si>
  <si>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</si>
  <si>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</si>
  <si>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</si>
  <si>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</si>
  <si>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</si>
  <si>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</si>
  <si>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</si>
  <si>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</si>
  <si>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</si>
  <si>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</si>
  <si>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</si>
  <si>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</si>
  <si>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</si>
  <si>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</si>
  <si>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</si>
  <si>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</si>
  <si>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</si>
  <si>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</si>
  <si>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</si>
  <si>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</si>
  <si>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</si>
  <si>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</si>
  <si>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</si>
  <si>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</si>
  <si>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</si>
  <si>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</si>
  <si>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</si>
  <si>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</si>
  <si>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</si>
  <si>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</si>
  <si>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</si>
  <si>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</si>
  <si>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</si>
  <si>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</si>
  <si>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</si>
  <si>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</si>
  <si>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</si>
  <si>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</si>
  <si>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</si>
  <si>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</si>
  <si>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</si>
  <si>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</si>
  <si>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</si>
  <si>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</si>
  <si>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</si>
  <si>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</si>
  <si>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</si>
  <si>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</si>
  <si>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</si>
  <si>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</si>
  <si>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</si>
  <si>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</si>
  <si>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</si>
  <si>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</si>
  <si>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</si>
  <si>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</si>
  <si>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</si>
  <si>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</si>
  <si>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</si>
  <si>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</si>
  <si>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</si>
  <si>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</si>
  <si>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</si>
  <si>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</si>
  <si>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</si>
  <si>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</si>
  <si>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</si>
  <si>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</si>
  <si>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</si>
  <si>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</si>
  <si>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</si>
  <si>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</si>
  <si>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</si>
  <si>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</si>
  <si>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</si>
  <si>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</si>
  <si>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</si>
  <si>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</si>
  <si>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</si>
  <si>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</si>
  <si>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</si>
  <si>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</si>
  <si>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</si>
  <si>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</si>
  <si>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</si>
  <si>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</si>
  <si>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</si>
  <si>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</si>
  <si>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</si>
  <si>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</si>
  <si>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</si>
  <si>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</si>
  <si>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</si>
  <si>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</si>
  <si>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</si>
  <si>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</si>
  <si>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</si>
  <si>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</si>
  <si>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</si>
  <si>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</si>
  <si>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</si>
  <si>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</si>
  <si>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</si>
  <si>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</si>
  <si>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</si>
  <si>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</si>
  <si>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</si>
  <si>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</si>
  <si>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</si>
  <si>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</si>
  <si>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</si>
  <si>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</si>
  <si>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</si>
  <si>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</si>
  <si>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</si>
  <si>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</si>
  <si>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</si>
  <si>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</si>
  <si>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</si>
  <si>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</si>
  <si>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</si>
  <si>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</si>
  <si>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</si>
  <si>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</si>
  <si>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</si>
  <si>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</si>
  <si>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</si>
  <si>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</si>
  <si>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</si>
  <si>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</si>
  <si>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</si>
  <si>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</si>
  <si>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</si>
  <si>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</si>
  <si>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</si>
  <si>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</si>
  <si>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</si>
  <si>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</si>
  <si>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</si>
  <si>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</si>
  <si>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</si>
  <si>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</si>
  <si>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</si>
  <si>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</si>
  <si>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</si>
  <si>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</si>
  <si>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</si>
  <si>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</si>
  <si>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</si>
  <si>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</si>
  <si>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</si>
  <si>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</si>
  <si>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</si>
  <si>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</si>
  <si>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</si>
  <si>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</si>
  <si>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</si>
  <si>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</si>
  <si>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</si>
  <si>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</si>
  <si>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</si>
  <si>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</si>
  <si>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</si>
  <si>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</si>
  <si>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</si>
  <si>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</si>
  <si>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</si>
  <si>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</si>
  <si>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</si>
  <si>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</si>
  <si>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</si>
  <si>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</si>
  <si>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</si>
  <si>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</si>
  <si>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</si>
  <si>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</si>
  <si>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</si>
  <si>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</si>
  <si>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</si>
  <si>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</si>
  <si>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</si>
  <si>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</si>
  <si>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</si>
  <si>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</si>
  <si>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</si>
  <si>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</si>
  <si>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</si>
  <si>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</si>
  <si>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</si>
  <si>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</si>
  <si>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</si>
  <si>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</si>
  <si>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</si>
  <si>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</si>
  <si>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</si>
  <si>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</si>
  <si>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</si>
  <si>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</si>
  <si>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</si>
  <si>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</si>
  <si>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</si>
  <si>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</si>
  <si>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</si>
  <si>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</si>
  <si>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</si>
  <si>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</si>
  <si>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</si>
  <si>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</si>
  <si>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</si>
  <si>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</si>
  <si>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</si>
  <si>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</si>
  <si>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</si>
  <si>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</si>
  <si>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</si>
  <si>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</si>
  <si>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</si>
  <si>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</si>
  <si>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</si>
  <si>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</si>
  <si>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</si>
  <si>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</si>
  <si>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</si>
  <si>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</si>
  <si>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</si>
  <si>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</si>
  <si>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</si>
  <si>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</si>
  <si>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</si>
  <si>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</si>
  <si>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</si>
  <si>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</si>
  <si>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</si>
  <si>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</si>
  <si>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</si>
  <si>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</si>
  <si>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</si>
  <si>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</si>
  <si>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</si>
  <si>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</si>
  <si>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</si>
  <si>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</si>
  <si>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</si>
  <si>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</si>
  <si>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</si>
  <si>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</si>
  <si>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</si>
  <si>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</si>
  <si>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</si>
  <si>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</si>
  <si>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</si>
  <si>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</si>
  <si>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</si>
  <si>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</si>
  <si>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</si>
  <si>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</si>
  <si>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</si>
  <si>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</si>
  <si>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</si>
  <si>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</si>
  <si>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</si>
  <si>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</si>
  <si>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</si>
  <si>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</si>
  <si>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</si>
  <si>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</si>
  <si>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</si>
  <si>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</si>
  <si>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</si>
  <si>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</si>
  <si>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</si>
  <si>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</si>
  <si>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</si>
  <si>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</si>
  <si>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</si>
  <si>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</si>
  <si>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</si>
  <si>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</si>
  <si>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</si>
  <si>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</si>
  <si>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</si>
  <si>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</si>
  <si>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</si>
  <si>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</si>
  <si>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</si>
  <si>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</si>
  <si>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</si>
  <si>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</si>
  <si>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</si>
  <si>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</si>
  <si>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</si>
  <si>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</si>
  <si>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</si>
  <si>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</si>
  <si>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</si>
  <si>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</si>
  <si>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</si>
  <si>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</si>
  <si>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</si>
  <si>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</si>
  <si>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</si>
  <si>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</si>
  <si>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</si>
  <si>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</si>
  <si>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</si>
  <si>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</si>
  <si>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</si>
  <si>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</si>
  <si>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</si>
  <si>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</si>
  <si>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</si>
  <si>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</si>
  <si>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</si>
  <si>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</si>
  <si>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</si>
  <si>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</si>
  <si>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</si>
  <si>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</si>
  <si>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</si>
  <si>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</si>
  <si>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</si>
  <si>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</si>
  <si>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</si>
  <si>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</si>
  <si>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</si>
  <si>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</si>
  <si>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</si>
  <si>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</si>
  <si>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</si>
  <si>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</si>
  <si>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</si>
  <si>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</si>
  <si>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</si>
  <si>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</si>
  <si>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</si>
  <si>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</si>
  <si>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</si>
  <si>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</si>
  <si>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</si>
  <si>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</si>
  <si>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</si>
  <si>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平成27年度</t>
  </si>
  <si>
    <t>終了予定なし</t>
  </si>
  <si>
    <t>医事課</t>
  </si>
  <si>
    <t>-</t>
  </si>
  <si>
    <t>女性医師をはじめ男性医師や医師以外の医療従事者も含めた勤務環境改善等の支援が必要となっている状況を踏まえ、女性医療職等がキャリアと家庭を両立出来るような取組を構築する機関を選定し、普及推進可能な効果的支援モデルを構築するための経費等を支援することで、女性医療職等のキャリア支援の充実を図り、離職防止や再就業を促進し、もって医療従事者確保を目的とする。</t>
  </si>
  <si>
    <t xml:space="preserve">・女性医療職等の働き方支援に関する医療機関などのニーズを踏まえ、普及推進可能な効果的支援モデルを構築する
・構築した効果的支援モデルを用いた働き方支援を実施し、成果・課題等の検証を行う
・事業の実施後は事業の運営方法・効果・課題等の評価を行う
</t>
  </si>
  <si>
    <t>医療施設運営費等補助金</t>
  </si>
  <si>
    <t>女性医師の離職割合を下げる。</t>
  </si>
  <si>
    <t>女性医師の離職割合※医療施設従事女性医師数（医師・歯科医師・薬剤師調査（隔年））より試算：目標値/成果実績</t>
  </si>
  <si>
    <t>箇所</t>
  </si>
  <si>
    <t>医師・歯科医師・薬剤師調査</t>
  </si>
  <si>
    <t>復職支援活動（相談業務実施、研修実施など）</t>
  </si>
  <si>
    <t>人</t>
  </si>
  <si>
    <t>単位当たりコスト＝Ｘ／Ｙ
Ｘ：執行額
Ｙ：復職支援活動　　　　　　　　　　　</t>
    <phoneticPr fontId="5"/>
  </si>
  <si>
    <t>千円</t>
  </si>
  <si>
    <t>　X　/　Y</t>
    <phoneticPr fontId="5"/>
  </si>
  <si>
    <t>51,816/698</t>
  </si>
  <si>
    <t>施策大目標１　地域において必要な医療を提供できる体制を整備すること</t>
  </si>
  <si>
    <t>日常生活圏の中で良質かつ適切な医療が効率的に提供できる体制を整備すること（施策目標Ⅰ－１－１）</t>
  </si>
  <si>
    <t xml:space="preserve">人口10万人対医師数（前回調査時以上／調査時）
調査名：医師・歯科医師・薬剤師調査
調査主体：厚生労働省大臣官房統計情報部
</t>
  </si>
  <si>
    <t xml:space="preserve">就業女性医師数（前回調査時以上／調査時）
調査名：医師・歯科医師・薬剤師調査
調査主体：厚生労働省大臣官房統計情報部
</t>
  </si>
  <si>
    <t>女性医師支援センター事業</t>
  </si>
  <si>
    <t>新27-3</t>
  </si>
  <si>
    <t>47</t>
  </si>
  <si>
    <t>0050</t>
  </si>
  <si>
    <t>0056</t>
  </si>
  <si>
    <t>○</t>
  </si>
  <si>
    <t>‐</t>
  </si>
  <si>
    <t>無</t>
  </si>
  <si>
    <t>年々女性医師の割合が増えている状況の中で、女性医師が結婚、出産、子育てなど、様々なライフステージに応じて就業できる環境作りは、医師確保の一環として求められている。</t>
  </si>
  <si>
    <t>女性医師支援事業のうち、特に効果的な取り組みについて、地域に普及することをモデル的に行うものであり、引き続き、国が実施すべき事業である。</t>
  </si>
  <si>
    <t>年々女性医師の割合が増えている状況の中で、女性医師が結婚、出産、子育てなど、様々なライフステージに応じて就業できる環境作りは、医師確保の一環として優先度が高い事業である。</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</si>
  <si>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</si>
  <si>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</si>
  <si>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</si>
  <si>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女性医師のキャリア支援等につながる事業であり、実効性の高い手段となっている。</t>
  </si>
  <si>
    <t>実施機関より実績報告を提出させ、外部有識者に評価してもらうことにしている。</t>
  </si>
  <si>
    <t>　本事業は、出産・育児・介護等における女性医師等をはじめとした医療職のキャリア支援を行う医療機関を普及させるための拠点医療機関の支援を行うものであり、関連事業は女性医師バンクにおいて、再就業を希望する女性医師の就職相談及び就業斡旋等の再就業支援を行い、また、女性医師の再就業における講習会等を開催し、女性医師の離職防止及び再就業支援を図るものである。事業目的が異なっていることから、適切な役割分担ができていると考える。</t>
    <rPh sb="1" eb="2">
      <t>ホン</t>
    </rPh>
    <rPh sb="2" eb="4">
      <t>ジギョウ</t>
    </rPh>
    <rPh sb="64" eb="66">
      <t>シエン</t>
    </rPh>
    <rPh sb="67" eb="68">
      <t>オコナ</t>
    </rPh>
    <rPh sb="75" eb="77">
      <t>カンレン</t>
    </rPh>
    <rPh sb="77" eb="79">
      <t>ジギョウ</t>
    </rPh>
    <rPh sb="175" eb="177">
      <t>ジギョウ</t>
    </rPh>
    <rPh sb="177" eb="179">
      <t>モクテキ</t>
    </rPh>
    <rPh sb="180" eb="181">
      <t>コト</t>
    </rPh>
    <rPh sb="191" eb="193">
      <t>テキセツ</t>
    </rPh>
    <rPh sb="194" eb="196">
      <t>ヤクワリ</t>
    </rPh>
    <rPh sb="196" eb="198">
      <t>ブンタン</t>
    </rPh>
    <rPh sb="205" eb="206">
      <t>カンガ</t>
    </rPh>
    <phoneticPr fontId="5"/>
  </si>
  <si>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</si>
  <si>
    <t>女性医師の働き続けやすい環境整備の一環として、引き続き適正な執行に努める。</t>
  </si>
  <si>
    <t>課長：山本　英紀</t>
    <rPh sb="3" eb="5">
      <t>ヤマモト</t>
    </rPh>
    <rPh sb="6" eb="8">
      <t>ヒデノリ</t>
    </rPh>
    <phoneticPr fontId="5"/>
  </si>
  <si>
    <t>国立大学法人九州大学</t>
  </si>
  <si>
    <t>学校法人聖路加国際大学</t>
  </si>
  <si>
    <t>医療法人社団ウィミンズ・ウェルネス</t>
  </si>
  <si>
    <t>女性医療職等のキャリア支援実績の効果検証にかかるデータ収集分析事業</t>
    <phoneticPr fontId="5"/>
  </si>
  <si>
    <t>補助金等交付</t>
  </si>
  <si>
    <t>-</t>
    <phoneticPr fontId="5"/>
  </si>
  <si>
    <t>－</t>
    <phoneticPr fontId="5"/>
  </si>
  <si>
    <t>大分大学医学部附属病院</t>
  </si>
  <si>
    <t>広島大学病院</t>
    <phoneticPr fontId="5"/>
  </si>
  <si>
    <t>非常勤職員手当</t>
    <rPh sb="0" eb="3">
      <t>ヒジョウキン</t>
    </rPh>
    <rPh sb="3" eb="5">
      <t>ショクイン</t>
    </rPh>
    <rPh sb="5" eb="7">
      <t>テアテ</t>
    </rPh>
    <phoneticPr fontId="5"/>
  </si>
  <si>
    <t>諸謝金</t>
    <rPh sb="0" eb="1">
      <t>ショ</t>
    </rPh>
    <rPh sb="1" eb="3">
      <t>シャキン</t>
    </rPh>
    <phoneticPr fontId="5"/>
  </si>
  <si>
    <t>講習会諸謝金</t>
    <rPh sb="0" eb="3">
      <t>コウシュウカイ</t>
    </rPh>
    <rPh sb="3" eb="4">
      <t>ショ</t>
    </rPh>
    <rPh sb="4" eb="6">
      <t>シャキン</t>
    </rPh>
    <phoneticPr fontId="5"/>
  </si>
  <si>
    <t>医師事務作業補助者5名</t>
    <phoneticPr fontId="5"/>
  </si>
  <si>
    <t>印刷製本費</t>
    <rPh sb="0" eb="2">
      <t>インサツ</t>
    </rPh>
    <rPh sb="2" eb="4">
      <t>セイホン</t>
    </rPh>
    <rPh sb="4" eb="5">
      <t>ヒ</t>
    </rPh>
    <phoneticPr fontId="5"/>
  </si>
  <si>
    <t>社会保険料</t>
    <rPh sb="0" eb="2">
      <t>シャカイ</t>
    </rPh>
    <rPh sb="2" eb="5">
      <t>ホケンリョウ</t>
    </rPh>
    <phoneticPr fontId="5"/>
  </si>
  <si>
    <t>報告書200部</t>
    <phoneticPr fontId="5"/>
  </si>
  <si>
    <t>-</t>
    <phoneticPr fontId="5"/>
  </si>
  <si>
    <t>51,816/427</t>
    <phoneticPr fontId="5"/>
  </si>
  <si>
    <t>成果実績は目標を下回る結果となった。</t>
    <rPh sb="0" eb="2">
      <t>セイカ</t>
    </rPh>
    <rPh sb="2" eb="4">
      <t>ジッセキ</t>
    </rPh>
    <rPh sb="5" eb="7">
      <t>モクヒョウ</t>
    </rPh>
    <rPh sb="8" eb="10">
      <t>シタマワ</t>
    </rPh>
    <rPh sb="11" eb="13">
      <t>ケッカ</t>
    </rPh>
    <phoneticPr fontId="5"/>
  </si>
  <si>
    <t>△</t>
  </si>
  <si>
    <t>新型コロナウイルス感染症拡大の影響によりセミナー等が中止となり、当初見込みより実績は下回っているものの、実効性がある事業となっている。</t>
    <rPh sb="0" eb="2">
      <t>シンガタ</t>
    </rPh>
    <rPh sb="9" eb="12">
      <t>カンセンショウ</t>
    </rPh>
    <rPh sb="12" eb="14">
      <t>カクダイ</t>
    </rPh>
    <rPh sb="15" eb="17">
      <t>エイキョウ</t>
    </rPh>
    <rPh sb="24" eb="25">
      <t>ナド</t>
    </rPh>
    <rPh sb="26" eb="28">
      <t>チュウシ</t>
    </rPh>
    <rPh sb="42" eb="44">
      <t>シタマワ</t>
    </rPh>
    <phoneticPr fontId="5"/>
  </si>
  <si>
    <t>厚労</t>
    <rPh sb="0" eb="2">
      <t>コウロウ</t>
    </rPh>
    <phoneticPr fontId="5"/>
  </si>
  <si>
    <t>-</t>
    <phoneticPr fontId="5"/>
  </si>
  <si>
    <t>女性医療職等キャリア支援モデル普及推進事業</t>
    <phoneticPr fontId="5"/>
  </si>
  <si>
    <t>点検対象外</t>
    <rPh sb="0" eb="2">
      <t>テンケン</t>
    </rPh>
    <rPh sb="2" eb="4">
      <t>タイショウ</t>
    </rPh>
    <rPh sb="4" eb="5">
      <t>ガイ</t>
    </rPh>
    <phoneticPr fontId="5"/>
  </si>
  <si>
    <t>新型コロナウイルスの感染拡大の影響により、事業等が開催できなかったことや、オンライン等で実施した等のためである。</t>
    <rPh sb="0" eb="2">
      <t>シンガタ</t>
    </rPh>
    <rPh sb="10" eb="12">
      <t>カンセン</t>
    </rPh>
    <rPh sb="12" eb="14">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</si>
</sst>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22411</xdr:colOff>
      <xdr:row>748</xdr:row>
      <xdr:rowOff>124761</xdr:rowOff>
    </xdr:from>
    <xdr:to>
      <xdr:col>36</xdr:col>
      <xdr:colOff>22411</xdr:colOff>
      <xdr:row>749</xdr:row>
      <xdr:rowOff>340659</xdr:rowOff>
    </xdr:to>
    <xdr:sp macro="" textlink="">
      <xdr:nvSpPr>
        <xdr:cNvPr id="2" name="正方形/長方形 1"/>
        <xdr:cNvSpPr/>
      </xdr:nvSpPr>
      <xdr:spPr>
        <a:xfrm>
          <a:off x="3998063" y="42109304"/>
          <a:ext cx="3180522" cy="5720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27</xdr:col>
      <xdr:colOff>0</xdr:colOff>
      <xdr:row>751</xdr:row>
      <xdr:rowOff>345281</xdr:rowOff>
    </xdr:from>
    <xdr:to>
      <xdr:col>27</xdr:col>
      <xdr:colOff>0</xdr:colOff>
      <xdr:row>753</xdr:row>
      <xdr:rowOff>207066</xdr:rowOff>
    </xdr:to>
    <xdr:cxnSp macro="">
      <xdr:nvCxnSpPr>
        <xdr:cNvPr id="3" name="直線矢印コネクタ 2"/>
        <xdr:cNvCxnSpPr/>
      </xdr:nvCxnSpPr>
      <xdr:spPr>
        <a:xfrm flipH="1">
          <a:off x="5367130" y="43398281"/>
          <a:ext cx="0" cy="574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191238</xdr:colOff>
      <xdr:row>754</xdr:row>
      <xdr:rowOff>26815</xdr:rowOff>
    </xdr:from>
    <xdr:to>
      <xdr:col>38</xdr:col>
      <xdr:colOff>29471</xdr:colOff>
      <xdr:row>756</xdr:row>
      <xdr:rowOff>238327</xdr:rowOff>
    </xdr:to>
    <xdr:sp macro="" textlink="">
      <xdr:nvSpPr>
        <xdr:cNvPr id="4" name="正方形/長方形 3"/>
        <xdr:cNvSpPr/>
      </xdr:nvSpPr>
      <xdr:spPr>
        <a:xfrm>
          <a:off x="3632144" y="44008503"/>
          <a:ext cx="4088765" cy="925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Ａ．広島大学病院　６．５百万円</a:t>
          </a:r>
          <a:endParaRPr kumimoji="1" lang="en-US" altLang="ja-JP" sz="1100">
            <a:solidFill>
              <a:schemeClr val="tx1"/>
            </a:solidFill>
          </a:endParaRPr>
        </a:p>
        <a:p>
          <a:pPr algn="ctr"/>
          <a:r>
            <a:rPr kumimoji="1" lang="ja-JP" altLang="en-US" sz="1100">
              <a:solidFill>
                <a:schemeClr val="tx1"/>
              </a:solidFill>
            </a:rPr>
            <a:t>ほか４者</a:t>
          </a:r>
          <a:endParaRPr kumimoji="1" lang="en-US" altLang="ja-JP" sz="1100">
            <a:solidFill>
              <a:schemeClr val="tx1"/>
            </a:solidFill>
          </a:endParaRPr>
        </a:p>
      </xdr:txBody>
    </xdr:sp>
    <xdr:clientData/>
  </xdr:twoCellAnchor>
  <xdr:twoCellAnchor>
    <xdr:from>
      <xdr:col>28</xdr:col>
      <xdr:colOff>652</xdr:colOff>
      <xdr:row>752</xdr:row>
      <xdr:rowOff>102380</xdr:rowOff>
    </xdr:from>
    <xdr:to>
      <xdr:col>35</xdr:col>
      <xdr:colOff>164051</xdr:colOff>
      <xdr:row>753</xdr:row>
      <xdr:rowOff>19376</xdr:rowOff>
    </xdr:to>
    <xdr:sp macro="" textlink="">
      <xdr:nvSpPr>
        <xdr:cNvPr id="5" name="テキスト ボックス 4"/>
        <xdr:cNvSpPr txBox="1"/>
      </xdr:nvSpPr>
      <xdr:spPr>
        <a:xfrm>
          <a:off x="5668027" y="43369693"/>
          <a:ext cx="1580243" cy="2741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145676</xdr:colOff>
      <xdr:row>750</xdr:row>
      <xdr:rowOff>148876</xdr:rowOff>
    </xdr:from>
    <xdr:to>
      <xdr:col>40</xdr:col>
      <xdr:colOff>145677</xdr:colOff>
      <xdr:row>752</xdr:row>
      <xdr:rowOff>11205</xdr:rowOff>
    </xdr:to>
    <xdr:sp macro="" textlink="">
      <xdr:nvSpPr>
        <xdr:cNvPr id="6" name="大かっこ 5"/>
        <xdr:cNvSpPr/>
      </xdr:nvSpPr>
      <xdr:spPr>
        <a:xfrm>
          <a:off x="3746126" y="42954226"/>
          <a:ext cx="4400551" cy="56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197540</xdr:colOff>
      <xdr:row>756</xdr:row>
      <xdr:rowOff>338123</xdr:rowOff>
    </xdr:from>
    <xdr:to>
      <xdr:col>38</xdr:col>
      <xdr:colOff>6333</xdr:colOff>
      <xdr:row>759</xdr:row>
      <xdr:rowOff>114008</xdr:rowOff>
    </xdr:to>
    <xdr:sp macro="" textlink="">
      <xdr:nvSpPr>
        <xdr:cNvPr id="7" name="大かっこ 6"/>
        <xdr:cNvSpPr/>
      </xdr:nvSpPr>
      <xdr:spPr>
        <a:xfrm>
          <a:off x="3576844" y="45171884"/>
          <a:ext cx="3983228" cy="8443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関係団体等とともに普及可能な女性医師支援の効果的支援策モデルの構築、実施、課題等の検証を行う。全国の医療機関で行われている先進的なキャリア支援モデルの収集・分析を実施する。</a:t>
          </a:r>
        </a:p>
        <a:p>
          <a:pPr algn="l" eaLnBrk="1" fontAlgn="auto" latinLnBrk="0" hangingPunct="1">
            <a:lnSpc>
              <a:spcPts val="1300"/>
            </a:lnSpc>
          </a:pP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5400">
          <a:solidFill>
            <a:schemeClr val="tx1"/>
          </a:solidFil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775</v>
      </c>
      <c r="AK2" s="207"/>
      <c r="AL2" s="207"/>
      <c r="AM2" s="207"/>
      <c r="AN2" s="98" t="s">
        <v>407</v>
      </c>
      <c r="AO2" s="207">
        <v>20</v>
      </c>
      <c r="AP2" s="207"/>
      <c r="AQ2" s="207"/>
      <c r="AR2" s="99" t="s">
        <v>710</v>
      </c>
      <c r="AS2" s="208">
        <v>46</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753</v>
      </c>
      <c r="AR5" s="720"/>
      <c r="AS5" s="720"/>
      <c r="AT5" s="720"/>
      <c r="AU5" s="720"/>
      <c r="AV5" s="720"/>
      <c r="AW5" s="720"/>
      <c r="AX5" s="721"/>
    </row>
    <row r="6" spans="1:50" ht="34.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34.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4.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44</v>
      </c>
      <c r="Q13" s="165"/>
      <c r="R13" s="165"/>
      <c r="S13" s="165"/>
      <c r="T13" s="165"/>
      <c r="U13" s="165"/>
      <c r="V13" s="166"/>
      <c r="W13" s="164">
        <v>52</v>
      </c>
      <c r="X13" s="165"/>
      <c r="Y13" s="165"/>
      <c r="Z13" s="165"/>
      <c r="AA13" s="165"/>
      <c r="AB13" s="165"/>
      <c r="AC13" s="166"/>
      <c r="AD13" s="164">
        <v>52</v>
      </c>
      <c r="AE13" s="165"/>
      <c r="AF13" s="165"/>
      <c r="AG13" s="165"/>
      <c r="AH13" s="165"/>
      <c r="AI13" s="165"/>
      <c r="AJ13" s="166"/>
      <c r="AK13" s="164">
        <v>52</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776</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776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776</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776</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44</v>
      </c>
      <c r="Q18" s="171"/>
      <c r="R18" s="171"/>
      <c r="S18" s="171"/>
      <c r="T18" s="171"/>
      <c r="U18" s="171"/>
      <c r="V18" s="172"/>
      <c r="W18" s="170">
        <f>SUM(W13:AC17)</f>
        <v>52</v>
      </c>
      <c r="X18" s="171"/>
      <c r="Y18" s="171"/>
      <c r="Z18" s="171"/>
      <c r="AA18" s="171"/>
      <c r="AB18" s="171"/>
      <c r="AC18" s="172"/>
      <c r="AD18" s="170">
        <f>SUM(AD13:AJ17)</f>
        <v>52</v>
      </c>
      <c r="AE18" s="171"/>
      <c r="AF18" s="171"/>
      <c r="AG18" s="171"/>
      <c r="AH18" s="171"/>
      <c r="AI18" s="171"/>
      <c r="AJ18" s="172"/>
      <c r="AK18" s="170">
        <f>SUM(AK13:AQ17)</f>
        <v>52</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43</v>
      </c>
      <c r="Q19" s="165"/>
      <c r="R19" s="165"/>
      <c r="S19" s="165"/>
      <c r="T19" s="165"/>
      <c r="U19" s="165"/>
      <c r="V19" s="166"/>
      <c r="W19" s="164">
        <v>13</v>
      </c>
      <c r="X19" s="165"/>
      <c r="Y19" s="165"/>
      <c r="Z19" s="165"/>
      <c r="AA19" s="165"/>
      <c r="AB19" s="165"/>
      <c r="AC19" s="166"/>
      <c r="AD19" s="164">
        <v>31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0.97727272727272729</v>
      </c>
      <c r="Q20" s="536"/>
      <c r="R20" s="536"/>
      <c r="S20" s="536"/>
      <c r="T20" s="536"/>
      <c r="U20" s="536"/>
      <c r="V20" s="536"/>
      <c r="W20" s="536">
        <f t="shared" ref="W20" si="0">IF(W18=0, "-", SUM(W19)/W18)</f>
        <v>0.25</v>
      </c>
      <c r="X20" s="536"/>
      <c r="Y20" s="536"/>
      <c r="Z20" s="536"/>
      <c r="AA20" s="536"/>
      <c r="AB20" s="536"/>
      <c r="AC20" s="536"/>
      <c r="AD20" s="536">
        <f t="shared" ref="AD20" si="1">IF(AD18=0, "-", SUM(AD19)/AD18)</f>
        <v>0.59615384615384615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34.5" customHeight="1" x14ac:dyDescent="0.15">
      <c r="A21" s="124"/>
      <c r="B21" s="125"/>
      <c r="C21" s="125"/>
      <c r="D21" s="125"/>
      <c r="E21" s="125"/>
      <c r="F21" s="126"/>
      <c r="G21" s="922" t="s">
        <v>354</v>
      </c>
      <c r="H21" s="923"/>
      <c r="I21" s="923"/>
      <c r="J21" s="923"/>
      <c r="K21" s="923"/>
      <c r="L21" s="923"/>
      <c r="M21" s="923"/>
      <c r="N21" s="923"/>
      <c r="O21" s="923"/>
      <c r="P21" s="536">
        <f>IF(P19=0, "-", SUM(P19)/SUM(P13,P14))</f>
        <v>0.97727272727272729</v>
      </c>
      <c r="Q21" s="536"/>
      <c r="R21" s="536"/>
      <c r="S21" s="536"/>
      <c r="T21" s="536"/>
      <c r="U21" s="536"/>
      <c r="V21" s="536"/>
      <c r="W21" s="536">
        <f t="shared" ref="W21" si="2">IF(W19=0, "-", SUM(W19)/SUM(W13,W14))</f>
        <v>0.25</v>
      </c>
      <c r="X21" s="536"/>
      <c r="Y21" s="536"/>
      <c r="Z21" s="536"/>
      <c r="AA21" s="536"/>
      <c r="AB21" s="536"/>
      <c r="AC21" s="536"/>
      <c r="AD21" s="536">
        <f t="shared" ref="AD21" si="3">IF(AD19=0, "-", SUM(AD19)/SUM(AD13,AD14))</f>
        <v>0.59615384615384615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52</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52</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716</v>
      </c>
      <c r="AR31" s="179"/>
      <c r="AS31" s="180" t="s">
        <v>233</v>
      </c>
      <c r="AT31" s="203"/>
      <c r="AU31" s="272">
        <v>3</v>
      </c>
      <c r="AV31" s="272"/>
      <c r="AW31" s="376" t="s">
        <v>179</v>
      </c>
      <c r="AX31" s="377"/>
    </row>
    <row r="32" spans="1:50" ht="30" customHeight="1" x14ac:dyDescent="0.15">
      <c r="A32" s="512"/>
      <c r="B32" s="510"/>
      <c r="C32" s="510"/>
      <c r="D32" s="510"/>
      <c r="E32" s="510"/>
      <c r="F32" s="511"/>
      <c r="G32" s="537" t="s">
        <v>720</v>
      </c>
      <c r="H32" s="538"/>
      <c r="I32" s="538"/>
      <c r="J32" s="538"/>
      <c r="K32" s="538"/>
      <c r="L32" s="538"/>
      <c r="M32" s="538"/>
      <c r="N32" s="538"/>
      <c r="O32" s="539"/>
      <c r="P32" s="192" t="s">
        <v>721</v>
      </c>
      <c r="Q32" s="192"/>
      <c r="R32" s="192"/>
      <c r="S32" s="192"/>
      <c r="T32" s="192"/>
      <c r="U32" s="192"/>
      <c r="V32" s="192"/>
      <c r="W32" s="192"/>
      <c r="X32" s="234"/>
      <c r="Y32" s="340" t="s">
        <v>12</v>
      </c>
      <c r="Z32" s="546"/>
      <c r="AA32" s="547"/>
      <c r="AB32" s="548" t="s">
        <v>722</v>
      </c>
      <c r="AC32" s="548"/>
      <c r="AD32" s="548"/>
      <c r="AE32" s="364">
        <v>0.8</v>
      </c>
      <c r="AF32" s="365"/>
      <c r="AG32" s="365"/>
      <c r="AH32" s="365"/>
      <c r="AI32" s="364" t="s">
        <v>716</v>
      </c>
      <c r="AJ32" s="365"/>
      <c r="AK32" s="365"/>
      <c r="AL32" s="365"/>
      <c r="AM32" s="364" t="s">
        <v>770</v>
      </c>
      <c r="AN32" s="365"/>
      <c r="AO32" s="365"/>
      <c r="AP32" s="365"/>
      <c r="AQ32" s="167" t="s">
        <v>716</v>
      </c>
      <c r="AR32" s="168"/>
      <c r="AS32" s="168"/>
      <c r="AT32" s="169"/>
      <c r="AU32" s="365" t="s">
        <v>716</v>
      </c>
      <c r="AV32" s="365"/>
      <c r="AW32" s="365"/>
      <c r="AX32" s="366"/>
    </row>
    <row r="33" spans="1:51" ht="30"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722</v>
      </c>
      <c r="AC33" s="519"/>
      <c r="AD33" s="519"/>
      <c r="AE33" s="364">
        <v>1</v>
      </c>
      <c r="AF33" s="365"/>
      <c r="AG33" s="365"/>
      <c r="AH33" s="365"/>
      <c r="AI33" s="364" t="s">
        <v>716</v>
      </c>
      <c r="AJ33" s="365"/>
      <c r="AK33" s="365"/>
      <c r="AL33" s="365"/>
      <c r="AM33" s="364" t="s">
        <v>770</v>
      </c>
      <c r="AN33" s="365"/>
      <c r="AO33" s="365"/>
      <c r="AP33" s="365"/>
      <c r="AQ33" s="167" t="s">
        <v>716</v>
      </c>
      <c r="AR33" s="168"/>
      <c r="AS33" s="168"/>
      <c r="AT33" s="169"/>
      <c r="AU33" s="365">
        <v>1</v>
      </c>
      <c r="AV33" s="365"/>
      <c r="AW33" s="365"/>
      <c r="AX33" s="366"/>
    </row>
    <row r="34" spans="1:51" ht="30"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80</v>
      </c>
      <c r="AF34" s="365"/>
      <c r="AG34" s="365"/>
      <c r="AH34" s="365"/>
      <c r="AI34" s="364" t="s">
        <v>716</v>
      </c>
      <c r="AJ34" s="365"/>
      <c r="AK34" s="365"/>
      <c r="AL34" s="365"/>
      <c r="AM34" s="364" t="s">
        <v>770</v>
      </c>
      <c r="AN34" s="365"/>
      <c r="AO34" s="365"/>
      <c r="AP34" s="365"/>
      <c r="AQ34" s="167" t="s">
        <v>716</v>
      </c>
      <c r="AR34" s="168"/>
      <c r="AS34" s="168"/>
      <c r="AT34" s="169"/>
      <c r="AU34" s="365" t="s">
        <v>716</v>
      </c>
      <c r="AV34" s="365"/>
      <c r="AW34" s="365"/>
      <c r="AX34" s="366"/>
    </row>
    <row r="35" spans="1:51" ht="23.25" customHeight="1" x14ac:dyDescent="0.15">
      <c r="A35" s="895" t="s">
        <v>381</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6" t="s">
        <v>232</v>
      </c>
      <c r="AR65" s="200"/>
      <c r="AS65" s="200"/>
      <c r="AT65" s="201"/>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1" t="s">
        <v>54</v>
      </c>
      <c r="Z68" s="131"/>
      <c r="AA68" s="132"/>
      <c r="AB68" s="972" t="s">
        <v>371</v>
      </c>
      <c r="AC68" s="972"/>
      <c r="AD68" s="972"/>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1" t="s">
        <v>13</v>
      </c>
      <c r="Z69" s="131"/>
      <c r="AA69" s="132"/>
      <c r="AB69" s="973" t="s">
        <v>372</v>
      </c>
      <c r="AC69" s="973"/>
      <c r="AD69" s="973"/>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1" t="s">
        <v>54</v>
      </c>
      <c r="Z71" s="131"/>
      <c r="AA71" s="132"/>
      <c r="AB71" s="972" t="s">
        <v>371</v>
      </c>
      <c r="AC71" s="972"/>
      <c r="AD71" s="972"/>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1" t="s">
        <v>13</v>
      </c>
      <c r="Z72" s="131"/>
      <c r="AA72" s="132"/>
      <c r="AB72" s="973" t="s">
        <v>372</v>
      </c>
      <c r="AC72" s="973"/>
      <c r="AD72" s="973"/>
      <c r="AE72" s="372"/>
      <c r="AF72" s="373"/>
      <c r="AG72" s="373"/>
      <c r="AH72" s="373"/>
      <c r="AI72" s="372"/>
      <c r="AJ72" s="373"/>
      <c r="AK72" s="373"/>
      <c r="AL72" s="373"/>
      <c r="AM72" s="372"/>
      <c r="AN72" s="373"/>
      <c r="AO72" s="373"/>
      <c r="AP72" s="936"/>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0" t="s">
        <v>384</v>
      </c>
      <c r="B78" s="911"/>
      <c r="C78" s="911"/>
      <c r="D78" s="911"/>
      <c r="E78" s="908" t="s">
        <v>328</v>
      </c>
      <c r="F78" s="909"/>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4" t="s">
        <v>418</v>
      </c>
      <c r="AR100" s="925"/>
      <c r="AS100" s="925"/>
      <c r="AT100" s="926"/>
      <c r="AU100" s="924" t="s">
        <v>542</v>
      </c>
      <c r="AV100" s="925"/>
      <c r="AW100" s="925"/>
      <c r="AX100" s="927"/>
    </row>
    <row r="101" spans="1:60" ht="23.25" customHeight="1" x14ac:dyDescent="0.15">
      <c r="A101" s="488"/>
      <c r="B101" s="489"/>
      <c r="C101" s="489"/>
      <c r="D101" s="489"/>
      <c r="E101" s="489"/>
      <c r="F101" s="490"/>
      <c r="G101" s="192" t="s">
        <v>724</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725</v>
      </c>
      <c r="AC101" s="548"/>
      <c r="AD101" s="548"/>
      <c r="AE101" s="359">
        <v>698</v>
      </c>
      <c r="AF101" s="359"/>
      <c r="AG101" s="359"/>
      <c r="AH101" s="359"/>
      <c r="AI101" s="359" t="s">
        <v>770</v>
      </c>
      <c r="AJ101" s="359"/>
      <c r="AK101" s="359"/>
      <c r="AL101" s="359"/>
      <c r="AM101" s="359">
        <v>427</v>
      </c>
      <c r="AN101" s="359"/>
      <c r="AO101" s="359"/>
      <c r="AP101" s="359"/>
      <c r="AQ101" s="359"/>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725</v>
      </c>
      <c r="AC102" s="548"/>
      <c r="AD102" s="548"/>
      <c r="AE102" s="359">
        <v>635</v>
      </c>
      <c r="AF102" s="359"/>
      <c r="AG102" s="359"/>
      <c r="AH102" s="359"/>
      <c r="AI102" s="359">
        <v>698</v>
      </c>
      <c r="AJ102" s="359"/>
      <c r="AK102" s="359"/>
      <c r="AL102" s="359"/>
      <c r="AM102" s="359">
        <v>698</v>
      </c>
      <c r="AN102" s="359"/>
      <c r="AO102" s="359"/>
      <c r="AP102" s="359"/>
      <c r="AQ102" s="359">
        <v>427</v>
      </c>
      <c r="AR102" s="359"/>
      <c r="AS102" s="359"/>
      <c r="AT102" s="359"/>
      <c r="AU102" s="372">
        <v>427</v>
      </c>
      <c r="AV102" s="373"/>
      <c r="AW102" s="373"/>
      <c r="AX102" s="928"/>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v>427</v>
      </c>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727</v>
      </c>
      <c r="AC116" s="302"/>
      <c r="AD116" s="303"/>
      <c r="AE116" s="359">
        <v>74.2</v>
      </c>
      <c r="AF116" s="359"/>
      <c r="AG116" s="359"/>
      <c r="AH116" s="359"/>
      <c r="AI116" s="359" t="s">
        <v>770</v>
      </c>
      <c r="AJ116" s="359"/>
      <c r="AK116" s="359"/>
      <c r="AL116" s="359"/>
      <c r="AM116" s="359">
        <v>121.3</v>
      </c>
      <c r="AN116" s="359"/>
      <c r="AO116" s="359"/>
      <c r="AP116" s="359"/>
      <c r="AQ116" s="364">
        <v>121.3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7" t="s">
        <v>729</v>
      </c>
      <c r="AF117" s="307"/>
      <c r="AG117" s="307"/>
      <c r="AH117" s="307"/>
      <c r="AI117" s="307" t="s">
        <v>770</v>
      </c>
      <c r="AJ117" s="307"/>
      <c r="AK117" s="307"/>
      <c r="AL117" s="307"/>
      <c r="AM117" s="307" t="s">
        <v>771</v>
      </c>
      <c r="AN117" s="307"/>
      <c r="AO117" s="307"/>
      <c r="AP117" s="307"/>
      <c r="AQ117" s="307" t="s">
        <v>771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2.25" customHeight="1" x14ac:dyDescent="0.15">
      <c r="A130" s="991" t="s">
        <v>406</v>
      </c>
      <c r="B130" s="989"/>
      <c r="C130" s="988" t="s">
        <v>236</v>
      </c>
      <c r="D130" s="989"/>
      <c r="E130" s="309" t="s">
        <v>265</v>
      </c>
      <c r="F130" s="310"/>
      <c r="G130" s="311" t="s">
        <v>730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32.25" customHeight="1" x14ac:dyDescent="0.15">
      <c r="A131" s="992"/>
      <c r="B131" s="254"/>
      <c r="C131" s="253"/>
      <c r="D131" s="254"/>
      <c r="E131" s="240" t="s">
        <v>264</v>
      </c>
      <c r="F131" s="241"/>
      <c r="G131" s="238" t="s">
        <v>731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233</v>
      </c>
      <c r="AT133" s="203"/>
      <c r="AU133" s="179">
        <v>3</v>
      </c>
      <c r="AV133" s="179"/>
      <c r="AW133" s="180" t="s">
        <v>179</v>
      </c>
      <c r="AX133" s="181"/>
      <c r="AY133">
        <f>$AY$132</f>
        <v>1</v>
      </c>
    </row>
    <row r="134" spans="1:51" ht="39.75" customHeight="1" x14ac:dyDescent="0.15">
      <c r="A134" s="992"/>
      <c r="B134" s="254"/>
      <c r="C134" s="253"/>
      <c r="D134" s="254"/>
      <c r="E134" s="253"/>
      <c r="F134" s="315"/>
      <c r="G134" s="233" t="s">
        <v>732</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725</v>
      </c>
      <c r="AC134" s="225"/>
      <c r="AD134" s="225"/>
      <c r="AE134" s="267">
        <v>258.8</v>
      </c>
      <c r="AF134" s="168"/>
      <c r="AG134" s="168"/>
      <c r="AH134" s="168"/>
      <c r="AI134" s="267" t="s">
        <v>716</v>
      </c>
      <c r="AJ134" s="168"/>
      <c r="AK134" s="168"/>
      <c r="AL134" s="168"/>
      <c r="AM134" s="267" t="s">
        <v>770</v>
      </c>
      <c r="AN134" s="168"/>
      <c r="AO134" s="168"/>
      <c r="AP134" s="168"/>
      <c r="AQ134" s="267" t="s">
        <v>716</v>
      </c>
      <c r="AR134" s="168"/>
      <c r="AS134" s="168"/>
      <c r="AT134" s="168"/>
      <c r="AU134" s="267" t="s">
        <v>716</v>
      </c>
      <c r="AV134" s="168"/>
      <c r="AW134" s="168"/>
      <c r="AX134" s="209"/>
      <c r="AY134">
        <f t="shared" ref="AY134:AY135" si="13">$AY$132</f>
        <v>1</v>
      </c>
    </row>
    <row r="135" spans="1:51" ht="39.75" customHeight="1" x14ac:dyDescent="0.15">
      <c r="A135" s="99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725</v>
      </c>
      <c r="AC135" s="176"/>
      <c r="AD135" s="176"/>
      <c r="AE135" s="267">
        <v>251.7</v>
      </c>
      <c r="AF135" s="168"/>
      <c r="AG135" s="168"/>
      <c r="AH135" s="168"/>
      <c r="AI135" s="267" t="s">
        <v>716</v>
      </c>
      <c r="AJ135" s="168"/>
      <c r="AK135" s="168"/>
      <c r="AL135" s="168"/>
      <c r="AM135" s="267" t="s">
        <v>770</v>
      </c>
      <c r="AN135" s="168"/>
      <c r="AO135" s="168"/>
      <c r="AP135" s="168"/>
      <c r="AQ135" s="267" t="s">
        <v>716</v>
      </c>
      <c r="AR135" s="168"/>
      <c r="AS135" s="168"/>
      <c r="AT135" s="168"/>
      <c r="AU135" s="267">
        <v>258.8</v>
      </c>
      <c r="AV135" s="168"/>
      <c r="AW135" s="168"/>
      <c r="AX135" s="209"/>
      <c r="AY135">
        <f t="shared" si="13"/>
        <v>1</v>
      </c>
    </row>
    <row r="136" spans="1:51" ht="18.75" customHeight="1" x14ac:dyDescent="0.15">
      <c r="A136" s="99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1</v>
      </c>
    </row>
    <row r="137" spans="1:51" ht="18.75" customHeight="1" x14ac:dyDescent="0.15">
      <c r="A137" s="99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716</v>
      </c>
      <c r="AR137" s="272"/>
      <c r="AS137" s="180" t="s">
        <v>233</v>
      </c>
      <c r="AT137" s="203"/>
      <c r="AU137" s="179">
        <v>3</v>
      </c>
      <c r="AV137" s="179"/>
      <c r="AW137" s="180" t="s">
        <v>179</v>
      </c>
      <c r="AX137" s="181"/>
      <c r="AY137">
        <f>$AY$136</f>
        <v>1</v>
      </c>
    </row>
    <row r="138" spans="1:51" ht="39.75" customHeight="1" x14ac:dyDescent="0.15">
      <c r="A138" s="992"/>
      <c r="B138" s="254"/>
      <c r="C138" s="253"/>
      <c r="D138" s="254"/>
      <c r="E138" s="253"/>
      <c r="F138" s="315"/>
      <c r="G138" s="233" t="s">
        <v>733</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725</v>
      </c>
      <c r="AC138" s="225"/>
      <c r="AD138" s="225"/>
      <c r="AE138" s="267">
        <v>71758</v>
      </c>
      <c r="AF138" s="168"/>
      <c r="AG138" s="168"/>
      <c r="AH138" s="168"/>
      <c r="AI138" s="267" t="s">
        <v>716</v>
      </c>
      <c r="AJ138" s="168"/>
      <c r="AK138" s="168"/>
      <c r="AL138" s="168"/>
      <c r="AM138" s="267" t="s">
        <v>770</v>
      </c>
      <c r="AN138" s="168"/>
      <c r="AO138" s="168"/>
      <c r="AP138" s="168"/>
      <c r="AQ138" s="267" t="s">
        <v>716</v>
      </c>
      <c r="AR138" s="168"/>
      <c r="AS138" s="168"/>
      <c r="AT138" s="168"/>
      <c r="AU138" s="267" t="s">
        <v>716</v>
      </c>
      <c r="AV138" s="168"/>
      <c r="AW138" s="168"/>
      <c r="AX138" s="209"/>
      <c r="AY138">
        <f t="shared" ref="AY138:AY139" si="14">$AY$136</f>
        <v>1</v>
      </c>
    </row>
    <row r="139" spans="1:51" ht="39.75" customHeight="1" x14ac:dyDescent="0.15">
      <c r="A139" s="99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725</v>
      </c>
      <c r="AC139" s="176"/>
      <c r="AD139" s="176"/>
      <c r="AE139" s="267">
        <v>67035</v>
      </c>
      <c r="AF139" s="168"/>
      <c r="AG139" s="168"/>
      <c r="AH139" s="168"/>
      <c r="AI139" s="267" t="s">
        <v>716</v>
      </c>
      <c r="AJ139" s="168"/>
      <c r="AK139" s="168"/>
      <c r="AL139" s="168"/>
      <c r="AM139" s="267" t="s">
        <v>770</v>
      </c>
      <c r="AN139" s="168"/>
      <c r="AO139" s="168"/>
      <c r="AP139" s="168"/>
      <c r="AQ139" s="267" t="s">
        <v>716</v>
      </c>
      <c r="AR139" s="168"/>
      <c r="AS139" s="168"/>
      <c r="AT139" s="168"/>
      <c r="AU139" s="267">
        <v>71758</v>
      </c>
      <c r="AV139" s="168"/>
      <c r="AW139" s="168"/>
      <c r="AX139" s="209"/>
      <c r="AY139">
        <f t="shared" si="14"/>
        <v>1</v>
      </c>
    </row>
    <row r="140" spans="1:51" ht="18.75" hidden="1" customHeight="1" x14ac:dyDescent="0.15">
      <c r="A140" s="99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2"/>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9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2"/>
      <c r="B154" s="254"/>
      <c r="C154" s="253"/>
      <c r="D154" s="254"/>
      <c r="E154" s="253"/>
      <c r="F154" s="315"/>
      <c r="G154" s="233" t="s">
        <v>716</v>
      </c>
      <c r="H154" s="192"/>
      <c r="I154" s="192"/>
      <c r="J154" s="192"/>
      <c r="K154" s="192"/>
      <c r="L154" s="192"/>
      <c r="M154" s="192"/>
      <c r="N154" s="192"/>
      <c r="O154" s="192"/>
      <c r="P154" s="234"/>
      <c r="Q154" s="191" t="s">
        <v>716</v>
      </c>
      <c r="R154" s="192"/>
      <c r="S154" s="192"/>
      <c r="T154" s="192"/>
      <c r="U154" s="192"/>
      <c r="V154" s="192"/>
      <c r="W154" s="192"/>
      <c r="X154" s="192"/>
      <c r="Y154" s="192"/>
      <c r="Z154" s="192"/>
      <c r="AA154" s="919"/>
      <c r="AB154" s="257" t="s">
        <v>716</v>
      </c>
      <c r="AC154" s="258"/>
      <c r="AD154" s="258"/>
      <c r="AE154" s="263" t="s">
        <v>716</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992"/>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2"/>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2"/>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0"/>
      <c r="AB157" s="259"/>
      <c r="AC157" s="260"/>
      <c r="AD157" s="260"/>
      <c r="AE157" s="191" t="s">
        <v>776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99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2"/>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2"/>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2"/>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2"/>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2"/>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2"/>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2"/>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2"/>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2"/>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2"/>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2"/>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2"/>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2"/>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2"/>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2"/>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2"/>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2"/>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2"/>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2"/>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2"/>
      <c r="B214" s="254"/>
      <c r="C214" s="253"/>
      <c r="D214" s="254"/>
      <c r="E214" s="253"/>
      <c r="F214" s="315"/>
      <c r="G214" s="233"/>
      <c r="H214" s="192"/>
      <c r="I214" s="192"/>
      <c r="J214" s="192"/>
      <c r="K214" s="192"/>
      <c r="L214" s="192"/>
      <c r="M214" s="192"/>
      <c r="N214" s="192"/>
      <c r="O214" s="192"/>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2"/>
      <c r="B215" s="254"/>
      <c r="C215" s="253"/>
      <c r="D215" s="254"/>
      <c r="E215" s="253"/>
      <c r="F215" s="315"/>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2"/>
      <c r="B216" s="254"/>
      <c r="C216" s="253"/>
      <c r="D216" s="254"/>
      <c r="E216" s="253"/>
      <c r="F216" s="315"/>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2"/>
      <c r="B217" s="254"/>
      <c r="C217" s="253"/>
      <c r="D217" s="254"/>
      <c r="E217" s="253"/>
      <c r="F217" s="315"/>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2"/>
      <c r="B218" s="254"/>
      <c r="C218" s="253"/>
      <c r="D218" s="254"/>
      <c r="E218" s="253"/>
      <c r="F218" s="315"/>
      <c r="G218" s="238"/>
      <c r="H218" s="195"/>
      <c r="I218" s="195"/>
      <c r="J218" s="195"/>
      <c r="K218" s="195"/>
      <c r="L218" s="195"/>
      <c r="M218" s="195"/>
      <c r="N218" s="195"/>
      <c r="O218" s="195"/>
      <c r="P218" s="239"/>
      <c r="Q218" s="985"/>
      <c r="R218" s="986"/>
      <c r="S218" s="986"/>
      <c r="T218" s="986"/>
      <c r="U218" s="986"/>
      <c r="V218" s="986"/>
      <c r="W218" s="986"/>
      <c r="X218" s="986"/>
      <c r="Y218" s="986"/>
      <c r="Z218" s="986"/>
      <c r="AA218" s="98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2"/>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2"/>
      <c r="B221" s="254"/>
      <c r="C221" s="253"/>
      <c r="D221" s="254"/>
      <c r="E221" s="253"/>
      <c r="F221" s="315"/>
      <c r="G221" s="233"/>
      <c r="H221" s="192"/>
      <c r="I221" s="192"/>
      <c r="J221" s="192"/>
      <c r="K221" s="192"/>
      <c r="L221" s="192"/>
      <c r="M221" s="192"/>
      <c r="N221" s="192"/>
      <c r="O221" s="192"/>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2"/>
      <c r="B222" s="254"/>
      <c r="C222" s="253"/>
      <c r="D222" s="254"/>
      <c r="E222" s="253"/>
      <c r="F222" s="315"/>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2"/>
      <c r="B223" s="254"/>
      <c r="C223" s="253"/>
      <c r="D223" s="254"/>
      <c r="E223" s="253"/>
      <c r="F223" s="315"/>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2"/>
      <c r="B224" s="254"/>
      <c r="C224" s="253"/>
      <c r="D224" s="254"/>
      <c r="E224" s="253"/>
      <c r="F224" s="315"/>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2"/>
      <c r="B225" s="254"/>
      <c r="C225" s="253"/>
      <c r="D225" s="254"/>
      <c r="E225" s="253"/>
      <c r="F225" s="315"/>
      <c r="G225" s="238"/>
      <c r="H225" s="195"/>
      <c r="I225" s="195"/>
      <c r="J225" s="195"/>
      <c r="K225" s="195"/>
      <c r="L225" s="195"/>
      <c r="M225" s="195"/>
      <c r="N225" s="195"/>
      <c r="O225" s="195"/>
      <c r="P225" s="239"/>
      <c r="Q225" s="985"/>
      <c r="R225" s="986"/>
      <c r="S225" s="986"/>
      <c r="T225" s="986"/>
      <c r="U225" s="986"/>
      <c r="V225" s="986"/>
      <c r="W225" s="986"/>
      <c r="X225" s="986"/>
      <c r="Y225" s="986"/>
      <c r="Z225" s="986"/>
      <c r="AA225" s="98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2"/>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2"/>
      <c r="B228" s="254"/>
      <c r="C228" s="253"/>
      <c r="D228" s="254"/>
      <c r="E228" s="253"/>
      <c r="F228" s="315"/>
      <c r="G228" s="233"/>
      <c r="H228" s="192"/>
      <c r="I228" s="192"/>
      <c r="J228" s="192"/>
      <c r="K228" s="192"/>
      <c r="L228" s="192"/>
      <c r="M228" s="192"/>
      <c r="N228" s="192"/>
      <c r="O228" s="192"/>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2"/>
      <c r="B229" s="254"/>
      <c r="C229" s="253"/>
      <c r="D229" s="254"/>
      <c r="E229" s="253"/>
      <c r="F229" s="315"/>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2"/>
      <c r="B230" s="254"/>
      <c r="C230" s="253"/>
      <c r="D230" s="254"/>
      <c r="E230" s="253"/>
      <c r="F230" s="315"/>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2"/>
      <c r="B231" s="254"/>
      <c r="C231" s="253"/>
      <c r="D231" s="254"/>
      <c r="E231" s="253"/>
      <c r="F231" s="315"/>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2"/>
      <c r="B232" s="254"/>
      <c r="C232" s="253"/>
      <c r="D232" s="254"/>
      <c r="E232" s="253"/>
      <c r="F232" s="315"/>
      <c r="G232" s="238"/>
      <c r="H232" s="195"/>
      <c r="I232" s="195"/>
      <c r="J232" s="195"/>
      <c r="K232" s="195"/>
      <c r="L232" s="195"/>
      <c r="M232" s="195"/>
      <c r="N232" s="195"/>
      <c r="O232" s="195"/>
      <c r="P232" s="239"/>
      <c r="Q232" s="985"/>
      <c r="R232" s="986"/>
      <c r="S232" s="986"/>
      <c r="T232" s="986"/>
      <c r="U232" s="986"/>
      <c r="V232" s="986"/>
      <c r="W232" s="986"/>
      <c r="X232" s="986"/>
      <c r="Y232" s="986"/>
      <c r="Z232" s="986"/>
      <c r="AA232" s="98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2"/>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2"/>
      <c r="B235" s="254"/>
      <c r="C235" s="253"/>
      <c r="D235" s="254"/>
      <c r="E235" s="253"/>
      <c r="F235" s="315"/>
      <c r="G235" s="233"/>
      <c r="H235" s="192"/>
      <c r="I235" s="192"/>
      <c r="J235" s="192"/>
      <c r="K235" s="192"/>
      <c r="L235" s="192"/>
      <c r="M235" s="192"/>
      <c r="N235" s="192"/>
      <c r="O235" s="192"/>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2"/>
      <c r="B236" s="254"/>
      <c r="C236" s="253"/>
      <c r="D236" s="254"/>
      <c r="E236" s="253"/>
      <c r="F236" s="315"/>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2"/>
      <c r="B237" s="254"/>
      <c r="C237" s="253"/>
      <c r="D237" s="254"/>
      <c r="E237" s="253"/>
      <c r="F237" s="315"/>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2"/>
      <c r="B238" s="254"/>
      <c r="C238" s="253"/>
      <c r="D238" s="254"/>
      <c r="E238" s="253"/>
      <c r="F238" s="315"/>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2"/>
      <c r="B239" s="254"/>
      <c r="C239" s="253"/>
      <c r="D239" s="254"/>
      <c r="E239" s="253"/>
      <c r="F239" s="315"/>
      <c r="G239" s="238"/>
      <c r="H239" s="195"/>
      <c r="I239" s="195"/>
      <c r="J239" s="195"/>
      <c r="K239" s="195"/>
      <c r="L239" s="195"/>
      <c r="M239" s="195"/>
      <c r="N239" s="195"/>
      <c r="O239" s="195"/>
      <c r="P239" s="239"/>
      <c r="Q239" s="985"/>
      <c r="R239" s="986"/>
      <c r="S239" s="986"/>
      <c r="T239" s="986"/>
      <c r="U239" s="986"/>
      <c r="V239" s="986"/>
      <c r="W239" s="986"/>
      <c r="X239" s="986"/>
      <c r="Y239" s="986"/>
      <c r="Z239" s="986"/>
      <c r="AA239" s="98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2"/>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2"/>
      <c r="B242" s="254"/>
      <c r="C242" s="253"/>
      <c r="D242" s="254"/>
      <c r="E242" s="253"/>
      <c r="F242" s="315"/>
      <c r="G242" s="233"/>
      <c r="H242" s="192"/>
      <c r="I242" s="192"/>
      <c r="J242" s="192"/>
      <c r="K242" s="192"/>
      <c r="L242" s="192"/>
      <c r="M242" s="192"/>
      <c r="N242" s="192"/>
      <c r="O242" s="192"/>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2"/>
      <c r="B243" s="254"/>
      <c r="C243" s="253"/>
      <c r="D243" s="254"/>
      <c r="E243" s="253"/>
      <c r="F243" s="315"/>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2"/>
      <c r="B244" s="254"/>
      <c r="C244" s="253"/>
      <c r="D244" s="254"/>
      <c r="E244" s="253"/>
      <c r="F244" s="315"/>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2"/>
      <c r="B245" s="254"/>
      <c r="C245" s="253"/>
      <c r="D245" s="254"/>
      <c r="E245" s="253"/>
      <c r="F245" s="315"/>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2"/>
      <c r="B246" s="254"/>
      <c r="C246" s="253"/>
      <c r="D246" s="254"/>
      <c r="E246" s="316"/>
      <c r="F246" s="317"/>
      <c r="G246" s="238"/>
      <c r="H246" s="195"/>
      <c r="I246" s="195"/>
      <c r="J246" s="195"/>
      <c r="K246" s="195"/>
      <c r="L246" s="195"/>
      <c r="M246" s="195"/>
      <c r="N246" s="195"/>
      <c r="O246" s="195"/>
      <c r="P246" s="239"/>
      <c r="Q246" s="985"/>
      <c r="R246" s="986"/>
      <c r="S246" s="986"/>
      <c r="T246" s="986"/>
      <c r="U246" s="986"/>
      <c r="V246" s="986"/>
      <c r="W246" s="986"/>
      <c r="X246" s="986"/>
      <c r="Y246" s="986"/>
      <c r="Z246" s="986"/>
      <c r="AA246" s="98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2"/>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2"/>
      <c r="B274" s="254"/>
      <c r="C274" s="253"/>
      <c r="D274" s="254"/>
      <c r="E274" s="253"/>
      <c r="F274" s="315"/>
      <c r="G274" s="233"/>
      <c r="H274" s="192"/>
      <c r="I274" s="192"/>
      <c r="J274" s="192"/>
      <c r="K274" s="192"/>
      <c r="L274" s="192"/>
      <c r="M274" s="192"/>
      <c r="N274" s="192"/>
      <c r="O274" s="192"/>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2"/>
      <c r="B275" s="254"/>
      <c r="C275" s="253"/>
      <c r="D275" s="254"/>
      <c r="E275" s="253"/>
      <c r="F275" s="315"/>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2"/>
      <c r="B276" s="254"/>
      <c r="C276" s="253"/>
      <c r="D276" s="254"/>
      <c r="E276" s="253"/>
      <c r="F276" s="315"/>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2"/>
      <c r="B277" s="254"/>
      <c r="C277" s="253"/>
      <c r="D277" s="254"/>
      <c r="E277" s="253"/>
      <c r="F277" s="315"/>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2"/>
      <c r="B278" s="254"/>
      <c r="C278" s="253"/>
      <c r="D278" s="254"/>
      <c r="E278" s="253"/>
      <c r="F278" s="315"/>
      <c r="G278" s="238"/>
      <c r="H278" s="195"/>
      <c r="I278" s="195"/>
      <c r="J278" s="195"/>
      <c r="K278" s="195"/>
      <c r="L278" s="195"/>
      <c r="M278" s="195"/>
      <c r="N278" s="195"/>
      <c r="O278" s="195"/>
      <c r="P278" s="239"/>
      <c r="Q278" s="985"/>
      <c r="R278" s="986"/>
      <c r="S278" s="986"/>
      <c r="T278" s="986"/>
      <c r="U278" s="986"/>
      <c r="V278" s="986"/>
      <c r="W278" s="986"/>
      <c r="X278" s="986"/>
      <c r="Y278" s="986"/>
      <c r="Z278" s="986"/>
      <c r="AA278" s="98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2"/>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2"/>
      <c r="B281" s="254"/>
      <c r="C281" s="253"/>
      <c r="D281" s="254"/>
      <c r="E281" s="253"/>
      <c r="F281" s="315"/>
      <c r="G281" s="233"/>
      <c r="H281" s="192"/>
      <c r="I281" s="192"/>
      <c r="J281" s="192"/>
      <c r="K281" s="192"/>
      <c r="L281" s="192"/>
      <c r="M281" s="192"/>
      <c r="N281" s="192"/>
      <c r="O281" s="192"/>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2"/>
      <c r="B282" s="254"/>
      <c r="C282" s="253"/>
      <c r="D282" s="254"/>
      <c r="E282" s="253"/>
      <c r="F282" s="315"/>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2"/>
      <c r="B283" s="254"/>
      <c r="C283" s="253"/>
      <c r="D283" s="254"/>
      <c r="E283" s="253"/>
      <c r="F283" s="315"/>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2"/>
      <c r="B284" s="254"/>
      <c r="C284" s="253"/>
      <c r="D284" s="254"/>
      <c r="E284" s="253"/>
      <c r="F284" s="315"/>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2"/>
      <c r="B285" s="254"/>
      <c r="C285" s="253"/>
      <c r="D285" s="254"/>
      <c r="E285" s="253"/>
      <c r="F285" s="315"/>
      <c r="G285" s="238"/>
      <c r="H285" s="195"/>
      <c r="I285" s="195"/>
      <c r="J285" s="195"/>
      <c r="K285" s="195"/>
      <c r="L285" s="195"/>
      <c r="M285" s="195"/>
      <c r="N285" s="195"/>
      <c r="O285" s="195"/>
      <c r="P285" s="239"/>
      <c r="Q285" s="985"/>
      <c r="R285" s="986"/>
      <c r="S285" s="986"/>
      <c r="T285" s="986"/>
      <c r="U285" s="986"/>
      <c r="V285" s="986"/>
      <c r="W285" s="986"/>
      <c r="X285" s="986"/>
      <c r="Y285" s="986"/>
      <c r="Z285" s="986"/>
      <c r="AA285" s="98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2"/>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2"/>
      <c r="B288" s="254"/>
      <c r="C288" s="253"/>
      <c r="D288" s="254"/>
      <c r="E288" s="253"/>
      <c r="F288" s="315"/>
      <c r="G288" s="233"/>
      <c r="H288" s="192"/>
      <c r="I288" s="192"/>
      <c r="J288" s="192"/>
      <c r="K288" s="192"/>
      <c r="L288" s="192"/>
      <c r="M288" s="192"/>
      <c r="N288" s="192"/>
      <c r="O288" s="192"/>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2"/>
      <c r="B289" s="254"/>
      <c r="C289" s="253"/>
      <c r="D289" s="254"/>
      <c r="E289" s="253"/>
      <c r="F289" s="315"/>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2"/>
      <c r="B290" s="254"/>
      <c r="C290" s="253"/>
      <c r="D290" s="254"/>
      <c r="E290" s="253"/>
      <c r="F290" s="315"/>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2"/>
      <c r="B291" s="254"/>
      <c r="C291" s="253"/>
      <c r="D291" s="254"/>
      <c r="E291" s="253"/>
      <c r="F291" s="315"/>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2"/>
      <c r="B292" s="254"/>
      <c r="C292" s="253"/>
      <c r="D292" s="254"/>
      <c r="E292" s="253"/>
      <c r="F292" s="315"/>
      <c r="G292" s="238"/>
      <c r="H292" s="195"/>
      <c r="I292" s="195"/>
      <c r="J292" s="195"/>
      <c r="K292" s="195"/>
      <c r="L292" s="195"/>
      <c r="M292" s="195"/>
      <c r="N292" s="195"/>
      <c r="O292" s="195"/>
      <c r="P292" s="239"/>
      <c r="Q292" s="985"/>
      <c r="R292" s="986"/>
      <c r="S292" s="986"/>
      <c r="T292" s="986"/>
      <c r="U292" s="986"/>
      <c r="V292" s="986"/>
      <c r="W292" s="986"/>
      <c r="X292" s="986"/>
      <c r="Y292" s="986"/>
      <c r="Z292" s="986"/>
      <c r="AA292" s="98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2"/>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2"/>
      <c r="B295" s="254"/>
      <c r="C295" s="253"/>
      <c r="D295" s="254"/>
      <c r="E295" s="253"/>
      <c r="F295" s="315"/>
      <c r="G295" s="233"/>
      <c r="H295" s="192"/>
      <c r="I295" s="192"/>
      <c r="J295" s="192"/>
      <c r="K295" s="192"/>
      <c r="L295" s="192"/>
      <c r="M295" s="192"/>
      <c r="N295" s="192"/>
      <c r="O295" s="192"/>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2"/>
      <c r="B296" s="254"/>
      <c r="C296" s="253"/>
      <c r="D296" s="254"/>
      <c r="E296" s="253"/>
      <c r="F296" s="315"/>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2"/>
      <c r="B297" s="254"/>
      <c r="C297" s="253"/>
      <c r="D297" s="254"/>
      <c r="E297" s="253"/>
      <c r="F297" s="315"/>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2"/>
      <c r="B298" s="254"/>
      <c r="C298" s="253"/>
      <c r="D298" s="254"/>
      <c r="E298" s="253"/>
      <c r="F298" s="315"/>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2"/>
      <c r="B299" s="254"/>
      <c r="C299" s="253"/>
      <c r="D299" s="254"/>
      <c r="E299" s="253"/>
      <c r="F299" s="315"/>
      <c r="G299" s="238"/>
      <c r="H299" s="195"/>
      <c r="I299" s="195"/>
      <c r="J299" s="195"/>
      <c r="K299" s="195"/>
      <c r="L299" s="195"/>
      <c r="M299" s="195"/>
      <c r="N299" s="195"/>
      <c r="O299" s="195"/>
      <c r="P299" s="239"/>
      <c r="Q299" s="985"/>
      <c r="R299" s="986"/>
      <c r="S299" s="986"/>
      <c r="T299" s="986"/>
      <c r="U299" s="986"/>
      <c r="V299" s="986"/>
      <c r="W299" s="986"/>
      <c r="X299" s="986"/>
      <c r="Y299" s="986"/>
      <c r="Z299" s="986"/>
      <c r="AA299" s="98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2"/>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2"/>
      <c r="B302" s="254"/>
      <c r="C302" s="253"/>
      <c r="D302" s="254"/>
      <c r="E302" s="253"/>
      <c r="F302" s="315"/>
      <c r="G302" s="233"/>
      <c r="H302" s="192"/>
      <c r="I302" s="192"/>
      <c r="J302" s="192"/>
      <c r="K302" s="192"/>
      <c r="L302" s="192"/>
      <c r="M302" s="192"/>
      <c r="N302" s="192"/>
      <c r="O302" s="192"/>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2"/>
      <c r="B303" s="254"/>
      <c r="C303" s="253"/>
      <c r="D303" s="254"/>
      <c r="E303" s="253"/>
      <c r="F303" s="315"/>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2"/>
      <c r="B304" s="254"/>
      <c r="C304" s="253"/>
      <c r="D304" s="254"/>
      <c r="E304" s="253"/>
      <c r="F304" s="315"/>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2"/>
      <c r="B305" s="254"/>
      <c r="C305" s="253"/>
      <c r="D305" s="254"/>
      <c r="E305" s="253"/>
      <c r="F305" s="315"/>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2"/>
      <c r="B306" s="254"/>
      <c r="C306" s="253"/>
      <c r="D306" s="254"/>
      <c r="E306" s="316"/>
      <c r="F306" s="317"/>
      <c r="G306" s="238"/>
      <c r="H306" s="195"/>
      <c r="I306" s="195"/>
      <c r="J306" s="195"/>
      <c r="K306" s="195"/>
      <c r="L306" s="195"/>
      <c r="M306" s="195"/>
      <c r="N306" s="195"/>
      <c r="O306" s="195"/>
      <c r="P306" s="239"/>
      <c r="Q306" s="985"/>
      <c r="R306" s="986"/>
      <c r="S306" s="986"/>
      <c r="T306" s="986"/>
      <c r="U306" s="986"/>
      <c r="V306" s="986"/>
      <c r="W306" s="986"/>
      <c r="X306" s="986"/>
      <c r="Y306" s="986"/>
      <c r="Z306" s="986"/>
      <c r="AA306" s="98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2"/>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2"/>
      <c r="B334" s="254"/>
      <c r="C334" s="253"/>
      <c r="D334" s="254"/>
      <c r="E334" s="253"/>
      <c r="F334" s="315"/>
      <c r="G334" s="233"/>
      <c r="H334" s="192"/>
      <c r="I334" s="192"/>
      <c r="J334" s="192"/>
      <c r="K334" s="192"/>
      <c r="L334" s="192"/>
      <c r="M334" s="192"/>
      <c r="N334" s="192"/>
      <c r="O334" s="192"/>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2"/>
      <c r="B335" s="254"/>
      <c r="C335" s="253"/>
      <c r="D335" s="254"/>
      <c r="E335" s="253"/>
      <c r="F335" s="315"/>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2"/>
      <c r="B336" s="254"/>
      <c r="C336" s="253"/>
      <c r="D336" s="254"/>
      <c r="E336" s="253"/>
      <c r="F336" s="315"/>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2"/>
      <c r="B337" s="254"/>
      <c r="C337" s="253"/>
      <c r="D337" s="254"/>
      <c r="E337" s="253"/>
      <c r="F337" s="315"/>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2"/>
      <c r="B338" s="254"/>
      <c r="C338" s="253"/>
      <c r="D338" s="254"/>
      <c r="E338" s="253"/>
      <c r="F338" s="315"/>
      <c r="G338" s="238"/>
      <c r="H338" s="195"/>
      <c r="I338" s="195"/>
      <c r="J338" s="195"/>
      <c r="K338" s="195"/>
      <c r="L338" s="195"/>
      <c r="M338" s="195"/>
      <c r="N338" s="195"/>
      <c r="O338" s="195"/>
      <c r="P338" s="239"/>
      <c r="Q338" s="985"/>
      <c r="R338" s="986"/>
      <c r="S338" s="986"/>
      <c r="T338" s="986"/>
      <c r="U338" s="986"/>
      <c r="V338" s="986"/>
      <c r="W338" s="986"/>
      <c r="X338" s="986"/>
      <c r="Y338" s="986"/>
      <c r="Z338" s="986"/>
      <c r="AA338" s="98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2"/>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2"/>
      <c r="B341" s="254"/>
      <c r="C341" s="253"/>
      <c r="D341" s="254"/>
      <c r="E341" s="253"/>
      <c r="F341" s="315"/>
      <c r="G341" s="233"/>
      <c r="H341" s="192"/>
      <c r="I341" s="192"/>
      <c r="J341" s="192"/>
      <c r="K341" s="192"/>
      <c r="L341" s="192"/>
      <c r="M341" s="192"/>
      <c r="N341" s="192"/>
      <c r="O341" s="192"/>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2"/>
      <c r="B342" s="254"/>
      <c r="C342" s="253"/>
      <c r="D342" s="254"/>
      <c r="E342" s="253"/>
      <c r="F342" s="315"/>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2"/>
      <c r="B343" s="254"/>
      <c r="C343" s="253"/>
      <c r="D343" s="254"/>
      <c r="E343" s="253"/>
      <c r="F343" s="315"/>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2"/>
      <c r="B344" s="254"/>
      <c r="C344" s="253"/>
      <c r="D344" s="254"/>
      <c r="E344" s="253"/>
      <c r="F344" s="315"/>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2"/>
      <c r="B345" s="254"/>
      <c r="C345" s="253"/>
      <c r="D345" s="254"/>
      <c r="E345" s="253"/>
      <c r="F345" s="315"/>
      <c r="G345" s="238"/>
      <c r="H345" s="195"/>
      <c r="I345" s="195"/>
      <c r="J345" s="195"/>
      <c r="K345" s="195"/>
      <c r="L345" s="195"/>
      <c r="M345" s="195"/>
      <c r="N345" s="195"/>
      <c r="O345" s="195"/>
      <c r="P345" s="239"/>
      <c r="Q345" s="985"/>
      <c r="R345" s="986"/>
      <c r="S345" s="986"/>
      <c r="T345" s="986"/>
      <c r="U345" s="986"/>
      <c r="V345" s="986"/>
      <c r="W345" s="986"/>
      <c r="X345" s="986"/>
      <c r="Y345" s="986"/>
      <c r="Z345" s="986"/>
      <c r="AA345" s="98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2"/>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2"/>
      <c r="B348" s="254"/>
      <c r="C348" s="253"/>
      <c r="D348" s="254"/>
      <c r="E348" s="253"/>
      <c r="F348" s="315"/>
      <c r="G348" s="233"/>
      <c r="H348" s="192"/>
      <c r="I348" s="192"/>
      <c r="J348" s="192"/>
      <c r="K348" s="192"/>
      <c r="L348" s="192"/>
      <c r="M348" s="192"/>
      <c r="N348" s="192"/>
      <c r="O348" s="192"/>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2"/>
      <c r="B349" s="254"/>
      <c r="C349" s="253"/>
      <c r="D349" s="254"/>
      <c r="E349" s="253"/>
      <c r="F349" s="315"/>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2"/>
      <c r="B350" s="254"/>
      <c r="C350" s="253"/>
      <c r="D350" s="254"/>
      <c r="E350" s="253"/>
      <c r="F350" s="315"/>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2"/>
      <c r="B351" s="254"/>
      <c r="C351" s="253"/>
      <c r="D351" s="254"/>
      <c r="E351" s="253"/>
      <c r="F351" s="315"/>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2"/>
      <c r="B352" s="254"/>
      <c r="C352" s="253"/>
      <c r="D352" s="254"/>
      <c r="E352" s="253"/>
      <c r="F352" s="315"/>
      <c r="G352" s="238"/>
      <c r="H352" s="195"/>
      <c r="I352" s="195"/>
      <c r="J352" s="195"/>
      <c r="K352" s="195"/>
      <c r="L352" s="195"/>
      <c r="M352" s="195"/>
      <c r="N352" s="195"/>
      <c r="O352" s="195"/>
      <c r="P352" s="239"/>
      <c r="Q352" s="985"/>
      <c r="R352" s="986"/>
      <c r="S352" s="986"/>
      <c r="T352" s="986"/>
      <c r="U352" s="986"/>
      <c r="V352" s="986"/>
      <c r="W352" s="986"/>
      <c r="X352" s="986"/>
      <c r="Y352" s="986"/>
      <c r="Z352" s="986"/>
      <c r="AA352" s="98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2"/>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2"/>
      <c r="B355" s="254"/>
      <c r="C355" s="253"/>
      <c r="D355" s="254"/>
      <c r="E355" s="253"/>
      <c r="F355" s="315"/>
      <c r="G355" s="233"/>
      <c r="H355" s="192"/>
      <c r="I355" s="192"/>
      <c r="J355" s="192"/>
      <c r="K355" s="192"/>
      <c r="L355" s="192"/>
      <c r="M355" s="192"/>
      <c r="N355" s="192"/>
      <c r="O355" s="192"/>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2"/>
      <c r="B356" s="254"/>
      <c r="C356" s="253"/>
      <c r="D356" s="254"/>
      <c r="E356" s="253"/>
      <c r="F356" s="315"/>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2"/>
      <c r="B357" s="254"/>
      <c r="C357" s="253"/>
      <c r="D357" s="254"/>
      <c r="E357" s="253"/>
      <c r="F357" s="315"/>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2"/>
      <c r="B358" s="254"/>
      <c r="C358" s="253"/>
      <c r="D358" s="254"/>
      <c r="E358" s="253"/>
      <c r="F358" s="315"/>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2"/>
      <c r="B359" s="254"/>
      <c r="C359" s="253"/>
      <c r="D359" s="254"/>
      <c r="E359" s="253"/>
      <c r="F359" s="315"/>
      <c r="G359" s="238"/>
      <c r="H359" s="195"/>
      <c r="I359" s="195"/>
      <c r="J359" s="195"/>
      <c r="K359" s="195"/>
      <c r="L359" s="195"/>
      <c r="M359" s="195"/>
      <c r="N359" s="195"/>
      <c r="O359" s="195"/>
      <c r="P359" s="239"/>
      <c r="Q359" s="985"/>
      <c r="R359" s="986"/>
      <c r="S359" s="986"/>
      <c r="T359" s="986"/>
      <c r="U359" s="986"/>
      <c r="V359" s="986"/>
      <c r="W359" s="986"/>
      <c r="X359" s="986"/>
      <c r="Y359" s="986"/>
      <c r="Z359" s="986"/>
      <c r="AA359" s="98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2"/>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2"/>
      <c r="B362" s="254"/>
      <c r="C362" s="253"/>
      <c r="D362" s="254"/>
      <c r="E362" s="253"/>
      <c r="F362" s="315"/>
      <c r="G362" s="233"/>
      <c r="H362" s="192"/>
      <c r="I362" s="192"/>
      <c r="J362" s="192"/>
      <c r="K362" s="192"/>
      <c r="L362" s="192"/>
      <c r="M362" s="192"/>
      <c r="N362" s="192"/>
      <c r="O362" s="192"/>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2"/>
      <c r="B363" s="254"/>
      <c r="C363" s="253"/>
      <c r="D363" s="254"/>
      <c r="E363" s="253"/>
      <c r="F363" s="315"/>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2"/>
      <c r="B364" s="254"/>
      <c r="C364" s="253"/>
      <c r="D364" s="254"/>
      <c r="E364" s="253"/>
      <c r="F364" s="315"/>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2"/>
      <c r="B365" s="254"/>
      <c r="C365" s="253"/>
      <c r="D365" s="254"/>
      <c r="E365" s="253"/>
      <c r="F365" s="315"/>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2"/>
      <c r="B366" s="254"/>
      <c r="C366" s="253"/>
      <c r="D366" s="254"/>
      <c r="E366" s="316"/>
      <c r="F366" s="317"/>
      <c r="G366" s="238"/>
      <c r="H366" s="195"/>
      <c r="I366" s="195"/>
      <c r="J366" s="195"/>
      <c r="K366" s="195"/>
      <c r="L366" s="195"/>
      <c r="M366" s="195"/>
      <c r="N366" s="195"/>
      <c r="O366" s="195"/>
      <c r="P366" s="239"/>
      <c r="Q366" s="985"/>
      <c r="R366" s="986"/>
      <c r="S366" s="986"/>
      <c r="T366" s="986"/>
      <c r="U366" s="986"/>
      <c r="V366" s="986"/>
      <c r="W366" s="986"/>
      <c r="X366" s="986"/>
      <c r="Y366" s="986"/>
      <c r="Z366" s="986"/>
      <c r="AA366" s="98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2"/>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2"/>
      <c r="B394" s="254"/>
      <c r="C394" s="253"/>
      <c r="D394" s="254"/>
      <c r="E394" s="253"/>
      <c r="F394" s="315"/>
      <c r="G394" s="233"/>
      <c r="H394" s="192"/>
      <c r="I394" s="192"/>
      <c r="J394" s="192"/>
      <c r="K394" s="192"/>
      <c r="L394" s="192"/>
      <c r="M394" s="192"/>
      <c r="N394" s="192"/>
      <c r="O394" s="192"/>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2"/>
      <c r="B395" s="254"/>
      <c r="C395" s="253"/>
      <c r="D395" s="254"/>
      <c r="E395" s="253"/>
      <c r="F395" s="315"/>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2"/>
      <c r="B396" s="254"/>
      <c r="C396" s="253"/>
      <c r="D396" s="254"/>
      <c r="E396" s="253"/>
      <c r="F396" s="315"/>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2"/>
      <c r="B397" s="254"/>
      <c r="C397" s="253"/>
      <c r="D397" s="254"/>
      <c r="E397" s="253"/>
      <c r="F397" s="315"/>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2"/>
      <c r="B398" s="254"/>
      <c r="C398" s="253"/>
      <c r="D398" s="254"/>
      <c r="E398" s="253"/>
      <c r="F398" s="315"/>
      <c r="G398" s="238"/>
      <c r="H398" s="195"/>
      <c r="I398" s="195"/>
      <c r="J398" s="195"/>
      <c r="K398" s="195"/>
      <c r="L398" s="195"/>
      <c r="M398" s="195"/>
      <c r="N398" s="195"/>
      <c r="O398" s="195"/>
      <c r="P398" s="239"/>
      <c r="Q398" s="985"/>
      <c r="R398" s="986"/>
      <c r="S398" s="986"/>
      <c r="T398" s="986"/>
      <c r="U398" s="986"/>
      <c r="V398" s="986"/>
      <c r="W398" s="986"/>
      <c r="X398" s="986"/>
      <c r="Y398" s="986"/>
      <c r="Z398" s="986"/>
      <c r="AA398" s="98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2"/>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2"/>
      <c r="B401" s="254"/>
      <c r="C401" s="253"/>
      <c r="D401" s="254"/>
      <c r="E401" s="253"/>
      <c r="F401" s="315"/>
      <c r="G401" s="233"/>
      <c r="H401" s="192"/>
      <c r="I401" s="192"/>
      <c r="J401" s="192"/>
      <c r="K401" s="192"/>
      <c r="L401" s="192"/>
      <c r="M401" s="192"/>
      <c r="N401" s="192"/>
      <c r="O401" s="192"/>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2"/>
      <c r="B402" s="254"/>
      <c r="C402" s="253"/>
      <c r="D402" s="254"/>
      <c r="E402" s="253"/>
      <c r="F402" s="315"/>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2"/>
      <c r="B403" s="254"/>
      <c r="C403" s="253"/>
      <c r="D403" s="254"/>
      <c r="E403" s="253"/>
      <c r="F403" s="315"/>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2"/>
      <c r="B404" s="254"/>
      <c r="C404" s="253"/>
      <c r="D404" s="254"/>
      <c r="E404" s="253"/>
      <c r="F404" s="315"/>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2"/>
      <c r="B405" s="254"/>
      <c r="C405" s="253"/>
      <c r="D405" s="254"/>
      <c r="E405" s="253"/>
      <c r="F405" s="315"/>
      <c r="G405" s="238"/>
      <c r="H405" s="195"/>
      <c r="I405" s="195"/>
      <c r="J405" s="195"/>
      <c r="K405" s="195"/>
      <c r="L405" s="195"/>
      <c r="M405" s="195"/>
      <c r="N405" s="195"/>
      <c r="O405" s="195"/>
      <c r="P405" s="239"/>
      <c r="Q405" s="985"/>
      <c r="R405" s="986"/>
      <c r="S405" s="986"/>
      <c r="T405" s="986"/>
      <c r="U405" s="986"/>
      <c r="V405" s="986"/>
      <c r="W405" s="986"/>
      <c r="X405" s="986"/>
      <c r="Y405" s="986"/>
      <c r="Z405" s="986"/>
      <c r="AA405" s="98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2"/>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2"/>
      <c r="B408" s="254"/>
      <c r="C408" s="253"/>
      <c r="D408" s="254"/>
      <c r="E408" s="253"/>
      <c r="F408" s="315"/>
      <c r="G408" s="233"/>
      <c r="H408" s="192"/>
      <c r="I408" s="192"/>
      <c r="J408" s="192"/>
      <c r="K408" s="192"/>
      <c r="L408" s="192"/>
      <c r="M408" s="192"/>
      <c r="N408" s="192"/>
      <c r="O408" s="192"/>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2"/>
      <c r="B409" s="254"/>
      <c r="C409" s="253"/>
      <c r="D409" s="254"/>
      <c r="E409" s="253"/>
      <c r="F409" s="315"/>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2"/>
      <c r="B410" s="254"/>
      <c r="C410" s="253"/>
      <c r="D410" s="254"/>
      <c r="E410" s="253"/>
      <c r="F410" s="315"/>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2"/>
      <c r="B411" s="254"/>
      <c r="C411" s="253"/>
      <c r="D411" s="254"/>
      <c r="E411" s="253"/>
      <c r="F411" s="315"/>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2"/>
      <c r="B412" s="254"/>
      <c r="C412" s="253"/>
      <c r="D412" s="254"/>
      <c r="E412" s="253"/>
      <c r="F412" s="315"/>
      <c r="G412" s="238"/>
      <c r="H412" s="195"/>
      <c r="I412" s="195"/>
      <c r="J412" s="195"/>
      <c r="K412" s="195"/>
      <c r="L412" s="195"/>
      <c r="M412" s="195"/>
      <c r="N412" s="195"/>
      <c r="O412" s="195"/>
      <c r="P412" s="239"/>
      <c r="Q412" s="985"/>
      <c r="R412" s="986"/>
      <c r="S412" s="986"/>
      <c r="T412" s="986"/>
      <c r="U412" s="986"/>
      <c r="V412" s="986"/>
      <c r="W412" s="986"/>
      <c r="X412" s="986"/>
      <c r="Y412" s="986"/>
      <c r="Z412" s="986"/>
      <c r="AA412" s="98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2"/>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2"/>
      <c r="B415" s="254"/>
      <c r="C415" s="253"/>
      <c r="D415" s="254"/>
      <c r="E415" s="253"/>
      <c r="F415" s="315"/>
      <c r="G415" s="233"/>
      <c r="H415" s="192"/>
      <c r="I415" s="192"/>
      <c r="J415" s="192"/>
      <c r="K415" s="192"/>
      <c r="L415" s="192"/>
      <c r="M415" s="192"/>
      <c r="N415" s="192"/>
      <c r="O415" s="192"/>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2"/>
      <c r="B416" s="254"/>
      <c r="C416" s="253"/>
      <c r="D416" s="254"/>
      <c r="E416" s="253"/>
      <c r="F416" s="315"/>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2"/>
      <c r="B417" s="254"/>
      <c r="C417" s="253"/>
      <c r="D417" s="254"/>
      <c r="E417" s="253"/>
      <c r="F417" s="315"/>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2"/>
      <c r="B418" s="254"/>
      <c r="C418" s="253"/>
      <c r="D418" s="254"/>
      <c r="E418" s="253"/>
      <c r="F418" s="315"/>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2"/>
      <c r="B419" s="254"/>
      <c r="C419" s="253"/>
      <c r="D419" s="254"/>
      <c r="E419" s="253"/>
      <c r="F419" s="315"/>
      <c r="G419" s="238"/>
      <c r="H419" s="195"/>
      <c r="I419" s="195"/>
      <c r="J419" s="195"/>
      <c r="K419" s="195"/>
      <c r="L419" s="195"/>
      <c r="M419" s="195"/>
      <c r="N419" s="195"/>
      <c r="O419" s="195"/>
      <c r="P419" s="239"/>
      <c r="Q419" s="985"/>
      <c r="R419" s="986"/>
      <c r="S419" s="986"/>
      <c r="T419" s="986"/>
      <c r="U419" s="986"/>
      <c r="V419" s="986"/>
      <c r="W419" s="986"/>
      <c r="X419" s="986"/>
      <c r="Y419" s="986"/>
      <c r="Z419" s="986"/>
      <c r="AA419" s="98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2"/>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2"/>
      <c r="B422" s="254"/>
      <c r="C422" s="253"/>
      <c r="D422" s="254"/>
      <c r="E422" s="253"/>
      <c r="F422" s="315"/>
      <c r="G422" s="233"/>
      <c r="H422" s="192"/>
      <c r="I422" s="192"/>
      <c r="J422" s="192"/>
      <c r="K422" s="192"/>
      <c r="L422" s="192"/>
      <c r="M422" s="192"/>
      <c r="N422" s="192"/>
      <c r="O422" s="192"/>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2"/>
      <c r="B423" s="254"/>
      <c r="C423" s="253"/>
      <c r="D423" s="254"/>
      <c r="E423" s="253"/>
      <c r="F423" s="315"/>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2"/>
      <c r="B424" s="254"/>
      <c r="C424" s="253"/>
      <c r="D424" s="254"/>
      <c r="E424" s="253"/>
      <c r="F424" s="315"/>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2"/>
      <c r="B425" s="254"/>
      <c r="C425" s="253"/>
      <c r="D425" s="254"/>
      <c r="E425" s="253"/>
      <c r="F425" s="315"/>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2"/>
      <c r="B426" s="254"/>
      <c r="C426" s="253"/>
      <c r="D426" s="254"/>
      <c r="E426" s="316"/>
      <c r="F426" s="317"/>
      <c r="G426" s="238"/>
      <c r="H426" s="195"/>
      <c r="I426" s="195"/>
      <c r="J426" s="195"/>
      <c r="K426" s="195"/>
      <c r="L426" s="195"/>
      <c r="M426" s="195"/>
      <c r="N426" s="195"/>
      <c r="O426" s="195"/>
      <c r="P426" s="239"/>
      <c r="Q426" s="985"/>
      <c r="R426" s="986"/>
      <c r="S426" s="986"/>
      <c r="T426" s="986"/>
      <c r="U426" s="986"/>
      <c r="V426" s="986"/>
      <c r="W426" s="986"/>
      <c r="X426" s="986"/>
      <c r="Y426" s="986"/>
      <c r="Z426" s="986"/>
      <c r="AA426" s="98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2"/>
      <c r="B429" s="254"/>
      <c r="C429" s="316"/>
      <c r="D429" s="99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2"/>
      <c r="B430" s="254"/>
      <c r="C430" s="251" t="s">
        <v>672</v>
      </c>
      <c r="D430" s="252"/>
      <c r="E430" s="240" t="s">
        <v>400</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customHeight="1" x14ac:dyDescent="0.15">
      <c r="A433" s="992"/>
      <c r="B433" s="254"/>
      <c r="C433" s="253"/>
      <c r="D433" s="254"/>
      <c r="E433" s="197"/>
      <c r="F433" s="198"/>
      <c r="G433" s="233" t="s">
        <v>716</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716</v>
      </c>
      <c r="AC433" s="176"/>
      <c r="AD433" s="176"/>
      <c r="AE433" s="167" t="s">
        <v>716</v>
      </c>
      <c r="AF433" s="168"/>
      <c r="AG433" s="168"/>
      <c r="AH433" s="168"/>
      <c r="AI433" s="167" t="s">
        <v>716</v>
      </c>
      <c r="AJ433" s="168"/>
      <c r="AK433" s="168"/>
      <c r="AL433" s="168"/>
      <c r="AM433" s="167"/>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9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716</v>
      </c>
      <c r="AC434" s="225"/>
      <c r="AD434" s="225"/>
      <c r="AE434" s="167" t="s">
        <v>716</v>
      </c>
      <c r="AF434" s="168"/>
      <c r="AG434" s="168"/>
      <c r="AH434" s="169"/>
      <c r="AI434" s="167" t="s">
        <v>716</v>
      </c>
      <c r="AJ434" s="168"/>
      <c r="AK434" s="168"/>
      <c r="AL434" s="168"/>
      <c r="AM434" s="167"/>
      <c r="AN434" s="168"/>
      <c r="AO434" s="168"/>
      <c r="AP434" s="169"/>
      <c r="AQ434" s="167" t="s">
        <v>716</v>
      </c>
      <c r="AR434" s="168"/>
      <c r="AS434" s="168"/>
      <c r="AT434" s="169"/>
      <c r="AU434" s="168" t="s">
        <v>716</v>
      </c>
      <c r="AV434" s="168"/>
      <c r="AW434" s="168"/>
      <c r="AX434" s="209"/>
      <c r="AY434">
        <f t="shared" si="63"/>
        <v>1</v>
      </c>
    </row>
    <row r="435" spans="1:51" ht="23.25" customHeight="1" x14ac:dyDescent="0.15">
      <c r="A435" s="99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9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1</v>
      </c>
    </row>
    <row r="458" spans="1:51" ht="23.25" customHeight="1" x14ac:dyDescent="0.15">
      <c r="A458" s="992"/>
      <c r="B458" s="254"/>
      <c r="C458" s="253"/>
      <c r="D458" s="254"/>
      <c r="E458" s="197"/>
      <c r="F458" s="198"/>
      <c r="G458" s="233" t="s">
        <v>716</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716</v>
      </c>
      <c r="AC458" s="176"/>
      <c r="AD458" s="176"/>
      <c r="AE458" s="167" t="s">
        <v>716</v>
      </c>
      <c r="AF458" s="168"/>
      <c r="AG458" s="168"/>
      <c r="AH458" s="168"/>
      <c r="AI458" s="167" t="s">
        <v>716</v>
      </c>
      <c r="AJ458" s="168"/>
      <c r="AK458" s="168"/>
      <c r="AL458" s="168"/>
      <c r="AM458" s="167"/>
      <c r="AN458" s="168"/>
      <c r="AO458" s="168"/>
      <c r="AP458" s="169"/>
      <c r="AQ458" s="167" t="s">
        <v>716</v>
      </c>
      <c r="AR458" s="168"/>
      <c r="AS458" s="168"/>
      <c r="AT458" s="169"/>
      <c r="AU458" s="168" t="s">
        <v>716</v>
      </c>
      <c r="AV458" s="168"/>
      <c r="AW458" s="168"/>
      <c r="AX458" s="209"/>
      <c r="AY458">
        <f t="shared" ref="AY458:AY460" si="68">$AY$456</f>
        <v>1</v>
      </c>
    </row>
    <row r="459" spans="1:51" ht="23.25" customHeight="1" x14ac:dyDescent="0.15">
      <c r="A459" s="99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716</v>
      </c>
      <c r="AC459" s="225"/>
      <c r="AD459" s="225"/>
      <c r="AE459" s="167" t="s">
        <v>716</v>
      </c>
      <c r="AF459" s="168"/>
      <c r="AG459" s="168"/>
      <c r="AH459" s="169"/>
      <c r="AI459" s="167" t="s">
        <v>716</v>
      </c>
      <c r="AJ459" s="168"/>
      <c r="AK459" s="168"/>
      <c r="AL459" s="168"/>
      <c r="AM459" s="167"/>
      <c r="AN459" s="168"/>
      <c r="AO459" s="168"/>
      <c r="AP459" s="169"/>
      <c r="AQ459" s="167" t="s">
        <v>716</v>
      </c>
      <c r="AR459" s="168"/>
      <c r="AS459" s="168"/>
      <c r="AT459" s="169"/>
      <c r="AU459" s="168" t="s">
        <v>716</v>
      </c>
      <c r="AV459" s="168"/>
      <c r="AW459" s="168"/>
      <c r="AX459" s="209"/>
      <c r="AY459">
        <f t="shared" si="68"/>
        <v>1</v>
      </c>
    </row>
    <row r="460" spans="1:51" ht="23.25" customHeight="1" thickBot="1" x14ac:dyDescent="0.2">
      <c r="A460" s="99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716</v>
      </c>
      <c r="AF460" s="168"/>
      <c r="AG460" s="168"/>
      <c r="AH460" s="169"/>
      <c r="AI460" s="167" t="s">
        <v>716</v>
      </c>
      <c r="AJ460" s="168"/>
      <c r="AK460" s="168"/>
      <c r="AL460" s="168"/>
      <c r="AM460" s="167"/>
      <c r="AN460" s="168"/>
      <c r="AO460" s="168"/>
      <c r="AP460" s="169"/>
      <c r="AQ460" s="167" t="s">
        <v>716</v>
      </c>
      <c r="AR460" s="168"/>
      <c r="AS460" s="168"/>
      <c r="AT460" s="169"/>
      <c r="AU460" s="168" t="s">
        <v>716</v>
      </c>
      <c r="AV460" s="168"/>
      <c r="AW460" s="168"/>
      <c r="AX460" s="209"/>
      <c r="AY460">
        <f t="shared" si="68"/>
        <v>1</v>
      </c>
    </row>
    <row r="461" spans="1:51" ht="18.75" hidden="1" customHeight="1" x14ac:dyDescent="0.15">
      <c r="A461" s="99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2"/>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2"/>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2"/>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2"/>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2"/>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2"/>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2"/>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2"/>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2"/>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2"/>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739</v>
      </c>
      <c r="AE702" s="894"/>
      <c r="AF702" s="894"/>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739</v>
      </c>
      <c r="AE703" s="186"/>
      <c r="AF703" s="186"/>
      <c r="AG703" s="664" t="s">
        <v>743</v>
      </c>
      <c r="AH703" s="665"/>
      <c r="AI703" s="665"/>
      <c r="AJ703" s="665"/>
      <c r="AK703" s="665"/>
      <c r="AL703" s="665"/>
      <c r="AM703" s="665"/>
      <c r="AN703" s="665"/>
      <c r="AO703" s="665"/>
      <c r="AP703" s="665"/>
      <c r="AQ703" s="665"/>
      <c r="AR703" s="665"/>
      <c r="AS703" s="665"/>
      <c r="AT703" s="665"/>
      <c r="AU703" s="665"/>
      <c r="AV703" s="665"/>
      <c r="AW703" s="665"/>
      <c r="AX703" s="666"/>
    </row>
    <row r="704" spans="1:51" ht="64.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739</v>
      </c>
      <c r="AE704" s="583"/>
      <c r="AF704" s="583"/>
      <c r="AG704" s="425" t="s">
        <v>744</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1" t="s">
        <v>716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741</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741</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35.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739</v>
      </c>
      <c r="AE708" s="668"/>
      <c r="AF708" s="668"/>
      <c r="AG708" s="523" t="s">
        <v>745</v>
      </c>
      <c r="AH708" s="524"/>
      <c r="AI708" s="524"/>
      <c r="AJ708" s="524"/>
      <c r="AK708" s="524"/>
      <c r="AL708" s="524"/>
      <c r="AM708" s="524"/>
      <c r="AN708" s="524"/>
      <c r="AO708" s="524"/>
      <c r="AP708" s="524"/>
      <c r="AQ708" s="524"/>
      <c r="AR708" s="524"/>
      <c r="AS708" s="524"/>
      <c r="AT708" s="524"/>
      <c r="AU708" s="524"/>
      <c r="AV708" s="524"/>
      <c r="AW708" s="524"/>
      <c r="AX708" s="525"/>
    </row>
    <row r="709" spans="1:50" ht="35.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739</v>
      </c>
      <c r="AE709" s="186"/>
      <c r="AF709" s="186"/>
      <c r="AG709" s="664" t="s">
        <v>746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740</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739</v>
      </c>
      <c r="AE711" s="186"/>
      <c r="AF711" s="186"/>
      <c r="AG711" s="664" t="s">
        <v>747</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739</v>
      </c>
      <c r="AE712" s="583"/>
      <c r="AF712" s="583"/>
      <c r="AG712" s="591" t="s">
        <v>779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740</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739</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773</v>
      </c>
      <c r="AE715" s="668"/>
      <c r="AF715" s="774"/>
      <c r="AG715" s="523" t="s">
        <v>772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664" t="s">
        <v>748</v>
      </c>
      <c r="AH716" s="665"/>
      <c r="AI716" s="665"/>
      <c r="AJ716" s="665"/>
      <c r="AK716" s="665"/>
      <c r="AL716" s="665"/>
      <c r="AM716" s="665"/>
      <c r="AN716" s="665"/>
      <c r="AO716" s="665"/>
      <c r="AP716" s="665"/>
      <c r="AQ716" s="665"/>
      <c r="AR716" s="665"/>
      <c r="AS716" s="665"/>
      <c r="AT716" s="665"/>
      <c r="AU716" s="665"/>
      <c r="AV716" s="665"/>
      <c r="AW716" s="665"/>
      <c r="AX716" s="666"/>
    </row>
    <row r="717" spans="1:50" ht="48.7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739</v>
      </c>
      <c r="AE717" s="186"/>
      <c r="AF717" s="186"/>
      <c r="AG717" s="664" t="s">
        <v>774</v>
      </c>
      <c r="AH717" s="665"/>
      <c r="AI717" s="665"/>
      <c r="AJ717" s="665"/>
      <c r="AK717" s="665"/>
      <c r="AL717" s="665"/>
      <c r="AM717" s="665"/>
      <c r="AN717" s="665"/>
      <c r="AO717" s="665"/>
      <c r="AP717" s="665"/>
      <c r="AQ717" s="665"/>
      <c r="AR717" s="665"/>
      <c r="AS717" s="665"/>
      <c r="AT717" s="665"/>
      <c r="AU717" s="665"/>
      <c r="AV717" s="665"/>
      <c r="AW717" s="665"/>
      <c r="AX717" s="666"/>
    </row>
    <row r="718" spans="1:50" ht="35.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739</v>
      </c>
      <c r="AE718" s="186"/>
      <c r="AF718" s="186"/>
      <c r="AG718" s="194" t="s">
        <v>749</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t="s">
        <v>750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6" t="s">
        <v>711</v>
      </c>
      <c r="D721" s="917"/>
      <c r="E721" s="917"/>
      <c r="F721" s="918"/>
      <c r="G721" s="934"/>
      <c r="H721" s="935"/>
      <c r="I721" s="77" t="str">
        <f>IF(OR(G721="　", G721=""), "", "-")</f>
        <v/>
      </c>
      <c r="J721" s="915">
        <v>43</v>
      </c>
      <c r="K721" s="915"/>
      <c r="L721" s="77" t="str">
        <f>IF(M721="","","-")</f>
        <v/>
      </c>
      <c r="M721" s="78"/>
      <c r="N721" s="912" t="s">
        <v>734</v>
      </c>
      <c r="O721" s="913"/>
      <c r="P721" s="913"/>
      <c r="Q721" s="913"/>
      <c r="R721" s="913"/>
      <c r="S721" s="913"/>
      <c r="T721" s="913"/>
      <c r="U721" s="913"/>
      <c r="V721" s="913"/>
      <c r="W721" s="913"/>
      <c r="X721" s="913"/>
      <c r="Y721" s="913"/>
      <c r="Z721" s="913"/>
      <c r="AA721" s="913"/>
      <c r="AB721" s="913"/>
      <c r="AC721" s="913"/>
      <c r="AD721" s="913"/>
      <c r="AE721" s="913"/>
      <c r="AF721" s="914"/>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751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7" customHeight="1" thickBot="1" x14ac:dyDescent="0.2">
      <c r="A729" s="762" t="s">
        <v>778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8.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8.7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716</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736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737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738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50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47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104"/>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6" customHeight="1" x14ac:dyDescent="0.15">
      <c r="A789" s="553"/>
      <c r="B789" s="760"/>
      <c r="C789" s="760"/>
      <c r="D789" s="760"/>
      <c r="E789" s="760"/>
      <c r="F789" s="761"/>
      <c r="G789" s="446" t="s">
        <v>763</v>
      </c>
      <c r="H789" s="447"/>
      <c r="I789" s="447"/>
      <c r="J789" s="447"/>
      <c r="K789" s="448"/>
      <c r="L789" s="449" t="s">
        <v>766</v>
      </c>
      <c r="M789" s="450"/>
      <c r="N789" s="450"/>
      <c r="O789" s="450"/>
      <c r="P789" s="450"/>
      <c r="Q789" s="450"/>
      <c r="R789" s="450"/>
      <c r="S789" s="450"/>
      <c r="T789" s="450"/>
      <c r="U789" s="450"/>
      <c r="V789" s="450"/>
      <c r="W789" s="450"/>
      <c r="X789" s="451"/>
      <c r="Y789" s="452">
        <v>4.9000000000000004</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7.75" customHeight="1" x14ac:dyDescent="0.15">
      <c r="A790" s="553"/>
      <c r="B790" s="760"/>
      <c r="C790" s="760"/>
      <c r="D790" s="760"/>
      <c r="E790" s="760"/>
      <c r="F790" s="761"/>
      <c r="G790" s="349" t="s">
        <v>764</v>
      </c>
      <c r="H790" s="350"/>
      <c r="I790" s="350"/>
      <c r="J790" s="350"/>
      <c r="K790" s="351"/>
      <c r="L790" s="399" t="s">
        <v>765</v>
      </c>
      <c r="M790" s="400"/>
      <c r="N790" s="400"/>
      <c r="O790" s="400"/>
      <c r="P790" s="400"/>
      <c r="Q790" s="400"/>
      <c r="R790" s="400"/>
      <c r="S790" s="400"/>
      <c r="T790" s="400"/>
      <c r="U790" s="400"/>
      <c r="V790" s="400"/>
      <c r="W790" s="400"/>
      <c r="X790" s="401"/>
      <c r="Y790" s="396">
        <v>0.02</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7.75" customHeight="1" x14ac:dyDescent="0.15">
      <c r="A791" s="553"/>
      <c r="B791" s="760"/>
      <c r="C791" s="760"/>
      <c r="D791" s="760"/>
      <c r="E791" s="760"/>
      <c r="F791" s="761"/>
      <c r="G791" s="349" t="s">
        <v>767</v>
      </c>
      <c r="H791" s="350"/>
      <c r="I791" s="350"/>
      <c r="J791" s="350"/>
      <c r="K791" s="351"/>
      <c r="L791" s="399" t="s">
        <v>769</v>
      </c>
      <c r="M791" s="400"/>
      <c r="N791" s="400"/>
      <c r="O791" s="400"/>
      <c r="P791" s="400"/>
      <c r="Q791" s="400"/>
      <c r="R791" s="400"/>
      <c r="S791" s="400"/>
      <c r="T791" s="400"/>
      <c r="U791" s="400"/>
      <c r="V791" s="400"/>
      <c r="W791" s="400"/>
      <c r="X791" s="401"/>
      <c r="Y791" s="396">
        <v>0.77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7.75" customHeight="1" x14ac:dyDescent="0.15">
      <c r="A792" s="553"/>
      <c r="B792" s="760"/>
      <c r="C792" s="760"/>
      <c r="D792" s="760"/>
      <c r="E792" s="760"/>
      <c r="F792" s="761"/>
      <c r="G792" s="349" t="s">
        <v>768</v>
      </c>
      <c r="H792" s="350"/>
      <c r="I792" s="350"/>
      <c r="J792" s="350"/>
      <c r="K792" s="351"/>
      <c r="L792" s="399" t="s">
        <v>766</v>
      </c>
      <c r="M792" s="400"/>
      <c r="N792" s="400"/>
      <c r="O792" s="400"/>
      <c r="P792" s="400"/>
      <c r="Q792" s="400"/>
      <c r="R792" s="400"/>
      <c r="S792" s="400"/>
      <c r="T792" s="400"/>
      <c r="U792" s="400"/>
      <c r="V792" s="400"/>
      <c r="W792" s="400"/>
      <c r="X792" s="401"/>
      <c r="Y792" s="396">
        <v>0.83</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6.52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47.25" customHeight="1" x14ac:dyDescent="0.15">
      <c r="A845" s="402">
        <v>1</v>
      </c>
      <c r="B845" s="402">
        <v>1</v>
      </c>
      <c r="C845" s="421" t="s">
        <v>762</v>
      </c>
      <c r="D845" s="416"/>
      <c r="E845" s="416"/>
      <c r="F845" s="416"/>
      <c r="G845" s="416"/>
      <c r="H845" s="416"/>
      <c r="I845" s="416"/>
      <c r="J845" s="417">
        <v>1240005004054</v>
      </c>
      <c r="K845" s="418"/>
      <c r="L845" s="418"/>
      <c r="M845" s="418"/>
      <c r="N845" s="418"/>
      <c r="O845" s="418"/>
      <c r="P845" s="422" t="s">
        <v>757</v>
      </c>
      <c r="Q845" s="318"/>
      <c r="R845" s="318"/>
      <c r="S845" s="318"/>
      <c r="T845" s="318"/>
      <c r="U845" s="318"/>
      <c r="V845" s="318"/>
      <c r="W845" s="318"/>
      <c r="X845" s="318"/>
      <c r="Y845" s="319">
        <v>6.5</v>
      </c>
      <c r="Z845" s="320"/>
      <c r="AA845" s="320"/>
      <c r="AB845" s="321"/>
      <c r="AC845" s="323" t="s">
        <v>758</v>
      </c>
      <c r="AD845" s="324"/>
      <c r="AE845" s="324"/>
      <c r="AF845" s="324"/>
      <c r="AG845" s="324"/>
      <c r="AH845" s="419" t="s">
        <v>759</v>
      </c>
      <c r="AI845" s="420"/>
      <c r="AJ845" s="420"/>
      <c r="AK845" s="420"/>
      <c r="AL845" s="327" t="s">
        <v>759</v>
      </c>
      <c r="AM845" s="328"/>
      <c r="AN845" s="328"/>
      <c r="AO845" s="329"/>
      <c r="AP845" s="322" t="s">
        <v>760</v>
      </c>
      <c r="AQ845" s="322"/>
      <c r="AR845" s="322"/>
      <c r="AS845" s="322"/>
      <c r="AT845" s="322"/>
      <c r="AU845" s="322"/>
      <c r="AV845" s="322"/>
      <c r="AW845" s="322"/>
      <c r="AX845" s="322"/>
    </row>
    <row r="846" spans="1:51" ht="47.25" customHeight="1" x14ac:dyDescent="0.15">
      <c r="A846" s="402">
        <v>2</v>
      </c>
      <c r="B846" s="402">
        <v>1</v>
      </c>
      <c r="C846" s="890" t="s">
        <v>754</v>
      </c>
      <c r="D846" s="891" t="s">
        <v>754</v>
      </c>
      <c r="E846" s="891" t="s">
        <v>754</v>
      </c>
      <c r="F846" s="891" t="s">
        <v>754</v>
      </c>
      <c r="G846" s="891" t="s">
        <v>754</v>
      </c>
      <c r="H846" s="891" t="s">
        <v>754</v>
      </c>
      <c r="I846" s="892" t="s">
        <v>754</v>
      </c>
      <c r="J846" s="417">
        <v>3290005003743</v>
      </c>
      <c r="K846" s="418"/>
      <c r="L846" s="418"/>
      <c r="M846" s="418"/>
      <c r="N846" s="418"/>
      <c r="O846" s="418"/>
      <c r="P846" s="422" t="s">
        <v>757</v>
      </c>
      <c r="Q846" s="318"/>
      <c r="R846" s="318"/>
      <c r="S846" s="318"/>
      <c r="T846" s="318"/>
      <c r="U846" s="318"/>
      <c r="V846" s="318"/>
      <c r="W846" s="318"/>
      <c r="X846" s="318"/>
      <c r="Y846" s="319">
        <v>6.5</v>
      </c>
      <c r="Z846" s="320"/>
      <c r="AA846" s="320"/>
      <c r="AB846" s="321"/>
      <c r="AC846" s="323" t="s">
        <v>758</v>
      </c>
      <c r="AD846" s="324"/>
      <c r="AE846" s="324"/>
      <c r="AF846" s="324"/>
      <c r="AG846" s="324"/>
      <c r="AH846" s="419" t="s">
        <v>759</v>
      </c>
      <c r="AI846" s="420"/>
      <c r="AJ846" s="420"/>
      <c r="AK846" s="420"/>
      <c r="AL846" s="327" t="s">
        <v>759</v>
      </c>
      <c r="AM846" s="328"/>
      <c r="AN846" s="328"/>
      <c r="AO846" s="329"/>
      <c r="AP846" s="322" t="s">
        <v>760</v>
      </c>
      <c r="AQ846" s="322"/>
      <c r="AR846" s="322"/>
      <c r="AS846" s="322"/>
      <c r="AT846" s="322"/>
      <c r="AU846" s="322"/>
      <c r="AV846" s="322"/>
      <c r="AW846" s="322"/>
      <c r="AX846" s="322"/>
      <c r="AY846">
        <f>COUNTA($C$846)</f>
        <v>1</v>
      </c>
    </row>
    <row r="847" spans="1:51" ht="47.25" customHeight="1" x14ac:dyDescent="0.15">
      <c r="A847" s="402">
        <v>3</v>
      </c>
      <c r="B847" s="402">
        <v>1</v>
      </c>
      <c r="C847" s="890" t="s">
        <v>755</v>
      </c>
      <c r="D847" s="891" t="s">
        <v>755</v>
      </c>
      <c r="E847" s="891" t="s">
        <v>755</v>
      </c>
      <c r="F847" s="891" t="s">
        <v>755</v>
      </c>
      <c r="G847" s="891" t="s">
        <v>755</v>
      </c>
      <c r="H847" s="891" t="s">
        <v>755</v>
      </c>
      <c r="I847" s="892" t="s">
        <v>755</v>
      </c>
      <c r="J847" s="417">
        <v>2010005002344</v>
      </c>
      <c r="K847" s="418"/>
      <c r="L847" s="418"/>
      <c r="M847" s="418"/>
      <c r="N847" s="418"/>
      <c r="O847" s="418"/>
      <c r="P847" s="422" t="s">
        <v>757</v>
      </c>
      <c r="Q847" s="318"/>
      <c r="R847" s="318"/>
      <c r="S847" s="318"/>
      <c r="T847" s="318"/>
      <c r="U847" s="318"/>
      <c r="V847" s="318"/>
      <c r="W847" s="318"/>
      <c r="X847" s="318"/>
      <c r="Y847" s="319">
        <v>6.5</v>
      </c>
      <c r="Z847" s="320"/>
      <c r="AA847" s="320"/>
      <c r="AB847" s="321"/>
      <c r="AC847" s="323" t="s">
        <v>758</v>
      </c>
      <c r="AD847" s="324"/>
      <c r="AE847" s="324"/>
      <c r="AF847" s="324"/>
      <c r="AG847" s="324"/>
      <c r="AH847" s="419" t="s">
        <v>759</v>
      </c>
      <c r="AI847" s="420"/>
      <c r="AJ847" s="420"/>
      <c r="AK847" s="420"/>
      <c r="AL847" s="327" t="s">
        <v>759</v>
      </c>
      <c r="AM847" s="328"/>
      <c r="AN847" s="328"/>
      <c r="AO847" s="329"/>
      <c r="AP847" s="322" t="s">
        <v>760</v>
      </c>
      <c r="AQ847" s="322"/>
      <c r="AR847" s="322"/>
      <c r="AS847" s="322"/>
      <c r="AT847" s="322"/>
      <c r="AU847" s="322"/>
      <c r="AV847" s="322"/>
      <c r="AW847" s="322"/>
      <c r="AX847" s="322"/>
      <c r="AY847">
        <f>COUNTA($C$847)</f>
        <v>1</v>
      </c>
    </row>
    <row r="848" spans="1:51" ht="47.25" customHeight="1" x14ac:dyDescent="0.15">
      <c r="A848" s="402">
        <v>4</v>
      </c>
      <c r="B848" s="402">
        <v>1</v>
      </c>
      <c r="C848" s="890" t="s">
        <v>761</v>
      </c>
      <c r="D848" s="891" t="s">
        <v>761</v>
      </c>
      <c r="E848" s="891" t="s">
        <v>761</v>
      </c>
      <c r="F848" s="891" t="s">
        <v>761</v>
      </c>
      <c r="G848" s="891" t="s">
        <v>761</v>
      </c>
      <c r="H848" s="891" t="s">
        <v>761</v>
      </c>
      <c r="I848" s="892" t="s">
        <v>761</v>
      </c>
      <c r="J848" s="417">
        <v>3320005001974</v>
      </c>
      <c r="K848" s="418"/>
      <c r="L848" s="418"/>
      <c r="M848" s="418"/>
      <c r="N848" s="418"/>
      <c r="O848" s="418"/>
      <c r="P848" s="422" t="s">
        <v>757</v>
      </c>
      <c r="Q848" s="318"/>
      <c r="R848" s="318"/>
      <c r="S848" s="318"/>
      <c r="T848" s="318"/>
      <c r="U848" s="318"/>
      <c r="V848" s="318"/>
      <c r="W848" s="318"/>
      <c r="X848" s="318"/>
      <c r="Y848" s="319">
        <v>6</v>
      </c>
      <c r="Z848" s="320"/>
      <c r="AA848" s="320"/>
      <c r="AB848" s="321"/>
      <c r="AC848" s="323" t="s">
        <v>758</v>
      </c>
      <c r="AD848" s="324"/>
      <c r="AE848" s="324"/>
      <c r="AF848" s="324"/>
      <c r="AG848" s="324"/>
      <c r="AH848" s="419" t="s">
        <v>759</v>
      </c>
      <c r="AI848" s="420"/>
      <c r="AJ848" s="420"/>
      <c r="AK848" s="420"/>
      <c r="AL848" s="327" t="s">
        <v>759</v>
      </c>
      <c r="AM848" s="328"/>
      <c r="AN848" s="328"/>
      <c r="AO848" s="329"/>
      <c r="AP848" s="322" t="s">
        <v>760</v>
      </c>
      <c r="AQ848" s="322"/>
      <c r="AR848" s="322"/>
      <c r="AS848" s="322"/>
      <c r="AT848" s="322"/>
      <c r="AU848" s="322"/>
      <c r="AV848" s="322"/>
      <c r="AW848" s="322"/>
      <c r="AX848" s="322"/>
      <c r="AY848">
        <f>COUNTA($C$848)</f>
        <v>1</v>
      </c>
    </row>
    <row r="849" spans="1:51" ht="47.25" customHeight="1" x14ac:dyDescent="0.15">
      <c r="A849" s="402">
        <v>5</v>
      </c>
      <c r="B849" s="402">
        <v>1</v>
      </c>
      <c r="C849" s="421" t="s">
        <v>756</v>
      </c>
      <c r="D849" s="416" t="s">
        <v>756</v>
      </c>
      <c r="E849" s="416" t="s">
        <v>756</v>
      </c>
      <c r="F849" s="416" t="s">
        <v>756</v>
      </c>
      <c r="G849" s="416" t="s">
        <v>756</v>
      </c>
      <c r="H849" s="416" t="s">
        <v>756</v>
      </c>
      <c r="I849" s="416" t="s">
        <v>756</v>
      </c>
      <c r="J849" s="417">
        <v>7010005007818</v>
      </c>
      <c r="K849" s="418"/>
      <c r="L849" s="418"/>
      <c r="M849" s="418"/>
      <c r="N849" s="418"/>
      <c r="O849" s="418"/>
      <c r="P849" s="422" t="s">
        <v>757</v>
      </c>
      <c r="Q849" s="318"/>
      <c r="R849" s="318"/>
      <c r="S849" s="318"/>
      <c r="T849" s="318"/>
      <c r="U849" s="318"/>
      <c r="V849" s="318"/>
      <c r="W849" s="318"/>
      <c r="X849" s="318"/>
      <c r="Y849" s="319">
        <v>5.6</v>
      </c>
      <c r="Z849" s="320"/>
      <c r="AA849" s="320"/>
      <c r="AB849" s="321"/>
      <c r="AC849" s="323" t="s">
        <v>758</v>
      </c>
      <c r="AD849" s="324"/>
      <c r="AE849" s="324"/>
      <c r="AF849" s="324"/>
      <c r="AG849" s="324"/>
      <c r="AH849" s="419" t="s">
        <v>759</v>
      </c>
      <c r="AI849" s="420"/>
      <c r="AJ849" s="420"/>
      <c r="AK849" s="420"/>
      <c r="AL849" s="327" t="s">
        <v>759</v>
      </c>
      <c r="AM849" s="328"/>
      <c r="AN849" s="328"/>
      <c r="AO849" s="329"/>
      <c r="AP849" s="322" t="s">
        <v>760</v>
      </c>
      <c r="AQ849" s="322"/>
      <c r="AR849" s="322"/>
      <c r="AS849" s="322"/>
      <c r="AT849" s="322"/>
      <c r="AU849" s="322"/>
      <c r="AV849" s="322"/>
      <c r="AW849" s="322"/>
      <c r="AX849" s="322"/>
      <c r="AY849">
        <f>COUNTA($C$849)</f>
        <v>1</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776</v>
      </c>
      <c r="F1110" s="887"/>
      <c r="G1110" s="887"/>
      <c r="H1110" s="887"/>
      <c r="I1110" s="887"/>
      <c r="J1110" s="417" t="s">
        <v>776</v>
      </c>
      <c r="K1110" s="418"/>
      <c r="L1110" s="418"/>
      <c r="M1110" s="418"/>
      <c r="N1110" s="418"/>
      <c r="O1110" s="418"/>
      <c r="P1110" s="422" t="s">
        <v>776</v>
      </c>
      <c r="Q1110" s="318"/>
      <c r="R1110" s="318"/>
      <c r="S1110" s="318"/>
      <c r="T1110" s="318"/>
      <c r="U1110" s="318"/>
      <c r="V1110" s="318"/>
      <c r="W1110" s="318"/>
      <c r="X1110" s="318"/>
      <c r="Y1110" s="319" t="s">
        <v>776</v>
      </c>
      <c r="Z1110" s="320"/>
      <c r="AA1110" s="320"/>
      <c r="AB1110" s="321"/>
      <c r="AC1110" s="323"/>
      <c r="AD1110" s="324"/>
      <c r="AE1110" s="324"/>
      <c r="AF1110" s="324"/>
      <c r="AG1110" s="324"/>
      <c r="AH1110" s="325" t="s">
        <v>776</v>
      </c>
      <c r="AI1110" s="326"/>
      <c r="AJ1110" s="326"/>
      <c r="AK1110" s="326"/>
      <c r="AL1110" s="327" t="s">
        <v>776</v>
      </c>
      <c r="AM1110" s="328"/>
      <c r="AN1110" s="328"/>
      <c r="AO1110" s="329"/>
      <c r="AP1110" s="322" t="s">
        <v>776</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10"/>
      <c r="AA2" s="411"/>
      <c r="AB2" s="1006" t="s">
        <v>11</v>
      </c>
      <c r="AC2" s="1007"/>
      <c r="AD2" s="1008"/>
      <c r="AE2" s="994" t="s">
        <v>391</v>
      </c>
      <c r="AF2" s="994"/>
      <c r="AG2" s="994"/>
      <c r="AH2" s="994"/>
      <c r="AI2" s="994" t="s">
        <v>413</v>
      </c>
      <c r="AJ2" s="994"/>
      <c r="AK2" s="994"/>
      <c r="AL2" s="455"/>
      <c r="AM2" s="994" t="s">
        <v>510</v>
      </c>
      <c r="AN2" s="994"/>
      <c r="AO2" s="994"/>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3"/>
      <c r="Z3" s="1004"/>
      <c r="AA3" s="1005"/>
      <c r="AB3" s="1009"/>
      <c r="AC3" s="1010"/>
      <c r="AD3" s="1011"/>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12"/>
      <c r="I4" s="1012"/>
      <c r="J4" s="1012"/>
      <c r="K4" s="1012"/>
      <c r="L4" s="1012"/>
      <c r="M4" s="1012"/>
      <c r="N4" s="1012"/>
      <c r="O4" s="1013"/>
      <c r="P4" s="192"/>
      <c r="Q4" s="1020"/>
      <c r="R4" s="1020"/>
      <c r="S4" s="1020"/>
      <c r="T4" s="1020"/>
      <c r="U4" s="1020"/>
      <c r="V4" s="1020"/>
      <c r="W4" s="1020"/>
      <c r="X4" s="1021"/>
      <c r="Y4" s="998" t="s">
        <v>12</v>
      </c>
      <c r="Z4" s="999"/>
      <c r="AA4" s="1000"/>
      <c r="AB4" s="548"/>
      <c r="AC4" s="1001"/>
      <c r="AD4" s="1001"/>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4" t="s">
        <v>54</v>
      </c>
      <c r="Z5" s="995"/>
      <c r="AA5" s="996"/>
      <c r="AB5" s="519"/>
      <c r="AC5" s="997"/>
      <c r="AD5" s="997"/>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10"/>
      <c r="AA9" s="411"/>
      <c r="AB9" s="1006" t="s">
        <v>11</v>
      </c>
      <c r="AC9" s="1007"/>
      <c r="AD9" s="1008"/>
      <c r="AE9" s="994" t="s">
        <v>391</v>
      </c>
      <c r="AF9" s="994"/>
      <c r="AG9" s="994"/>
      <c r="AH9" s="994"/>
      <c r="AI9" s="994" t="s">
        <v>413</v>
      </c>
      <c r="AJ9" s="994"/>
      <c r="AK9" s="994"/>
      <c r="AL9" s="455"/>
      <c r="AM9" s="994" t="s">
        <v>510</v>
      </c>
      <c r="AN9" s="994"/>
      <c r="AO9" s="994"/>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3"/>
      <c r="Z10" s="1004"/>
      <c r="AA10" s="1005"/>
      <c r="AB10" s="1009"/>
      <c r="AC10" s="1010"/>
      <c r="AD10" s="1011"/>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2"/>
      <c r="Q11" s="1020"/>
      <c r="R11" s="1020"/>
      <c r="S11" s="1020"/>
      <c r="T11" s="1020"/>
      <c r="U11" s="1020"/>
      <c r="V11" s="1020"/>
      <c r="W11" s="1020"/>
      <c r="X11" s="1021"/>
      <c r="Y11" s="998" t="s">
        <v>12</v>
      </c>
      <c r="Z11" s="999"/>
      <c r="AA11" s="1000"/>
      <c r="AB11" s="548"/>
      <c r="AC11" s="1001"/>
      <c r="AD11" s="1001"/>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4" t="s">
        <v>54</v>
      </c>
      <c r="Z12" s="995"/>
      <c r="AA12" s="996"/>
      <c r="AB12" s="519"/>
      <c r="AC12" s="997"/>
      <c r="AD12" s="997"/>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10"/>
      <c r="AA16" s="411"/>
      <c r="AB16" s="1006" t="s">
        <v>11</v>
      </c>
      <c r="AC16" s="1007"/>
      <c r="AD16" s="1008"/>
      <c r="AE16" s="994" t="s">
        <v>391</v>
      </c>
      <c r="AF16" s="994"/>
      <c r="AG16" s="994"/>
      <c r="AH16" s="994"/>
      <c r="AI16" s="994" t="s">
        <v>413</v>
      </c>
      <c r="AJ16" s="994"/>
      <c r="AK16" s="994"/>
      <c r="AL16" s="455"/>
      <c r="AM16" s="994" t="s">
        <v>510</v>
      </c>
      <c r="AN16" s="994"/>
      <c r="AO16" s="994"/>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3"/>
      <c r="Z17" s="1004"/>
      <c r="AA17" s="1005"/>
      <c r="AB17" s="1009"/>
      <c r="AC17" s="1010"/>
      <c r="AD17" s="1011"/>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2"/>
      <c r="Q18" s="1020"/>
      <c r="R18" s="1020"/>
      <c r="S18" s="1020"/>
      <c r="T18" s="1020"/>
      <c r="U18" s="1020"/>
      <c r="V18" s="1020"/>
      <c r="W18" s="1020"/>
      <c r="X18" s="1021"/>
      <c r="Y18" s="998" t="s">
        <v>12</v>
      </c>
      <c r="Z18" s="999"/>
      <c r="AA18" s="1000"/>
      <c r="AB18" s="548"/>
      <c r="AC18" s="1001"/>
      <c r="AD18" s="1001"/>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4" t="s">
        <v>54</v>
      </c>
      <c r="Z19" s="995"/>
      <c r="AA19" s="996"/>
      <c r="AB19" s="519"/>
      <c r="AC19" s="997"/>
      <c r="AD19" s="997"/>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10"/>
      <c r="AA23" s="411"/>
      <c r="AB23" s="1006" t="s">
        <v>11</v>
      </c>
      <c r="AC23" s="1007"/>
      <c r="AD23" s="1008"/>
      <c r="AE23" s="994" t="s">
        <v>391</v>
      </c>
      <c r="AF23" s="994"/>
      <c r="AG23" s="994"/>
      <c r="AH23" s="994"/>
      <c r="AI23" s="994" t="s">
        <v>413</v>
      </c>
      <c r="AJ23" s="994"/>
      <c r="AK23" s="994"/>
      <c r="AL23" s="455"/>
      <c r="AM23" s="994" t="s">
        <v>510</v>
      </c>
      <c r="AN23" s="994"/>
      <c r="AO23" s="994"/>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3"/>
      <c r="Z24" s="1004"/>
      <c r="AA24" s="1005"/>
      <c r="AB24" s="1009"/>
      <c r="AC24" s="1010"/>
      <c r="AD24" s="1011"/>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2"/>
      <c r="Q25" s="1020"/>
      <c r="R25" s="1020"/>
      <c r="S25" s="1020"/>
      <c r="T25" s="1020"/>
      <c r="U25" s="1020"/>
      <c r="V25" s="1020"/>
      <c r="W25" s="1020"/>
      <c r="X25" s="1021"/>
      <c r="Y25" s="998" t="s">
        <v>12</v>
      </c>
      <c r="Z25" s="999"/>
      <c r="AA25" s="1000"/>
      <c r="AB25" s="548"/>
      <c r="AC25" s="1001"/>
      <c r="AD25" s="1001"/>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4" t="s">
        <v>54</v>
      </c>
      <c r="Z26" s="995"/>
      <c r="AA26" s="996"/>
      <c r="AB26" s="519"/>
      <c r="AC26" s="997"/>
      <c r="AD26" s="997"/>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10"/>
      <c r="AA30" s="411"/>
      <c r="AB30" s="1006" t="s">
        <v>11</v>
      </c>
      <c r="AC30" s="1007"/>
      <c r="AD30" s="1008"/>
      <c r="AE30" s="994" t="s">
        <v>391</v>
      </c>
      <c r="AF30" s="994"/>
      <c r="AG30" s="994"/>
      <c r="AH30" s="994"/>
      <c r="AI30" s="994" t="s">
        <v>413</v>
      </c>
      <c r="AJ30" s="994"/>
      <c r="AK30" s="994"/>
      <c r="AL30" s="455"/>
      <c r="AM30" s="994" t="s">
        <v>510</v>
      </c>
      <c r="AN30" s="994"/>
      <c r="AO30" s="994"/>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3"/>
      <c r="Z31" s="1004"/>
      <c r="AA31" s="1005"/>
      <c r="AB31" s="1009"/>
      <c r="AC31" s="1010"/>
      <c r="AD31" s="1011"/>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2"/>
      <c r="Q32" s="1020"/>
      <c r="R32" s="1020"/>
      <c r="S32" s="1020"/>
      <c r="T32" s="1020"/>
      <c r="U32" s="1020"/>
      <c r="V32" s="1020"/>
      <c r="W32" s="1020"/>
      <c r="X32" s="1021"/>
      <c r="Y32" s="998" t="s">
        <v>12</v>
      </c>
      <c r="Z32" s="999"/>
      <c r="AA32" s="1000"/>
      <c r="AB32" s="548"/>
      <c r="AC32" s="1001"/>
      <c r="AD32" s="1001"/>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4" t="s">
        <v>54</v>
      </c>
      <c r="Z33" s="995"/>
      <c r="AA33" s="996"/>
      <c r="AB33" s="519"/>
      <c r="AC33" s="997"/>
      <c r="AD33" s="997"/>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10"/>
      <c r="AA37" s="411"/>
      <c r="AB37" s="1006" t="s">
        <v>11</v>
      </c>
      <c r="AC37" s="1007"/>
      <c r="AD37" s="1008"/>
      <c r="AE37" s="994" t="s">
        <v>391</v>
      </c>
      <c r="AF37" s="994"/>
      <c r="AG37" s="994"/>
      <c r="AH37" s="994"/>
      <c r="AI37" s="994" t="s">
        <v>413</v>
      </c>
      <c r="AJ37" s="994"/>
      <c r="AK37" s="994"/>
      <c r="AL37" s="455"/>
      <c r="AM37" s="994" t="s">
        <v>510</v>
      </c>
      <c r="AN37" s="994"/>
      <c r="AO37" s="994"/>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3"/>
      <c r="Z38" s="1004"/>
      <c r="AA38" s="1005"/>
      <c r="AB38" s="1009"/>
      <c r="AC38" s="1010"/>
      <c r="AD38" s="1011"/>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2"/>
      <c r="Q39" s="1020"/>
      <c r="R39" s="1020"/>
      <c r="S39" s="1020"/>
      <c r="T39" s="1020"/>
      <c r="U39" s="1020"/>
      <c r="V39" s="1020"/>
      <c r="W39" s="1020"/>
      <c r="X39" s="1021"/>
      <c r="Y39" s="998" t="s">
        <v>12</v>
      </c>
      <c r="Z39" s="999"/>
      <c r="AA39" s="1000"/>
      <c r="AB39" s="548"/>
      <c r="AC39" s="1001"/>
      <c r="AD39" s="1001"/>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4" t="s">
        <v>54</v>
      </c>
      <c r="Z40" s="995"/>
      <c r="AA40" s="996"/>
      <c r="AB40" s="519"/>
      <c r="AC40" s="997"/>
      <c r="AD40" s="997"/>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10"/>
      <c r="AA44" s="411"/>
      <c r="AB44" s="1006" t="s">
        <v>11</v>
      </c>
      <c r="AC44" s="1007"/>
      <c r="AD44" s="1008"/>
      <c r="AE44" s="994" t="s">
        <v>391</v>
      </c>
      <c r="AF44" s="994"/>
      <c r="AG44" s="994"/>
      <c r="AH44" s="994"/>
      <c r="AI44" s="994" t="s">
        <v>413</v>
      </c>
      <c r="AJ44" s="994"/>
      <c r="AK44" s="994"/>
      <c r="AL44" s="455"/>
      <c r="AM44" s="994" t="s">
        <v>510</v>
      </c>
      <c r="AN44" s="994"/>
      <c r="AO44" s="994"/>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3"/>
      <c r="Z45" s="1004"/>
      <c r="AA45" s="1005"/>
      <c r="AB45" s="1009"/>
      <c r="AC45" s="1010"/>
      <c r="AD45" s="1011"/>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2"/>
      <c r="Q46" s="1020"/>
      <c r="R46" s="1020"/>
      <c r="S46" s="1020"/>
      <c r="T46" s="1020"/>
      <c r="U46" s="1020"/>
      <c r="V46" s="1020"/>
      <c r="W46" s="1020"/>
      <c r="X46" s="1021"/>
      <c r="Y46" s="998" t="s">
        <v>12</v>
      </c>
      <c r="Z46" s="999"/>
      <c r="AA46" s="1000"/>
      <c r="AB46" s="548"/>
      <c r="AC46" s="1001"/>
      <c r="AD46" s="1001"/>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4" t="s">
        <v>54</v>
      </c>
      <c r="Z47" s="995"/>
      <c r="AA47" s="996"/>
      <c r="AB47" s="519"/>
      <c r="AC47" s="997"/>
      <c r="AD47" s="997"/>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10"/>
      <c r="AA51" s="411"/>
      <c r="AB51" s="455" t="s">
        <v>11</v>
      </c>
      <c r="AC51" s="1007"/>
      <c r="AD51" s="1008"/>
      <c r="AE51" s="994" t="s">
        <v>391</v>
      </c>
      <c r="AF51" s="994"/>
      <c r="AG51" s="994"/>
      <c r="AH51" s="994"/>
      <c r="AI51" s="994" t="s">
        <v>413</v>
      </c>
      <c r="AJ51" s="994"/>
      <c r="AK51" s="994"/>
      <c r="AL51" s="455"/>
      <c r="AM51" s="994" t="s">
        <v>510</v>
      </c>
      <c r="AN51" s="994"/>
      <c r="AO51" s="994"/>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3"/>
      <c r="Z52" s="1004"/>
      <c r="AA52" s="1005"/>
      <c r="AB52" s="1009"/>
      <c r="AC52" s="1010"/>
      <c r="AD52" s="1011"/>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2"/>
      <c r="Q53" s="1020"/>
      <c r="R53" s="1020"/>
      <c r="S53" s="1020"/>
      <c r="T53" s="1020"/>
      <c r="U53" s="1020"/>
      <c r="V53" s="1020"/>
      <c r="W53" s="1020"/>
      <c r="X53" s="1021"/>
      <c r="Y53" s="998" t="s">
        <v>12</v>
      </c>
      <c r="Z53" s="999"/>
      <c r="AA53" s="1000"/>
      <c r="AB53" s="548"/>
      <c r="AC53" s="1001"/>
      <c r="AD53" s="1001"/>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4" t="s">
        <v>54</v>
      </c>
      <c r="Z54" s="995"/>
      <c r="AA54" s="996"/>
      <c r="AB54" s="519"/>
      <c r="AC54" s="997"/>
      <c r="AD54" s="997"/>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10"/>
      <c r="AA58" s="411"/>
      <c r="AB58" s="1006" t="s">
        <v>11</v>
      </c>
      <c r="AC58" s="1007"/>
      <c r="AD58" s="1008"/>
      <c r="AE58" s="994" t="s">
        <v>391</v>
      </c>
      <c r="AF58" s="994"/>
      <c r="AG58" s="994"/>
      <c r="AH58" s="994"/>
      <c r="AI58" s="994" t="s">
        <v>413</v>
      </c>
      <c r="AJ58" s="994"/>
      <c r="AK58" s="994"/>
      <c r="AL58" s="455"/>
      <c r="AM58" s="994" t="s">
        <v>510</v>
      </c>
      <c r="AN58" s="994"/>
      <c r="AO58" s="994"/>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3"/>
      <c r="Z59" s="1004"/>
      <c r="AA59" s="1005"/>
      <c r="AB59" s="1009"/>
      <c r="AC59" s="1010"/>
      <c r="AD59" s="1011"/>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2"/>
      <c r="Q60" s="1020"/>
      <c r="R60" s="1020"/>
      <c r="S60" s="1020"/>
      <c r="T60" s="1020"/>
      <c r="U60" s="1020"/>
      <c r="V60" s="1020"/>
      <c r="W60" s="1020"/>
      <c r="X60" s="1021"/>
      <c r="Y60" s="998" t="s">
        <v>12</v>
      </c>
      <c r="Z60" s="999"/>
      <c r="AA60" s="1000"/>
      <c r="AB60" s="548"/>
      <c r="AC60" s="1001"/>
      <c r="AD60" s="1001"/>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4" t="s">
        <v>54</v>
      </c>
      <c r="Z61" s="995"/>
      <c r="AA61" s="996"/>
      <c r="AB61" s="519"/>
      <c r="AC61" s="997"/>
      <c r="AD61" s="997"/>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10"/>
      <c r="AA65" s="411"/>
      <c r="AB65" s="1006" t="s">
        <v>11</v>
      </c>
      <c r="AC65" s="1007"/>
      <c r="AD65" s="1008"/>
      <c r="AE65" s="994" t="s">
        <v>391</v>
      </c>
      <c r="AF65" s="994"/>
      <c r="AG65" s="994"/>
      <c r="AH65" s="994"/>
      <c r="AI65" s="994" t="s">
        <v>413</v>
      </c>
      <c r="AJ65" s="994"/>
      <c r="AK65" s="994"/>
      <c r="AL65" s="455"/>
      <c r="AM65" s="994" t="s">
        <v>510</v>
      </c>
      <c r="AN65" s="994"/>
      <c r="AO65" s="994"/>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3"/>
      <c r="Z66" s="1004"/>
      <c r="AA66" s="1005"/>
      <c r="AB66" s="1009"/>
      <c r="AC66" s="1010"/>
      <c r="AD66" s="1011"/>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2"/>
      <c r="Q67" s="1020"/>
      <c r="R67" s="1020"/>
      <c r="S67" s="1020"/>
      <c r="T67" s="1020"/>
      <c r="U67" s="1020"/>
      <c r="V67" s="1020"/>
      <c r="W67" s="1020"/>
      <c r="X67" s="1021"/>
      <c r="Y67" s="998" t="s">
        <v>12</v>
      </c>
      <c r="Z67" s="999"/>
      <c r="AA67" s="1000"/>
      <c r="AB67" s="548"/>
      <c r="AC67" s="1001"/>
      <c r="AD67" s="1001"/>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4" t="s">
        <v>54</v>
      </c>
      <c r="Z68" s="995"/>
      <c r="AA68" s="996"/>
      <c r="AB68" s="519"/>
      <c r="AC68" s="997"/>
      <c r="AD68" s="997"/>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4" t="s">
        <v>13</v>
      </c>
      <c r="Z69" s="995"/>
      <c r="AA69" s="996"/>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5">
        <v>2</v>
      </c>
      <c r="B5" s="105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5">
        <v>3</v>
      </c>
      <c r="B6" s="105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5">
        <v>4</v>
      </c>
      <c r="B7" s="105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5">
        <v>5</v>
      </c>
      <c r="B8" s="105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5">
        <v>6</v>
      </c>
      <c r="B9" s="105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2021-06-18T07:18:24Z</cp:lastPrinted>
  <dcterms:created xsi:type="dcterms:W3CDTF">2012-03-13T00:50:25Z</dcterms:created>
  <dcterms:modified xsi:type="dcterms:W3CDTF">2021-06-30T13:03:48Z</dcterms:modified>
</cp:coreProperties>
</file>