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<sst xmlns="http://schemas.openxmlformats.org/spreadsheetml/2006/main" count="3159" uniqueCount="791">
  <si>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</si>
  <si>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</si>
  <si>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</si>
  <si>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</si>
  <si>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</si>
  <si>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</si>
  <si>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</si>
  <si>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</si>
  <si>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</si>
  <si>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</si>
  <si>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</si>
  <si>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</si>
  <si>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</si>
  <si>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</si>
  <si>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</si>
  <si>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</si>
  <si>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</si>
  <si>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</si>
  <si>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</si>
  <si>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</si>
  <si>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</si>
  <si>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</si>
  <si>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</si>
  <si>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</si>
  <si>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</si>
  <si>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</si>
  <si>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</si>
  <si>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</si>
  <si>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</si>
  <si>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</si>
  <si>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</si>
  <si>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</si>
  <si>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</si>
  <si>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</si>
  <si>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</si>
  <si>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</si>
  <si>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</si>
  <si>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</si>
  <si>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</si>
  <si>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</si>
  <si>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</si>
  <si>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</si>
  <si>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</si>
  <si>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</si>
  <si>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</si>
  <si>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</si>
  <si>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</si>
  <si>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</si>
  <si>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</si>
  <si>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</si>
  <si>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</si>
  <si>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</si>
  <si>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</si>
  <si>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</si>
  <si>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</si>
  <si>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</si>
  <si>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</si>
  <si>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</si>
  <si>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</si>
  <si>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</si>
  <si>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</si>
  <si>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</si>
  <si>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</si>
  <si>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</si>
  <si>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</si>
  <si>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</si>
  <si>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</si>
  <si>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</si>
  <si>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</si>
  <si>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</si>
  <si>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</si>
  <si>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</si>
  <si>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</si>
  <si>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</si>
  <si>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</si>
  <si>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</si>
  <si>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</si>
  <si>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</si>
  <si>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</si>
  <si>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</si>
  <si>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</si>
  <si>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</si>
  <si>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</si>
  <si>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</si>
  <si>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</si>
  <si>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</si>
  <si>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</si>
  <si>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</si>
  <si>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</si>
  <si>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</si>
  <si>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</si>
  <si>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</si>
  <si>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</si>
  <si>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</si>
  <si>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</si>
  <si>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</si>
  <si>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</si>
  <si>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</si>
  <si>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</si>
  <si>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</si>
  <si>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</si>
  <si>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</si>
  <si>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</si>
  <si>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</si>
  <si>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</si>
  <si>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</si>
  <si>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</si>
  <si>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</si>
  <si>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</si>
  <si>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</si>
  <si>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</si>
  <si>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</si>
  <si>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</si>
  <si>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</si>
  <si>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</si>
  <si>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</si>
  <si>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</si>
  <si>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</si>
  <si>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</si>
  <si>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</si>
  <si>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</si>
  <si>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</si>
  <si>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</si>
  <si>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</si>
  <si>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</si>
  <si>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</si>
  <si>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</si>
  <si>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</si>
  <si>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</si>
  <si>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</si>
  <si>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</si>
  <si>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</si>
  <si>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</si>
  <si>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</si>
  <si>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</si>
  <si>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</si>
  <si>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</si>
  <si>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</si>
  <si>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</si>
  <si>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</si>
  <si>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</si>
  <si>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</si>
  <si>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</si>
  <si>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</si>
  <si>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</si>
  <si>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</si>
  <si>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</si>
  <si>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</si>
  <si>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</si>
  <si>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</si>
  <si>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</si>
  <si>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</si>
  <si>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</si>
  <si>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</si>
  <si>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</si>
  <si>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</si>
  <si>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</si>
  <si>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</si>
  <si>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</si>
  <si>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</si>
  <si>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</si>
  <si>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</si>
  <si>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</si>
  <si>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</si>
  <si>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</si>
  <si>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</si>
  <si>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</si>
  <si>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</si>
  <si>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</si>
  <si>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</si>
  <si>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</si>
  <si>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</si>
  <si>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</si>
  <si>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</si>
  <si>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</si>
  <si>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</si>
  <si>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</si>
  <si>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</si>
  <si>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</si>
  <si>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</si>
  <si>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</si>
  <si>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</si>
  <si>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</si>
  <si>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</si>
  <si>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</si>
  <si>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</si>
  <si>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</si>
  <si>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</si>
  <si>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</si>
  <si>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</si>
  <si>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</si>
  <si>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</si>
  <si>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</si>
  <si>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</si>
  <si>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</si>
  <si>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</si>
  <si>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</si>
  <si>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</si>
  <si>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</si>
  <si>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</si>
  <si>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</si>
  <si>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</si>
  <si>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</si>
  <si>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</si>
  <si>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</si>
  <si>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</si>
  <si>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</si>
  <si>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</si>
  <si>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</si>
  <si>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</si>
  <si>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</si>
  <si>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</si>
  <si>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</si>
  <si>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</si>
  <si>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</si>
  <si>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</si>
  <si>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</si>
  <si>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</si>
  <si>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</si>
  <si>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</si>
  <si>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</si>
  <si>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</si>
  <si>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</si>
  <si>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</si>
  <si>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</si>
  <si>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</si>
  <si>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</si>
  <si>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</si>
  <si>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</si>
  <si>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</si>
  <si>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</si>
  <si>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</si>
  <si>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</si>
  <si>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</si>
  <si>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</si>
  <si>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</si>
  <si>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</si>
  <si>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</si>
  <si>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</si>
  <si>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</si>
  <si>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</si>
  <si>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</si>
  <si>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</si>
  <si>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</si>
  <si>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</si>
  <si>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</si>
  <si>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</si>
  <si>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</si>
  <si>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</si>
  <si>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</si>
  <si>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</si>
  <si>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</si>
  <si>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</si>
  <si>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</si>
  <si>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</si>
  <si>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</si>
  <si>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</si>
  <si>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</si>
  <si>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</si>
  <si>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</si>
  <si>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</si>
  <si>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</si>
  <si>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</si>
  <si>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</si>
  <si>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</si>
  <si>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</si>
  <si>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</si>
  <si>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</si>
  <si>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</si>
  <si>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</si>
  <si>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</si>
  <si>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</si>
  <si>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</si>
  <si>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</si>
  <si>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</si>
  <si>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</si>
  <si>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</si>
  <si>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</si>
  <si>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</si>
  <si>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</si>
  <si>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</si>
  <si>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</si>
  <si>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</si>
  <si>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</si>
  <si>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</si>
  <si>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</si>
  <si>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</si>
  <si>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</si>
  <si>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</si>
  <si>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</si>
  <si>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</si>
  <si>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</si>
  <si>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</si>
  <si>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</si>
  <si>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</si>
  <si>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</si>
  <si>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</si>
  <si>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</si>
  <si>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</si>
  <si>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</si>
  <si>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</si>
  <si>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</si>
  <si>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</si>
  <si>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</si>
  <si>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</si>
  <si>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</si>
  <si>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</si>
  <si>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</si>
  <si>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</si>
  <si>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</si>
  <si>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</si>
  <si>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</si>
  <si>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</si>
  <si>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</si>
  <si>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</si>
  <si>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</si>
  <si>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</si>
  <si>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</si>
  <si>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</si>
  <si>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</si>
  <si>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</si>
  <si>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</si>
  <si>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</si>
  <si>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</si>
  <si>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</si>
  <si>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</si>
  <si>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</si>
  <si>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</si>
  <si>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</si>
  <si>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</si>
  <si>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</si>
  <si>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</si>
  <si>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</si>
  <si>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</si>
  <si>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</si>
  <si>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</si>
  <si>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</si>
  <si>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</si>
  <si>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</si>
  <si>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</si>
  <si>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</si>
  <si>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</si>
  <si>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</si>
  <si>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</si>
  <si>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</si>
  <si>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</si>
  <si>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</si>
  <si>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</si>
  <si>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</si>
  <si>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</si>
  <si>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</si>
  <si>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</si>
  <si>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</si>
  <si>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</si>
  <si>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</si>
  <si>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</si>
  <si>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</si>
  <si>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</si>
  <si>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</si>
  <si>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</si>
  <si>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</si>
  <si>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</si>
  <si>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</si>
  <si>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</si>
  <si>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</si>
  <si>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</si>
  <si>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</si>
  <si>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</si>
  <si>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</si>
  <si>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</si>
  <si>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</si>
  <si>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</si>
  <si>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</si>
  <si>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</si>
  <si>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</si>
  <si>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</si>
  <si>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</si>
  <si>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</si>
  <si>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</si>
  <si>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</si>
  <si>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</si>
  <si>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</si>
  <si>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</si>
  <si>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</si>
  <si>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</si>
  <si>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</si>
  <si>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</si>
  <si>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</si>
  <si>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</si>
  <si>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</si>
  <si>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</si>
  <si>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</si>
  <si>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</si>
  <si>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</si>
  <si>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</si>
  <si>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</si>
  <si>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</si>
  <si>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</si>
  <si>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</si>
  <si>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</si>
  <si>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</si>
  <si>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</si>
  <si>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</si>
  <si>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</si>
  <si>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</si>
  <si>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</si>
  <si>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</si>
  <si>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</si>
  <si>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</si>
  <si>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</si>
  <si>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</si>
  <si>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</si>
  <si>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</si>
  <si>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</si>
  <si>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</si>
  <si>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</si>
  <si>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</si>
  <si>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</si>
  <si>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</si>
  <si>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</si>
  <si>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</si>
  <si>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</si>
  <si>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</si>
  <si>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</si>
  <si>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</si>
  <si>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</si>
  <si>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</si>
  <si>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</si>
  <si>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</si>
  <si>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</si>
  <si>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</si>
  <si>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</si>
  <si>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</si>
  <si>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</si>
  <si>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</si>
  <si>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</si>
  <si>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</si>
  <si>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</si>
  <si>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</si>
  <si>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</si>
  <si>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</si>
  <si>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</si>
  <si>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</si>
  <si>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</si>
  <si>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</si>
  <si>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</si>
  <si>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</si>
  <si>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</si>
  <si>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</si>
  <si>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</si>
  <si>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</si>
  <si>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</si>
  <si>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</si>
  <si>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</si>
  <si>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</si>
  <si>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</si>
  <si>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</si>
  <si>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</si>
  <si>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</si>
  <si>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</si>
  <si>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</si>
  <si>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</si>
  <si>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</si>
  <si>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</si>
  <si>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</si>
  <si>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</si>
  <si>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</si>
  <si>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</si>
  <si>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</si>
  <si>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</si>
  <si>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</si>
  <si>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</si>
  <si>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</si>
  <si>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</si>
  <si>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</si>
  <si>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</si>
  <si>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</si>
  <si>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</si>
  <si>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</si>
  <si>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</si>
  <si>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</si>
  <si>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</si>
  <si>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</si>
  <si>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</si>
  <si>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</si>
  <si>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</si>
  <si>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</si>
  <si>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</si>
  <si>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</si>
  <si>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</si>
  <si>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</si>
  <si>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</si>
  <si>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</si>
  <si>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</si>
  <si>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</si>
  <si>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</si>
  <si>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</si>
  <si>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</si>
  <si>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</si>
  <si>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</si>
  <si>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</si>
  <si>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</si>
  <si>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</si>
  <si>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</si>
  <si>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</si>
  <si>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</si>
  <si>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</si>
  <si>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</si>
  <si>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</si>
  <si>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</si>
  <si>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</si>
  <si>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</si>
  <si>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</si>
  <si>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</si>
  <si>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</si>
  <si>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</si>
  <si>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</si>
  <si>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</si>
  <si>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</si>
  <si>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</si>
  <si>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</si>
  <si>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</si>
  <si>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</si>
  <si>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</si>
  <si>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</si>
  <si>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</si>
  <si>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</si>
  <si>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</si>
  <si>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</si>
  <si>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</si>
  <si>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</si>
  <si>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</si>
  <si>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</si>
  <si>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</si>
  <si>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</si>
  <si>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</si>
  <si>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</si>
  <si>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</si>
  <si>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</si>
  <si>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</si>
  <si>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</si>
  <si>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</si>
  <si>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</si>
  <si>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</si>
  <si>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</si>
  <si>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</si>
  <si>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</si>
  <si>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</si>
  <si>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</si>
  <si>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</si>
  <si>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</si>
  <si>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</si>
  <si>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</si>
  <si>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</si>
  <si>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</si>
  <si>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</si>
  <si>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</si>
  <si>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</si>
  <si>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</si>
  <si>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</si>
  <si>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</si>
  <si>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</si>
  <si>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</si>
  <si>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</si>
  <si>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</si>
  <si>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</si>
  <si>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</si>
  <si>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</si>
  <si>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</si>
  <si>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</si>
  <si>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</si>
  <si>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</si>
  <si>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</si>
  <si>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</si>
  <si>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</si>
  <si>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</si>
  <si>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</si>
  <si>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</si>
  <si>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</si>
  <si>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</si>
  <si>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</si>
  <si>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</si>
  <si>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</si>
  <si>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</si>
  <si>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</si>
  <si>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</si>
  <si>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</si>
  <si>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</si>
  <si>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</si>
  <si>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</si>
  <si>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</si>
  <si>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</si>
  <si>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</si>
  <si>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</si>
  <si>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</si>
  <si>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</si>
  <si>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</si>
  <si>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</si>
  <si>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</si>
  <si>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</si>
  <si>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</si>
  <si>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</si>
  <si>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</si>
  <si>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</si>
  <si>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</si>
  <si>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</si>
  <si>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</si>
  <si>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</si>
  <si>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</si>
  <si>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</si>
  <si>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</si>
  <si>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</si>
  <si>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</si>
  <si>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</si>
  <si>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</si>
  <si>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</si>
  <si>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</si>
  <si>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</si>
  <si>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</si>
  <si>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</si>
  <si>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</si>
  <si>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</si>
  <si>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</si>
  <si>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</si>
  <si>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</si>
  <si>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</si>
  <si>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</si>
  <si>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</si>
  <si>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</si>
  <si>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</si>
  <si>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</si>
  <si>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</si>
  <si>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</si>
  <si>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</si>
  <si>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</si>
  <si>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</si>
  <si>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</si>
  <si>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</si>
  <si>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</si>
  <si>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</si>
  <si>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</si>
  <si>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</si>
  <si>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</si>
  <si>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</si>
  <si>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</si>
  <si>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</si>
  <si>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</si>
  <si>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</si>
  <si>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</si>
  <si>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</si>
  <si>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</si>
  <si>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</si>
  <si>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</si>
  <si>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</si>
  <si>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</si>
  <si>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</si>
  <si>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</si>
  <si>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</si>
  <si>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</si>
  <si>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</si>
  <si>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</si>
  <si>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</si>
  <si>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</si>
  <si>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</si>
  <si>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</si>
  <si>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</si>
  <si>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</si>
  <si>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</si>
  <si>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</si>
  <si>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</si>
  <si>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</si>
  <si>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</si>
  <si>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</si>
  <si>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</si>
  <si>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</si>
  <si>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</si>
  <si>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</si>
  <si>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</si>
  <si>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</si>
  <si>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</si>
  <si>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</si>
  <si>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</si>
  <si>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</si>
  <si>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</si>
  <si>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</si>
  <si>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</si>
  <si>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</si>
  <si>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</si>
  <si>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</si>
  <si>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</si>
  <si>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</si>
  <si>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</si>
  <si>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</si>
  <si>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</si>
  <si>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</si>
  <si>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</si>
  <si>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</si>
  <si>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</si>
  <si>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</si>
  <si>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</si>
  <si>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</si>
  <si>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</si>
  <si>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</si>
  <si>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</si>
  <si>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</si>
  <si>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</si>
  <si>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</si>
  <si>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</si>
  <si>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</si>
  <si>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</si>
  <si>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</si>
  <si>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</si>
  <si>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</si>
  <si>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対策官：田中　規倫</t>
  </si>
  <si>
    <t>平成５年度</t>
  </si>
  <si>
    <t>終了予定なし</t>
  </si>
  <si>
    <t>看護課</t>
  </si>
  <si>
    <t>-</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</si>
  <si>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</si>
  <si>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</si>
  <si>
    <t>厚生労働大臣が認める者が総合的な看護職員確保対策を推進するために行う特別事業とする。（30年度事業実績：看護師等養成所における教育の実態等に係る調査、院内助産・助産師外来の開設による効果に関する調査、領域別（在宅・慢性期）の特定行為研修に関する検討　等）
補助先：厚生労働大臣が認める者
基準額：厚生労働大臣が必要と認めた額
補助率：定額</t>
  </si>
  <si>
    <t>医療提供体制確保対策等委託費</t>
  </si>
  <si>
    <t>就業看護職員数を前年度と比較し増加させる。</t>
  </si>
  <si>
    <t>人</t>
  </si>
  <si>
    <t>担当課による推計</t>
  </si>
  <si>
    <t>補助事業数</t>
  </si>
  <si>
    <t>件</t>
  </si>
  <si>
    <t>・単位当たりコスト=Ｘ／Ｙ
X：予算の執行額
Y：実施事業数　　　　　　　　　　　　　　</t>
    <phoneticPr fontId="5"/>
  </si>
  <si>
    <t>円</t>
  </si>
  <si>
    <t>Ｘ千円
/Ｙ事業</t>
    <phoneticPr fontId="5"/>
  </si>
  <si>
    <t>41,632/13</t>
  </si>
  <si>
    <t>43,684/10</t>
  </si>
  <si>
    <t>施策大目標２　必要な医療従事者を確保するとともに、資質の向上を図ること</t>
  </si>
  <si>
    <t>今後の医療需要に見合った医療従事者の確保を図ること（施策目標Ⅰ－２－１）</t>
  </si>
  <si>
    <t>看護職員の多様なキャリアパス周知事業</t>
  </si>
  <si>
    <t>69</t>
  </si>
  <si>
    <t>49</t>
  </si>
  <si>
    <t>35</t>
  </si>
  <si>
    <t>40</t>
  </si>
  <si>
    <t>41</t>
  </si>
  <si>
    <t>42</t>
  </si>
  <si>
    <t>0045</t>
  </si>
  <si>
    <t>0051</t>
  </si>
  <si>
    <t>○</t>
  </si>
  <si>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</si>
  <si>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</si>
  <si>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</si>
  <si>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t>
  </si>
  <si>
    <t>無</t>
  </si>
  <si>
    <t>交付申請の際に経費の内訳を提出させており、事前に確認している。</t>
    <phoneticPr fontId="5"/>
  </si>
  <si>
    <t>事業の実施にあたり、実情を勘案した上で適切に支出を行っている。</t>
    <phoneticPr fontId="5"/>
  </si>
  <si>
    <t>看護職員確保に必要な事項に使途が限定されている。</t>
    <phoneticPr fontId="5"/>
  </si>
  <si>
    <t>事業の実施に必要最低限の経費のみを計上し、コストの削減に努めている。</t>
    <phoneticPr fontId="5"/>
  </si>
  <si>
    <t>活動実績は概ね見込みどおりである。</t>
    <rPh sb="5" eb="6">
      <t>オオム</t>
    </rPh>
    <phoneticPr fontId="5"/>
  </si>
  <si>
    <t>看護職員確保対策の施策に活用している。</t>
    <phoneticPr fontId="5"/>
  </si>
  <si>
    <t>看護職員の理想的であるとともに実現可能な働き方モデルを作成し、看護職員等に向けて周知する事業であり、創意工夫を凝らし、地域の実情に応じた効果的・効率的な看護職員の離職防止対策等を行う本事業とは役割分担ができている。</t>
    <rPh sb="0" eb="2">
      <t>カンゴ</t>
    </rPh>
    <rPh sb="2" eb="4">
      <t>ショクイン</t>
    </rPh>
    <rPh sb="5" eb="8">
      <t>リソウテキ</t>
    </rPh>
    <rPh sb="15" eb="17">
      <t>ジツゲン</t>
    </rPh>
    <rPh sb="17" eb="19">
      <t>カノウ</t>
    </rPh>
    <rPh sb="20" eb="21">
      <t>ハタラ</t>
    </rPh>
    <rPh sb="22" eb="23">
      <t>カタ</t>
    </rPh>
    <rPh sb="27" eb="29">
      <t>サクセイ</t>
    </rPh>
    <rPh sb="31" eb="33">
      <t>カンゴ</t>
    </rPh>
    <rPh sb="33" eb="35">
      <t>ショクイン</t>
    </rPh>
    <rPh sb="35" eb="36">
      <t>トウ</t>
    </rPh>
    <rPh sb="37" eb="38">
      <t>ム</t>
    </rPh>
    <rPh sb="40" eb="42">
      <t>シュウチ</t>
    </rPh>
    <rPh sb="44" eb="46">
      <t>ジギョウ</t>
    </rPh>
    <rPh sb="50" eb="54">
      <t>ソウイクフウ</t>
    </rPh>
    <rPh sb="55" eb="56">
      <t>コ</t>
    </rPh>
    <rPh sb="59" eb="61">
      <t>チイキ</t>
    </rPh>
    <rPh sb="62" eb="64">
      <t>ジツジョウ</t>
    </rPh>
    <rPh sb="65" eb="66">
      <t>オウ</t>
    </rPh>
    <rPh sb="68" eb="71">
      <t>コウカテキ</t>
    </rPh>
    <rPh sb="72" eb="75">
      <t>コウリツテキ</t>
    </rPh>
    <rPh sb="76" eb="78">
      <t>カンゴ</t>
    </rPh>
    <rPh sb="78" eb="80">
      <t>ショクイン</t>
    </rPh>
    <rPh sb="81" eb="83">
      <t>リショク</t>
    </rPh>
    <rPh sb="83" eb="85">
      <t>ボウシ</t>
    </rPh>
    <rPh sb="85" eb="87">
      <t>タイサク</t>
    </rPh>
    <rPh sb="87" eb="88">
      <t>トウ</t>
    </rPh>
    <rPh sb="89" eb="90">
      <t>オコナ</t>
    </rPh>
    <rPh sb="91" eb="92">
      <t>ホン</t>
    </rPh>
    <rPh sb="92" eb="94">
      <t>ジギョウ</t>
    </rPh>
    <rPh sb="96" eb="98">
      <t>ヤクワリ</t>
    </rPh>
    <rPh sb="98" eb="100">
      <t>ブンタン</t>
    </rPh>
    <phoneticPr fontId="5"/>
  </si>
  <si>
    <t>43,684/10</t>
    <phoneticPr fontId="5"/>
  </si>
  <si>
    <t>43,684/11</t>
    <phoneticPr fontId="5"/>
  </si>
  <si>
    <t>-</t>
    <phoneticPr fontId="5"/>
  </si>
  <si>
    <t>就業看護職員数（担当課による推計）
※R2年度の成果実績は集計中（例年12月末に集計）。R3年度目標値はR2年度成果実績と同値とする。</t>
    <phoneticPr fontId="5"/>
  </si>
  <si>
    <t>株式会社グローバルヘルスコンサルティング・ジャパン</t>
  </si>
  <si>
    <t>公益社団法人日本助産師会</t>
  </si>
  <si>
    <t>PwCコンサルティング合同会社</t>
  </si>
  <si>
    <t>公益社団法人日本看護協会</t>
  </si>
  <si>
    <t>一般社団法人全国訪問看護事業協会</t>
  </si>
  <si>
    <t>株式会社CCNグループ</t>
  </si>
  <si>
    <t>一般財団法人日本国際協力センター</t>
  </si>
  <si>
    <t>一般社団法人日本環境感染学会</t>
  </si>
  <si>
    <t>一般社団法人日本看護学校協議会</t>
  </si>
  <si>
    <t>株式会社メディエイド</t>
  </si>
  <si>
    <t>一般社団法人日本在宅ケア学会</t>
  </si>
  <si>
    <t>総合的な看護職員確保対策を推進するために行う特別事業</t>
    <phoneticPr fontId="5"/>
  </si>
  <si>
    <t>補助金等交付</t>
  </si>
  <si>
    <t>-</t>
    <phoneticPr fontId="5"/>
  </si>
  <si>
    <t>諸謝金</t>
    <rPh sb="0" eb="1">
      <t>ショ</t>
    </rPh>
    <rPh sb="1" eb="3">
      <t>シャキン</t>
    </rPh>
    <phoneticPr fontId="5"/>
  </si>
  <si>
    <t>eラーニング講師謝金</t>
    <rPh sb="8" eb="10">
      <t>シャキン</t>
    </rPh>
    <phoneticPr fontId="5"/>
  </si>
  <si>
    <t>旅費</t>
    <rPh sb="0" eb="2">
      <t>リョヒ</t>
    </rPh>
    <phoneticPr fontId="5"/>
  </si>
  <si>
    <t>研修会打ち合わせ、事務局交通費</t>
    <rPh sb="0" eb="3">
      <t>ケンシュウカイ</t>
    </rPh>
    <rPh sb="3" eb="4">
      <t>ウ</t>
    </rPh>
    <rPh sb="5" eb="6">
      <t>ア</t>
    </rPh>
    <rPh sb="9" eb="12">
      <t>ジムキョク</t>
    </rPh>
    <rPh sb="12" eb="15">
      <t>コウツウヒ</t>
    </rPh>
    <phoneticPr fontId="5"/>
  </si>
  <si>
    <t>通信運搬費</t>
    <rPh sb="0" eb="2">
      <t>ツウシン</t>
    </rPh>
    <rPh sb="2" eb="5">
      <t>ウンパンヒ</t>
    </rPh>
    <phoneticPr fontId="5"/>
  </si>
  <si>
    <t>通信料</t>
    <rPh sb="0" eb="3">
      <t>ツウシンリョウ</t>
    </rPh>
    <phoneticPr fontId="5"/>
  </si>
  <si>
    <t>その他</t>
    <rPh sb="2" eb="3">
      <t>タ</t>
    </rPh>
    <phoneticPr fontId="5"/>
  </si>
  <si>
    <t>印刷製本費、会議費等</t>
    <rPh sb="0" eb="2">
      <t>インサツ</t>
    </rPh>
    <rPh sb="2" eb="4">
      <t>セイホン</t>
    </rPh>
    <rPh sb="4" eb="5">
      <t>ヒ</t>
    </rPh>
    <rPh sb="6" eb="9">
      <t>カイギヒ</t>
    </rPh>
    <rPh sb="9" eb="10">
      <t>トウ</t>
    </rPh>
    <phoneticPr fontId="5"/>
  </si>
  <si>
    <t>就業看護職員数
※R2年度の成果実績は集計中（例年12月末に集計）。R3年度目標値はR2年度成果実績と同値とする。
※成果指標を前年度以上としているため3年度の目標設定は困難。</t>
    <rPh sb="78" eb="79">
      <t>ド</t>
    </rPh>
    <phoneticPr fontId="5"/>
  </si>
  <si>
    <t>本事業は、看護職員確保対策の推進するため、看護職員の離職防止対策をはじめとした総合的な看護職員確保対策に関する事業について助成する事業であり、成果実績・活動実績とも目標・見込を満たしていることから、一定の成果が出ていると考える。</t>
    <rPh sb="0" eb="1">
      <t>ホン</t>
    </rPh>
    <rPh sb="1" eb="3">
      <t>ジギョウ</t>
    </rPh>
    <rPh sb="65" eb="67">
      <t>ジギョウ</t>
    </rPh>
    <phoneticPr fontId="5"/>
  </si>
  <si>
    <t>引き続き、必要な予算額を確保し、適正な執行に努めてまいりたい。</t>
  </si>
  <si>
    <t>成果目標は目標を上回っている。</t>
    <rPh sb="5" eb="7">
      <t>モクヒョウ</t>
    </rPh>
    <rPh sb="8" eb="10">
      <t>ウワマワ</t>
    </rPh>
    <phoneticPr fontId="5"/>
  </si>
  <si>
    <t>厚労</t>
    <rPh sb="0" eb="2">
      <t>コウロウ</t>
    </rPh>
    <phoneticPr fontId="5"/>
  </si>
  <si>
    <t>-</t>
    <phoneticPr fontId="5"/>
  </si>
  <si>
    <t>看護職員確保対策特別事業費（団体分）</t>
    <phoneticPr fontId="5"/>
  </si>
  <si>
    <t>点検対象外</t>
    <rPh sb="0" eb="2">
      <t>テンケン</t>
    </rPh>
    <rPh sb="2" eb="4">
      <t>タイショウ</t>
    </rPh>
    <rPh sb="4" eb="5">
      <t>ガイ</t>
    </rPh>
    <phoneticPr fontId="5"/>
  </si>
  <si>
    <t>新型コロナウイルス感染症の影響で、事業に支障きたしたためであるが、不測の事態であったため致し方ない理由と考えられる。</t>
    <rPh sb="0" eb="2">
      <t>シンガタ</t>
    </rPh>
    <rPh sb="9" eb="12">
      <t>カンセンショウ</t>
    </rPh>
    <rPh sb="13" eb="15">
      <t>エイキョウ</t>
    </rPh>
    <rPh sb="17" eb="19">
      <t>ジギョウ</t>
    </rPh>
    <rPh sb="20" eb="22">
      <t>シショウ</t>
    </rPh>
    <rPh sb="33" eb="35">
      <t>フソク</t>
    </rPh>
    <rPh sb="36" eb="38">
      <t>ジタイ</t>
    </rPh>
    <rPh sb="44" eb="45">
      <t>イタ</t>
    </rPh>
    <rPh sb="46" eb="47">
      <t>カタ</t>
    </rPh>
    <rPh sb="49" eb="51">
      <t>リユウ</t>
    </rPh>
    <rPh sb="52" eb="5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</si>
</sst>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108857</xdr:colOff>
      <xdr:row>755</xdr:row>
      <xdr:rowOff>210514</xdr:rowOff>
    </xdr:from>
    <xdr:to>
      <xdr:col>39</xdr:col>
      <xdr:colOff>40821</xdr:colOff>
      <xdr:row>758</xdr:row>
      <xdr:rowOff>0</xdr:rowOff>
    </xdr:to>
    <xdr:sp macro="" textlink="">
      <xdr:nvSpPr>
        <xdr:cNvPr id="2" name="正方形/長方形 1"/>
        <xdr:cNvSpPr/>
      </xdr:nvSpPr>
      <xdr:spPr>
        <a:xfrm>
          <a:off x="3309257" y="41339464"/>
          <a:ext cx="4532539" cy="8467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b="1"/>
            <a:t>A.</a:t>
          </a:r>
          <a:r>
            <a:rPr kumimoji="1" lang="ja-JP" altLang="en-US" sz="1100" b="1"/>
            <a:t>一般社団法人等</a:t>
          </a:r>
          <a:r>
            <a:rPr kumimoji="1" lang="en-US" altLang="ja-JP" sz="1100" b="1"/>
            <a:t>(</a:t>
          </a:r>
          <a:r>
            <a:rPr kumimoji="1" lang="ja-JP" altLang="en-US" sz="1100" b="1"/>
            <a:t>１１事業者</a:t>
          </a:r>
          <a:r>
            <a:rPr kumimoji="1" lang="en-US" altLang="ja-JP" sz="1100" b="1"/>
            <a:t>)</a:t>
          </a:r>
        </a:p>
        <a:p>
          <a:pPr algn="ctr"/>
          <a:r>
            <a:rPr kumimoji="1" lang="ja-JP" altLang="en-US" sz="1100" b="1"/>
            <a:t>４４百万円</a:t>
          </a:r>
          <a:endParaRPr kumimoji="1" lang="en-US" altLang="ja-JP" sz="1100" b="1"/>
        </a:p>
        <a:p>
          <a:pPr algn="ctr"/>
          <a:r>
            <a:rPr kumimoji="1" lang="ja-JP" altLang="en-US" sz="1100" b="1"/>
            <a:t>（補助額１位：一般社団法人日本看護学校協議会　８百万円）</a:t>
          </a:r>
        </a:p>
      </xdr:txBody>
    </xdr:sp>
    <xdr:clientData/>
  </xdr:twoCellAnchor>
  <xdr:twoCellAnchor>
    <xdr:from>
      <xdr:col>17</xdr:col>
      <xdr:colOff>95250</xdr:colOff>
      <xdr:row>749</xdr:row>
      <xdr:rowOff>23813</xdr:rowOff>
    </xdr:from>
    <xdr:to>
      <xdr:col>38</xdr:col>
      <xdr:colOff>0</xdr:colOff>
      <xdr:row>751</xdr:row>
      <xdr:rowOff>22413</xdr:rowOff>
    </xdr:to>
    <xdr:sp macro="" textlink="">
      <xdr:nvSpPr>
        <xdr:cNvPr id="5" name="正方形/長方形 4"/>
        <xdr:cNvSpPr/>
      </xdr:nvSpPr>
      <xdr:spPr>
        <a:xfrm>
          <a:off x="3495675" y="39038213"/>
          <a:ext cx="4105275" cy="703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厚生労働省</a:t>
          </a:r>
          <a:endParaRPr kumimoji="1" lang="en-US" altLang="ja-JP" sz="1200" b="1"/>
        </a:p>
        <a:p>
          <a:pPr algn="ctr"/>
          <a:r>
            <a:rPr kumimoji="1" lang="ja-JP" altLang="en-US" sz="1200" b="1"/>
            <a:t>４４百万円</a:t>
          </a:r>
        </a:p>
      </xdr:txBody>
    </xdr:sp>
    <xdr:clientData/>
  </xdr:twoCellAnchor>
  <xdr:twoCellAnchor>
    <xdr:from>
      <xdr:col>15</xdr:col>
      <xdr:colOff>112059</xdr:colOff>
      <xdr:row>751</xdr:row>
      <xdr:rowOff>145677</xdr:rowOff>
    </xdr:from>
    <xdr:to>
      <xdr:col>40</xdr:col>
      <xdr:colOff>11205</xdr:colOff>
      <xdr:row>752</xdr:row>
      <xdr:rowOff>291353</xdr:rowOff>
    </xdr:to>
    <xdr:sp macro="" textlink="">
      <xdr:nvSpPr>
        <xdr:cNvPr id="6" name="大かっこ 5"/>
        <xdr:cNvSpPr/>
      </xdr:nvSpPr>
      <xdr:spPr>
        <a:xfrm>
          <a:off x="3112434" y="39864927"/>
          <a:ext cx="4899771" cy="498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753</xdr:row>
      <xdr:rowOff>11206</xdr:rowOff>
    </xdr:from>
    <xdr:to>
      <xdr:col>26</xdr:col>
      <xdr:colOff>201705</xdr:colOff>
      <xdr:row>755</xdr:row>
      <xdr:rowOff>112059</xdr:rowOff>
    </xdr:to>
    <xdr:cxnSp macro="">
      <xdr:nvCxnSpPr>
        <xdr:cNvPr id="7" name="直線矢印コネクタ 6"/>
        <xdr:cNvCxnSpPr/>
      </xdr:nvCxnSpPr>
      <xdr:spPr>
        <a:xfrm>
          <a:off x="5402355" y="40435306"/>
          <a:ext cx="0" cy="8057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44823</xdr:colOff>
      <xdr:row>753</xdr:row>
      <xdr:rowOff>56029</xdr:rowOff>
    </xdr:from>
    <xdr:to>
      <xdr:col>36</xdr:col>
      <xdr:colOff>89646</xdr:colOff>
      <xdr:row>754</xdr:row>
      <xdr:rowOff>134471</xdr:rowOff>
    </xdr:to>
    <xdr:sp macro="" textlink="">
      <xdr:nvSpPr>
        <xdr:cNvPr id="8" name="正方形/長方形 7"/>
        <xdr:cNvSpPr/>
      </xdr:nvSpPr>
      <xdr:spPr>
        <a:xfrm>
          <a:off x="5245473" y="40480129"/>
          <a:ext cx="2045073" cy="430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89647</xdr:colOff>
      <xdr:row>758</xdr:row>
      <xdr:rowOff>22412</xdr:rowOff>
    </xdr:from>
    <xdr:to>
      <xdr:col>40</xdr:col>
      <xdr:colOff>33618</xdr:colOff>
      <xdr:row>759</xdr:row>
      <xdr:rowOff>168089</xdr:rowOff>
    </xdr:to>
    <xdr:sp macro="" textlink="">
      <xdr:nvSpPr>
        <xdr:cNvPr id="9" name="大かっこ 8"/>
        <xdr:cNvSpPr/>
      </xdr:nvSpPr>
      <xdr:spPr>
        <a:xfrm>
          <a:off x="3090022" y="42208637"/>
          <a:ext cx="4944596" cy="498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38</xdr:col>
      <xdr:colOff>28576</xdr:colOff>
      <xdr:row>31</xdr:row>
      <xdr:rowOff>102054</xdr:rowOff>
    </xdr:from>
    <xdr:to>
      <xdr:col>41</xdr:col>
      <xdr:colOff>133351</xdr:colOff>
      <xdr:row>31</xdr:row>
      <xdr:rowOff>466726</xdr:rowOff>
    </xdr:to>
    <xdr:sp macro="" textlink="">
      <xdr:nvSpPr>
        <xdr:cNvPr id="3" name="正方形/長方形 2"/>
        <xdr:cNvSpPr/>
      </xdr:nvSpPr>
      <xdr:spPr>
        <a:xfrm>
          <a:off x="7629526" y="10141404"/>
          <a:ext cx="704850"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0</xdr:colOff>
      <xdr:row>133</xdr:row>
      <xdr:rowOff>0</xdr:rowOff>
    </xdr:from>
    <xdr:to>
      <xdr:col>41</xdr:col>
      <xdr:colOff>176892</xdr:colOff>
      <xdr:row>133</xdr:row>
      <xdr:rowOff>285750</xdr:rowOff>
    </xdr:to>
    <xdr:sp macro="" textlink="">
      <xdr:nvSpPr>
        <xdr:cNvPr id="10" name="正方形/長方形 9"/>
        <xdr:cNvSpPr/>
      </xdr:nvSpPr>
      <xdr:spPr>
        <a:xfrm>
          <a:off x="7756071" y="15267214"/>
          <a:ext cx="789214"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38100</xdr:colOff>
      <xdr:row>33</xdr:row>
      <xdr:rowOff>85725</xdr:rowOff>
    </xdr:from>
    <xdr:to>
      <xdr:col>41</xdr:col>
      <xdr:colOff>142875</xdr:colOff>
      <xdr:row>33</xdr:row>
      <xdr:rowOff>450397</xdr:rowOff>
    </xdr:to>
    <xdr:sp macro="" textlink="">
      <xdr:nvSpPr>
        <xdr:cNvPr id="11" name="正方形/長方形 10"/>
        <xdr:cNvSpPr/>
      </xdr:nvSpPr>
      <xdr:spPr>
        <a:xfrm>
          <a:off x="7639050" y="11191875"/>
          <a:ext cx="704850"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6" zoomScaleNormal="75" zoomScaleSheetLayoutView="100" zoomScalePageLayoutView="85" workbookViewId="0">
      <selection activeCell="BH712" sqref="BH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786</v>
      </c>
      <c r="AK2" s="946"/>
      <c r="AL2" s="946"/>
      <c r="AM2" s="946"/>
      <c r="AN2" s="98" t="s">
        <v>407</v>
      </c>
      <c r="AO2" s="946">
        <v>20</v>
      </c>
      <c r="AP2" s="946"/>
      <c r="AQ2" s="946"/>
      <c r="AR2" s="99" t="s">
        <v>710</v>
      </c>
      <c r="AS2" s="952">
        <v>45</v>
      </c>
      <c r="AT2" s="952"/>
      <c r="AU2" s="952"/>
      <c r="AV2" s="98" t="str">
        <f>IF(AW2="","","-")</f>
        <v/>
      </c>
      <c r="AW2" s="912"/>
      <c r="AX2" s="912"/>
    </row>
    <row r="3" spans="1:50" ht="21" customHeight="1" thickBot="1" x14ac:dyDescent="0.2">
      <c r="A3" s="868" t="s">
        <v>703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788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714</v>
      </c>
      <c r="H5" s="841"/>
      <c r="I5" s="841"/>
      <c r="J5" s="841"/>
      <c r="K5" s="841"/>
      <c r="L5" s="841"/>
      <c r="M5" s="842" t="s">
        <v>66</v>
      </c>
      <c r="N5" s="843"/>
      <c r="O5" s="843"/>
      <c r="P5" s="843"/>
      <c r="Q5" s="843"/>
      <c r="R5" s="844"/>
      <c r="S5" s="845" t="s">
        <v>715</v>
      </c>
      <c r="T5" s="841"/>
      <c r="U5" s="841"/>
      <c r="V5" s="841"/>
      <c r="W5" s="841"/>
      <c r="X5" s="846"/>
      <c r="Y5" s="702" t="s">
        <v>3</v>
      </c>
      <c r="Z5" s="548"/>
      <c r="AA5" s="548"/>
      <c r="AB5" s="548"/>
      <c r="AC5" s="548"/>
      <c r="AD5" s="549"/>
      <c r="AE5" s="703" t="s">
        <v>716</v>
      </c>
      <c r="AF5" s="703"/>
      <c r="AG5" s="703"/>
      <c r="AH5" s="703"/>
      <c r="AI5" s="703"/>
      <c r="AJ5" s="703"/>
      <c r="AK5" s="703"/>
      <c r="AL5" s="703"/>
      <c r="AM5" s="703"/>
      <c r="AN5" s="703"/>
      <c r="AO5" s="703"/>
      <c r="AP5" s="704"/>
      <c r="AQ5" s="705" t="s">
        <v>713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0"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24" t="s">
        <v>390</v>
      </c>
      <c r="Z7" s="445"/>
      <c r="AA7" s="445"/>
      <c r="AB7" s="445"/>
      <c r="AC7" s="445"/>
      <c r="AD7" s="925"/>
      <c r="AE7" s="913" t="s">
        <v>718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0" t="s">
        <v>256</v>
      </c>
      <c r="B8" s="501"/>
      <c r="C8" s="501"/>
      <c r="D8" s="501"/>
      <c r="E8" s="501"/>
      <c r="F8" s="502"/>
      <c r="G8" s="947" t="str">
        <f>入力規則等!A27</f>
        <v>-</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720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2" t="s">
        <v>391</v>
      </c>
      <c r="Q12" s="447"/>
      <c r="R12" s="447"/>
      <c r="S12" s="447"/>
      <c r="T12" s="447"/>
      <c r="U12" s="447"/>
      <c r="V12" s="448"/>
      <c r="W12" s="452" t="s">
        <v>413</v>
      </c>
      <c r="X12" s="447"/>
      <c r="Y12" s="447"/>
      <c r="Z12" s="447"/>
      <c r="AA12" s="447"/>
      <c r="AB12" s="447"/>
      <c r="AC12" s="448"/>
      <c r="AD12" s="452" t="s">
        <v>700</v>
      </c>
      <c r="AE12" s="447"/>
      <c r="AF12" s="447"/>
      <c r="AG12" s="447"/>
      <c r="AH12" s="447"/>
      <c r="AI12" s="447"/>
      <c r="AJ12" s="448"/>
      <c r="AK12" s="452" t="s">
        <v>704</v>
      </c>
      <c r="AL12" s="447"/>
      <c r="AM12" s="447"/>
      <c r="AN12" s="447"/>
      <c r="AO12" s="447"/>
      <c r="AP12" s="447"/>
      <c r="AQ12" s="448"/>
      <c r="AR12" s="452" t="s">
        <v>705</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44</v>
      </c>
      <c r="Q13" s="662"/>
      <c r="R13" s="662"/>
      <c r="S13" s="662"/>
      <c r="T13" s="662"/>
      <c r="U13" s="662"/>
      <c r="V13" s="663"/>
      <c r="W13" s="661">
        <v>44</v>
      </c>
      <c r="X13" s="662"/>
      <c r="Y13" s="662"/>
      <c r="Z13" s="662"/>
      <c r="AA13" s="662"/>
      <c r="AB13" s="662"/>
      <c r="AC13" s="663"/>
      <c r="AD13" s="661">
        <v>44</v>
      </c>
      <c r="AE13" s="662"/>
      <c r="AF13" s="662"/>
      <c r="AG13" s="662"/>
      <c r="AH13" s="662"/>
      <c r="AI13" s="662"/>
      <c r="AJ13" s="663"/>
      <c r="AK13" s="661">
        <v>44</v>
      </c>
      <c r="AL13" s="662"/>
      <c r="AM13" s="662"/>
      <c r="AN13" s="662"/>
      <c r="AO13" s="662"/>
      <c r="AP13" s="662"/>
      <c r="AQ13" s="663"/>
      <c r="AR13" s="921"/>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t="s">
        <v>717</v>
      </c>
      <c r="Q14" s="662"/>
      <c r="R14" s="662"/>
      <c r="S14" s="662"/>
      <c r="T14" s="662"/>
      <c r="U14" s="662"/>
      <c r="V14" s="663"/>
      <c r="W14" s="661" t="s">
        <v>717</v>
      </c>
      <c r="X14" s="662"/>
      <c r="Y14" s="662"/>
      <c r="Z14" s="662"/>
      <c r="AA14" s="662"/>
      <c r="AB14" s="662"/>
      <c r="AC14" s="663"/>
      <c r="AD14" s="661">
        <v>274</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717</v>
      </c>
      <c r="Q15" s="662"/>
      <c r="R15" s="662"/>
      <c r="S15" s="662"/>
      <c r="T15" s="662"/>
      <c r="U15" s="662"/>
      <c r="V15" s="663"/>
      <c r="W15" s="661" t="s">
        <v>717</v>
      </c>
      <c r="X15" s="662"/>
      <c r="Y15" s="662"/>
      <c r="Z15" s="662"/>
      <c r="AA15" s="662"/>
      <c r="AB15" s="662"/>
      <c r="AC15" s="663"/>
      <c r="AD15" s="661" t="s">
        <v>717</v>
      </c>
      <c r="AE15" s="662"/>
      <c r="AF15" s="662"/>
      <c r="AG15" s="662"/>
      <c r="AH15" s="662"/>
      <c r="AI15" s="662"/>
      <c r="AJ15" s="663"/>
      <c r="AK15" s="661" t="s">
        <v>787</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717</v>
      </c>
      <c r="Q16" s="662"/>
      <c r="R16" s="662"/>
      <c r="S16" s="662"/>
      <c r="T16" s="662"/>
      <c r="U16" s="662"/>
      <c r="V16" s="663"/>
      <c r="W16" s="661" t="s">
        <v>717</v>
      </c>
      <c r="X16" s="662"/>
      <c r="Y16" s="662"/>
      <c r="Z16" s="662"/>
      <c r="AA16" s="662"/>
      <c r="AB16" s="662"/>
      <c r="AC16" s="663"/>
      <c r="AD16" s="661" t="s">
        <v>787</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717</v>
      </c>
      <c r="Q17" s="662"/>
      <c r="R17" s="662"/>
      <c r="S17" s="662"/>
      <c r="T17" s="662"/>
      <c r="U17" s="662"/>
      <c r="V17" s="663"/>
      <c r="W17" s="661" t="s">
        <v>717</v>
      </c>
      <c r="X17" s="662"/>
      <c r="Y17" s="662"/>
      <c r="Z17" s="662"/>
      <c r="AA17" s="662"/>
      <c r="AB17" s="662"/>
      <c r="AC17" s="663"/>
      <c r="AD17" s="661" t="s">
        <v>787</v>
      </c>
      <c r="AE17" s="662"/>
      <c r="AF17" s="662"/>
      <c r="AG17" s="662"/>
      <c r="AH17" s="662"/>
      <c r="AI17" s="662"/>
      <c r="AJ17" s="663"/>
      <c r="AK17" s="661"/>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44</v>
      </c>
      <c r="Q18" s="880"/>
      <c r="R18" s="880"/>
      <c r="S18" s="880"/>
      <c r="T18" s="880"/>
      <c r="U18" s="880"/>
      <c r="V18" s="881"/>
      <c r="W18" s="879">
        <f>SUM(W13:AC17)</f>
        <v>44</v>
      </c>
      <c r="X18" s="880"/>
      <c r="Y18" s="880"/>
      <c r="Z18" s="880"/>
      <c r="AA18" s="880"/>
      <c r="AB18" s="880"/>
      <c r="AC18" s="881"/>
      <c r="AD18" s="879">
        <f>SUM(AD13:AJ17)</f>
        <v>318</v>
      </c>
      <c r="AE18" s="880"/>
      <c r="AF18" s="880"/>
      <c r="AG18" s="880"/>
      <c r="AH18" s="880"/>
      <c r="AI18" s="880"/>
      <c r="AJ18" s="881"/>
      <c r="AK18" s="879">
        <f>SUM(AK13:AQ17)</f>
        <v>44</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42</v>
      </c>
      <c r="Q19" s="662"/>
      <c r="R19" s="662"/>
      <c r="S19" s="662"/>
      <c r="T19" s="662"/>
      <c r="U19" s="662"/>
      <c r="V19" s="663"/>
      <c r="W19" s="661">
        <v>0</v>
      </c>
      <c r="X19" s="662"/>
      <c r="Y19" s="662"/>
      <c r="Z19" s="662"/>
      <c r="AA19" s="662"/>
      <c r="AB19" s="662"/>
      <c r="AC19" s="663"/>
      <c r="AD19" s="661">
        <v>44</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0.95454545454545459</v>
      </c>
      <c r="Q20" s="316"/>
      <c r="R20" s="316"/>
      <c r="S20" s="316"/>
      <c r="T20" s="316"/>
      <c r="U20" s="316"/>
      <c r="V20" s="316"/>
      <c r="W20" s="316">
        <f t="shared" ref="W20" si="0">IF(W18=0, "-", SUM(W19)/W18)</f>
        <v>0</v>
      </c>
      <c r="X20" s="316"/>
      <c r="Y20" s="316"/>
      <c r="Z20" s="316"/>
      <c r="AA20" s="316"/>
      <c r="AB20" s="316"/>
      <c r="AC20" s="316"/>
      <c r="AD20" s="316">
        <f t="shared" ref="AD20" si="1">IF(AD18=0, "-", SUM(AD19)/AD18)</f>
        <v>0.13836477987421383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354</v>
      </c>
      <c r="H21" s="315"/>
      <c r="I21" s="315"/>
      <c r="J21" s="315"/>
      <c r="K21" s="315"/>
      <c r="L21" s="315"/>
      <c r="M21" s="315"/>
      <c r="N21" s="315"/>
      <c r="O21" s="315"/>
      <c r="P21" s="316">
        <f>IF(P19=0, "-", SUM(P19)/SUM(P13,P14))</f>
        <v>0.95454545454545459</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0.13836477987421383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708</v>
      </c>
      <c r="B22" s="975"/>
      <c r="C22" s="975"/>
      <c r="D22" s="975"/>
      <c r="E22" s="975"/>
      <c r="F22" s="976"/>
      <c r="G22" s="970" t="s">
        <v>333</v>
      </c>
      <c r="H22" s="222"/>
      <c r="I22" s="222"/>
      <c r="J22" s="222"/>
      <c r="K22" s="222"/>
      <c r="L22" s="222"/>
      <c r="M22" s="222"/>
      <c r="N22" s="222"/>
      <c r="O22" s="223"/>
      <c r="P22" s="935" t="s">
        <v>706</v>
      </c>
      <c r="Q22" s="222"/>
      <c r="R22" s="222"/>
      <c r="S22" s="222"/>
      <c r="T22" s="222"/>
      <c r="U22" s="222"/>
      <c r="V22" s="223"/>
      <c r="W22" s="935" t="s">
        <v>707</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6" customHeight="1" x14ac:dyDescent="0.15">
      <c r="A23" s="977"/>
      <c r="B23" s="978"/>
      <c r="C23" s="978"/>
      <c r="D23" s="978"/>
      <c r="E23" s="978"/>
      <c r="F23" s="979"/>
      <c r="G23" s="971" t="s">
        <v>721</v>
      </c>
      <c r="H23" s="972"/>
      <c r="I23" s="972"/>
      <c r="J23" s="972"/>
      <c r="K23" s="972"/>
      <c r="L23" s="972"/>
      <c r="M23" s="972"/>
      <c r="N23" s="972"/>
      <c r="O23" s="973"/>
      <c r="P23" s="921">
        <v>44</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61"/>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1">
        <f>AK13</f>
        <v>44</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391</v>
      </c>
      <c r="AF30" s="860"/>
      <c r="AG30" s="860"/>
      <c r="AH30" s="861"/>
      <c r="AI30" s="916" t="s">
        <v>413</v>
      </c>
      <c r="AJ30" s="916"/>
      <c r="AK30" s="916"/>
      <c r="AL30" s="859"/>
      <c r="AM30" s="916" t="s">
        <v>510</v>
      </c>
      <c r="AN30" s="916"/>
      <c r="AO30" s="916"/>
      <c r="AP30" s="859"/>
      <c r="AQ30" s="771" t="s">
        <v>232</v>
      </c>
      <c r="AR30" s="772"/>
      <c r="AS30" s="772"/>
      <c r="AT30" s="773"/>
      <c r="AU30" s="778" t="s">
        <v>134</v>
      </c>
      <c r="AV30" s="778"/>
      <c r="AW30" s="778"/>
      <c r="AX30" s="91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7"/>
      <c r="AJ31" s="917"/>
      <c r="AK31" s="917"/>
      <c r="AL31" s="413"/>
      <c r="AM31" s="917"/>
      <c r="AN31" s="917"/>
      <c r="AO31" s="917"/>
      <c r="AP31" s="413"/>
      <c r="AQ31" s="250" t="s">
        <v>717</v>
      </c>
      <c r="AR31" s="201"/>
      <c r="AS31" s="136" t="s">
        <v>233</v>
      </c>
      <c r="AT31" s="137"/>
      <c r="AU31" s="200">
        <v>3</v>
      </c>
      <c r="AV31" s="200"/>
      <c r="AW31" s="398" t="s">
        <v>179</v>
      </c>
      <c r="AX31" s="399"/>
    </row>
    <row r="32" spans="1:50" ht="42" customHeight="1" x14ac:dyDescent="0.15">
      <c r="A32" s="403"/>
      <c r="B32" s="401"/>
      <c r="C32" s="401"/>
      <c r="D32" s="401"/>
      <c r="E32" s="401"/>
      <c r="F32" s="402"/>
      <c r="G32" s="569" t="s">
        <v>722</v>
      </c>
      <c r="H32" s="570"/>
      <c r="I32" s="570"/>
      <c r="J32" s="570"/>
      <c r="K32" s="570"/>
      <c r="L32" s="570"/>
      <c r="M32" s="570"/>
      <c r="N32" s="570"/>
      <c r="O32" s="571"/>
      <c r="P32" s="108" t="s">
        <v>782</v>
      </c>
      <c r="Q32" s="108"/>
      <c r="R32" s="108"/>
      <c r="S32" s="108"/>
      <c r="T32" s="108"/>
      <c r="U32" s="108"/>
      <c r="V32" s="108"/>
      <c r="W32" s="108"/>
      <c r="X32" s="109"/>
      <c r="Y32" s="476" t="s">
        <v>12</v>
      </c>
      <c r="Z32" s="536"/>
      <c r="AA32" s="537"/>
      <c r="AB32" s="466" t="s">
        <v>723</v>
      </c>
      <c r="AC32" s="466"/>
      <c r="AD32" s="466"/>
      <c r="AE32" s="218">
        <v>1683023</v>
      </c>
      <c r="AF32" s="219"/>
      <c r="AG32" s="219"/>
      <c r="AH32" s="219"/>
      <c r="AI32" s="218">
        <v>1683295</v>
      </c>
      <c r="AJ32" s="219"/>
      <c r="AK32" s="219"/>
      <c r="AL32" s="219"/>
      <c r="AM32" s="218"/>
      <c r="AN32" s="219"/>
      <c r="AO32" s="219"/>
      <c r="AP32" s="219"/>
      <c r="AQ32" s="336" t="s">
        <v>717</v>
      </c>
      <c r="AR32" s="208"/>
      <c r="AS32" s="208"/>
      <c r="AT32" s="337"/>
      <c r="AU32" s="219" t="s">
        <v>717</v>
      </c>
      <c r="AV32" s="219"/>
      <c r="AW32" s="219"/>
      <c r="AX32" s="221"/>
    </row>
    <row r="33" spans="1:51" ht="42"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723</v>
      </c>
      <c r="AC33" s="528"/>
      <c r="AD33" s="528"/>
      <c r="AE33" s="218">
        <v>1657923</v>
      </c>
      <c r="AF33" s="219"/>
      <c r="AG33" s="219"/>
      <c r="AH33" s="219"/>
      <c r="AI33" s="218">
        <v>1683023</v>
      </c>
      <c r="AJ33" s="219"/>
      <c r="AK33" s="219"/>
      <c r="AL33" s="219"/>
      <c r="AM33" s="218">
        <v>1683295</v>
      </c>
      <c r="AN33" s="219"/>
      <c r="AO33" s="219"/>
      <c r="AP33" s="219"/>
      <c r="AQ33" s="336" t="s">
        <v>758</v>
      </c>
      <c r="AR33" s="208"/>
      <c r="AS33" s="208"/>
      <c r="AT33" s="337"/>
      <c r="AU33" s="218">
        <v>1683295</v>
      </c>
      <c r="AV33" s="219"/>
      <c r="AW33" s="219"/>
      <c r="AX33" s="219"/>
    </row>
    <row r="34" spans="1:51" ht="42"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101.5</v>
      </c>
      <c r="AF34" s="219"/>
      <c r="AG34" s="219"/>
      <c r="AH34" s="219"/>
      <c r="AI34" s="218">
        <v>100</v>
      </c>
      <c r="AJ34" s="219"/>
      <c r="AK34" s="219"/>
      <c r="AL34" s="219"/>
      <c r="AM34" s="218"/>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391</v>
      </c>
      <c r="AF37" s="247"/>
      <c r="AG37" s="247"/>
      <c r="AH37" s="247"/>
      <c r="AI37" s="247" t="s">
        <v>413</v>
      </c>
      <c r="AJ37" s="247"/>
      <c r="AK37" s="247"/>
      <c r="AL37" s="247"/>
      <c r="AM37" s="247" t="s">
        <v>510</v>
      </c>
      <c r="AN37" s="247"/>
      <c r="AO37" s="247"/>
      <c r="AP37" s="247"/>
      <c r="AQ37" s="154" t="s">
        <v>232</v>
      </c>
      <c r="AR37" s="155"/>
      <c r="AS37" s="155"/>
      <c r="AT37" s="156"/>
      <c r="AU37" s="417" t="s">
        <v>134</v>
      </c>
      <c r="AV37" s="417"/>
      <c r="AW37" s="417"/>
      <c r="AX37" s="911"/>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391</v>
      </c>
      <c r="AF44" s="247"/>
      <c r="AG44" s="247"/>
      <c r="AH44" s="247"/>
      <c r="AI44" s="247" t="s">
        <v>413</v>
      </c>
      <c r="AJ44" s="247"/>
      <c r="AK44" s="247"/>
      <c r="AL44" s="247"/>
      <c r="AM44" s="247" t="s">
        <v>510</v>
      </c>
      <c r="AN44" s="247"/>
      <c r="AO44" s="247"/>
      <c r="AP44" s="247"/>
      <c r="AQ44" s="154" t="s">
        <v>232</v>
      </c>
      <c r="AR44" s="155"/>
      <c r="AS44" s="155"/>
      <c r="AT44" s="156"/>
      <c r="AU44" s="417" t="s">
        <v>134</v>
      </c>
      <c r="AV44" s="417"/>
      <c r="AW44" s="417"/>
      <c r="AX44" s="911"/>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391</v>
      </c>
      <c r="AF51" s="247"/>
      <c r="AG51" s="247"/>
      <c r="AH51" s="247"/>
      <c r="AI51" s="247" t="s">
        <v>413</v>
      </c>
      <c r="AJ51" s="247"/>
      <c r="AK51" s="247"/>
      <c r="AL51" s="247"/>
      <c r="AM51" s="247" t="s">
        <v>510</v>
      </c>
      <c r="AN51" s="247"/>
      <c r="AO51" s="247"/>
      <c r="AP51" s="247"/>
      <c r="AQ51" s="154" t="s">
        <v>232</v>
      </c>
      <c r="AR51" s="155"/>
      <c r="AS51" s="155"/>
      <c r="AT51" s="156"/>
      <c r="AU51" s="926" t="s">
        <v>134</v>
      </c>
      <c r="AV51" s="926"/>
      <c r="AW51" s="926"/>
      <c r="AX51" s="927"/>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391</v>
      </c>
      <c r="AF58" s="247"/>
      <c r="AG58" s="247"/>
      <c r="AH58" s="247"/>
      <c r="AI58" s="247" t="s">
        <v>413</v>
      </c>
      <c r="AJ58" s="247"/>
      <c r="AK58" s="247"/>
      <c r="AL58" s="247"/>
      <c r="AM58" s="247" t="s">
        <v>510</v>
      </c>
      <c r="AN58" s="247"/>
      <c r="AO58" s="247"/>
      <c r="AP58" s="247"/>
      <c r="AQ58" s="154" t="s">
        <v>232</v>
      </c>
      <c r="AR58" s="155"/>
      <c r="AS58" s="155"/>
      <c r="AT58" s="156"/>
      <c r="AU58" s="926" t="s">
        <v>134</v>
      </c>
      <c r="AV58" s="926"/>
      <c r="AW58" s="926"/>
      <c r="AX58" s="927"/>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350</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345</v>
      </c>
      <c r="X65" s="493"/>
      <c r="Y65" s="496"/>
      <c r="Z65" s="496"/>
      <c r="AA65" s="497"/>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355</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350</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t="s">
        <v>342</v>
      </c>
      <c r="AS79" s="273"/>
      <c r="AT79" s="274"/>
      <c r="AU79" s="274"/>
      <c r="AV79" s="274"/>
      <c r="AW79" s="274"/>
      <c r="AX79" s="969"/>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391</v>
      </c>
      <c r="AF85" s="247"/>
      <c r="AG85" s="247"/>
      <c r="AH85" s="247"/>
      <c r="AI85" s="247" t="s">
        <v>413</v>
      </c>
      <c r="AJ85" s="247"/>
      <c r="AK85" s="247"/>
      <c r="AL85" s="247"/>
      <c r="AM85" s="247" t="s">
        <v>510</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391</v>
      </c>
      <c r="AF90" s="247"/>
      <c r="AG90" s="247"/>
      <c r="AH90" s="247"/>
      <c r="AI90" s="247" t="s">
        <v>413</v>
      </c>
      <c r="AJ90" s="247"/>
      <c r="AK90" s="247"/>
      <c r="AL90" s="247"/>
      <c r="AM90" s="247" t="s">
        <v>510</v>
      </c>
      <c r="AN90" s="247"/>
      <c r="AO90" s="247"/>
      <c r="AP90" s="247"/>
      <c r="AQ90" s="158" t="s">
        <v>232</v>
      </c>
      <c r="AR90" s="133"/>
      <c r="AS90" s="133"/>
      <c r="AT90" s="134"/>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6"/>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391</v>
      </c>
      <c r="AF95" s="247"/>
      <c r="AG95" s="247"/>
      <c r="AH95" s="247"/>
      <c r="AI95" s="247" t="s">
        <v>413</v>
      </c>
      <c r="AJ95" s="247"/>
      <c r="AK95" s="247"/>
      <c r="AL95" s="247"/>
      <c r="AM95" s="247" t="s">
        <v>510</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6"/>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391</v>
      </c>
      <c r="AF100" s="545"/>
      <c r="AG100" s="545"/>
      <c r="AH100" s="546"/>
      <c r="AI100" s="544" t="s">
        <v>413</v>
      </c>
      <c r="AJ100" s="545"/>
      <c r="AK100" s="545"/>
      <c r="AL100" s="546"/>
      <c r="AM100" s="544" t="s">
        <v>510</v>
      </c>
      <c r="AN100" s="545"/>
      <c r="AO100" s="545"/>
      <c r="AP100" s="546"/>
      <c r="AQ100" s="317" t="s">
        <v>418</v>
      </c>
      <c r="AR100" s="318"/>
      <c r="AS100" s="318"/>
      <c r="AT100" s="319"/>
      <c r="AU100" s="317" t="s">
        <v>542</v>
      </c>
      <c r="AV100" s="318"/>
      <c r="AW100" s="318"/>
      <c r="AX100" s="320"/>
    </row>
    <row r="101" spans="1:60" ht="23.25" customHeight="1" x14ac:dyDescent="0.15">
      <c r="A101" s="424"/>
      <c r="B101" s="425"/>
      <c r="C101" s="425"/>
      <c r="D101" s="425"/>
      <c r="E101" s="425"/>
      <c r="F101" s="426"/>
      <c r="G101" s="108" t="s">
        <v>725</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726</v>
      </c>
      <c r="AC101" s="466"/>
      <c r="AD101" s="466"/>
      <c r="AE101" s="282">
        <v>13</v>
      </c>
      <c r="AF101" s="282"/>
      <c r="AG101" s="282"/>
      <c r="AH101" s="282"/>
      <c r="AI101" s="282">
        <v>10</v>
      </c>
      <c r="AJ101" s="282"/>
      <c r="AK101" s="282"/>
      <c r="AL101" s="282"/>
      <c r="AM101" s="282">
        <v>11</v>
      </c>
      <c r="AN101" s="282"/>
      <c r="AO101" s="282"/>
      <c r="AP101" s="282"/>
      <c r="AQ101" s="282" t="s">
        <v>758</v>
      </c>
      <c r="AR101" s="282"/>
      <c r="AS101" s="282"/>
      <c r="AT101" s="282"/>
      <c r="AU101" s="218" t="s">
        <v>758</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726</v>
      </c>
      <c r="AC102" s="466"/>
      <c r="AD102" s="466"/>
      <c r="AE102" s="282">
        <v>11</v>
      </c>
      <c r="AF102" s="282"/>
      <c r="AG102" s="282"/>
      <c r="AH102" s="282"/>
      <c r="AI102" s="282">
        <v>11</v>
      </c>
      <c r="AJ102" s="282"/>
      <c r="AK102" s="282"/>
      <c r="AL102" s="282"/>
      <c r="AM102" s="282">
        <v>9</v>
      </c>
      <c r="AN102" s="282"/>
      <c r="AO102" s="282"/>
      <c r="AP102" s="282"/>
      <c r="AQ102" s="282">
        <v>10</v>
      </c>
      <c r="AR102" s="282"/>
      <c r="AS102" s="282"/>
      <c r="AT102" s="282"/>
      <c r="AU102" s="225">
        <v>10</v>
      </c>
      <c r="AV102" s="226"/>
      <c r="AW102" s="226"/>
      <c r="AX102" s="321"/>
    </row>
    <row r="103" spans="1:60" ht="31.5" hidden="1"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41"/>
      <c r="B116" s="442"/>
      <c r="C116" s="442"/>
      <c r="D116" s="442"/>
      <c r="E116" s="442"/>
      <c r="F116" s="443"/>
      <c r="G116" s="393" t="s">
        <v>727</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728</v>
      </c>
      <c r="AC116" s="468"/>
      <c r="AD116" s="469"/>
      <c r="AE116" s="282">
        <v>3202461</v>
      </c>
      <c r="AF116" s="282"/>
      <c r="AG116" s="282"/>
      <c r="AH116" s="282"/>
      <c r="AI116" s="282">
        <v>4368400</v>
      </c>
      <c r="AJ116" s="282"/>
      <c r="AK116" s="282"/>
      <c r="AL116" s="282"/>
      <c r="AM116" s="282">
        <v>3971273</v>
      </c>
      <c r="AN116" s="282"/>
      <c r="AO116" s="282"/>
      <c r="AP116" s="282"/>
      <c r="AQ116" s="218">
        <v>4368400</v>
      </c>
      <c r="AR116" s="219"/>
      <c r="AS116" s="219"/>
      <c r="AT116" s="219"/>
      <c r="AU116" s="219"/>
      <c r="AV116" s="219"/>
      <c r="AW116" s="219"/>
      <c r="AX116" s="221"/>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729</v>
      </c>
      <c r="AC117" s="478"/>
      <c r="AD117" s="479"/>
      <c r="AE117" s="556" t="s">
        <v>730</v>
      </c>
      <c r="AF117" s="556"/>
      <c r="AG117" s="556"/>
      <c r="AH117" s="556"/>
      <c r="AI117" s="556" t="s">
        <v>731</v>
      </c>
      <c r="AJ117" s="556"/>
      <c r="AK117" s="556"/>
      <c r="AL117" s="556"/>
      <c r="AM117" s="556" t="s">
        <v>757</v>
      </c>
      <c r="AN117" s="556"/>
      <c r="AO117" s="556"/>
      <c r="AP117" s="556"/>
      <c r="AQ117" s="556" t="s">
        <v>756</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360</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8"/>
      <c r="Z127" s="929"/>
      <c r="AA127" s="930"/>
      <c r="AB127" s="413" t="s">
        <v>11</v>
      </c>
      <c r="AC127" s="414"/>
      <c r="AD127" s="415"/>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360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759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1683023</v>
      </c>
      <c r="AF134" s="208"/>
      <c r="AG134" s="208"/>
      <c r="AH134" s="208"/>
      <c r="AI134" s="207">
        <v>1683295</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1657923</v>
      </c>
      <c r="AF135" s="208"/>
      <c r="AG135" s="208"/>
      <c r="AH135" s="208"/>
      <c r="AI135" s="207">
        <v>1683023</v>
      </c>
      <c r="AJ135" s="208"/>
      <c r="AK135" s="208"/>
      <c r="AL135" s="208"/>
      <c r="AM135" s="207">
        <v>1683295</v>
      </c>
      <c r="AN135" s="208"/>
      <c r="AO135" s="208"/>
      <c r="AP135" s="208"/>
      <c r="AQ135" s="207" t="s">
        <v>717</v>
      </c>
      <c r="AR135" s="208"/>
      <c r="AS135" s="208"/>
      <c r="AT135" s="208"/>
      <c r="AU135" s="207">
        <v>1683295</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717</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3"/>
      <c r="E430" s="175" t="s">
        <v>400</v>
      </c>
      <c r="F430" s="899"/>
      <c r="G430" s="900" t="s">
        <v>252</v>
      </c>
      <c r="H430" s="126"/>
      <c r="I430" s="126"/>
      <c r="J430" s="901" t="s">
        <v>717</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717</v>
      </c>
      <c r="AF435" s="208"/>
      <c r="AG435" s="208"/>
      <c r="AH435" s="337"/>
      <c r="AI435" s="336" t="s">
        <v>717</v>
      </c>
      <c r="AJ435" s="208"/>
      <c r="AK435" s="208"/>
      <c r="AL435" s="208"/>
      <c r="AM435" s="336" t="s">
        <v>717</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717</v>
      </c>
      <c r="AF460" s="208"/>
      <c r="AG460" s="208"/>
      <c r="AH460" s="337"/>
      <c r="AI460" s="336" t="s">
        <v>717</v>
      </c>
      <c r="AJ460" s="208"/>
      <c r="AK460" s="208"/>
      <c r="AL460" s="208"/>
      <c r="AM460" s="336" t="s">
        <v>717</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0" t="s">
        <v>252</v>
      </c>
      <c r="H484" s="126"/>
      <c r="I484" s="126"/>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0" t="s">
        <v>252</v>
      </c>
      <c r="H538" s="126"/>
      <c r="I538" s="126"/>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0" t="s">
        <v>252</v>
      </c>
      <c r="H592" s="126"/>
      <c r="I592" s="126"/>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0" t="s">
        <v>252</v>
      </c>
      <c r="H646" s="126"/>
      <c r="I646" s="126"/>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35.2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743</v>
      </c>
      <c r="AE702" s="342"/>
      <c r="AF702" s="342"/>
      <c r="AG702" s="385" t="s">
        <v>744</v>
      </c>
      <c r="AH702" s="386"/>
      <c r="AI702" s="386"/>
      <c r="AJ702" s="386"/>
      <c r="AK702" s="386"/>
      <c r="AL702" s="386"/>
      <c r="AM702" s="386"/>
      <c r="AN702" s="386"/>
      <c r="AO702" s="386"/>
      <c r="AP702" s="386"/>
      <c r="AQ702" s="386"/>
      <c r="AR702" s="386"/>
      <c r="AS702" s="386"/>
      <c r="AT702" s="386"/>
      <c r="AU702" s="386"/>
      <c r="AV702" s="386"/>
      <c r="AW702" s="386"/>
      <c r="AX702" s="387"/>
    </row>
    <row r="703" spans="1:51" ht="47.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743</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743</v>
      </c>
      <c r="AE704" s="787"/>
      <c r="AF704" s="787"/>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747</v>
      </c>
      <c r="AE705" s="719"/>
      <c r="AF705" s="719"/>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748</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748</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747</v>
      </c>
      <c r="AE708" s="609"/>
      <c r="AF708" s="609"/>
      <c r="AG708" s="746" t="s">
        <v>407</v>
      </c>
      <c r="AH708" s="747"/>
      <c r="AI708" s="747"/>
      <c r="AJ708" s="747"/>
      <c r="AK708" s="747"/>
      <c r="AL708" s="747"/>
      <c r="AM708" s="747"/>
      <c r="AN708" s="747"/>
      <c r="AO708" s="747"/>
      <c r="AP708" s="747"/>
      <c r="AQ708" s="747"/>
      <c r="AR708" s="747"/>
      <c r="AS708" s="747"/>
      <c r="AT708" s="747"/>
      <c r="AU708" s="747"/>
      <c r="AV708" s="747"/>
      <c r="AW708" s="747"/>
      <c r="AX708" s="748"/>
    </row>
    <row r="709" spans="1:50" ht="33.7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743</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33.7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743</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743</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55.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743</v>
      </c>
      <c r="AE712" s="787"/>
      <c r="AF712" s="787"/>
      <c r="AG712" s="811" t="s">
        <v>790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747</v>
      </c>
      <c r="AE713" s="323"/>
      <c r="AF713" s="667"/>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743</v>
      </c>
      <c r="AE714" s="809"/>
      <c r="AF714" s="810"/>
      <c r="AG714" s="740" t="s">
        <v>752</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743</v>
      </c>
      <c r="AE715" s="609"/>
      <c r="AF715" s="660"/>
      <c r="AG715" s="746" t="s">
        <v>785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747</v>
      </c>
      <c r="AE716" s="631"/>
      <c r="AF716" s="631"/>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743</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743</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743</v>
      </c>
      <c r="AE719" s="609"/>
      <c r="AF719" s="609"/>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711</v>
      </c>
      <c r="D721" s="294"/>
      <c r="E721" s="294"/>
      <c r="F721" s="295"/>
      <c r="G721" s="284"/>
      <c r="H721" s="285"/>
      <c r="I721" s="77" t="str">
        <f>IF(OR(G721="　", G721=""), "", "-")</f>
        <v/>
      </c>
      <c r="J721" s="288"/>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38"/>
      <c r="E726" s="838"/>
      <c r="F726" s="839"/>
      <c r="G726" s="582" t="s">
        <v>783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784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35.25" customHeight="1" thickBot="1" x14ac:dyDescent="0.2">
      <c r="A729" s="638" t="s">
        <v>789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673</v>
      </c>
      <c r="B737" s="211"/>
      <c r="C737" s="211"/>
      <c r="D737" s="212"/>
      <c r="E737" s="956" t="s">
        <v>717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398</v>
      </c>
      <c r="B738" s="361"/>
      <c r="C738" s="361"/>
      <c r="D738" s="361"/>
      <c r="E738" s="956" t="s">
        <v>735</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397</v>
      </c>
      <c r="B739" s="361"/>
      <c r="C739" s="361"/>
      <c r="D739" s="361"/>
      <c r="E739" s="956" t="s">
        <v>736</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396</v>
      </c>
      <c r="B740" s="361"/>
      <c r="C740" s="361"/>
      <c r="D740" s="361"/>
      <c r="E740" s="956" t="s">
        <v>737</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395</v>
      </c>
      <c r="B741" s="361"/>
      <c r="C741" s="361"/>
      <c r="D741" s="361"/>
      <c r="E741" s="956" t="s">
        <v>738</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394</v>
      </c>
      <c r="B742" s="361"/>
      <c r="C742" s="361"/>
      <c r="D742" s="361"/>
      <c r="E742" s="956" t="s">
        <v>739</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393</v>
      </c>
      <c r="B743" s="361"/>
      <c r="C743" s="361"/>
      <c r="D743" s="361"/>
      <c r="E743" s="956" t="s">
        <v>740</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392</v>
      </c>
      <c r="B744" s="361"/>
      <c r="C744" s="361"/>
      <c r="D744" s="361"/>
      <c r="E744" s="956" t="s">
        <v>741</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391</v>
      </c>
      <c r="B745" s="361"/>
      <c r="C745" s="361"/>
      <c r="D745" s="361"/>
      <c r="E745" s="993" t="s">
        <v>742</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546</v>
      </c>
      <c r="B746" s="361"/>
      <c r="C746" s="361"/>
      <c r="D746" s="361"/>
      <c r="E746" s="962" t="s">
        <v>711</v>
      </c>
      <c r="F746" s="960"/>
      <c r="G746" s="960"/>
      <c r="H746" s="100" t="str">
        <f>IF(E746="","","-")</f>
        <v>-</v>
      </c>
      <c r="I746" s="960"/>
      <c r="J746" s="960"/>
      <c r="K746" s="100" t="str">
        <f>IF(I746="","","-")</f>
        <v/>
      </c>
      <c r="L746" s="961">
        <v>49</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510</v>
      </c>
      <c r="B747" s="361"/>
      <c r="C747" s="361"/>
      <c r="D747" s="361"/>
      <c r="E747" s="962" t="s">
        <v>711</v>
      </c>
      <c r="F747" s="960"/>
      <c r="G747" s="960"/>
      <c r="H747" s="100" t="str">
        <f>IF(E747="","","-")</f>
        <v>-</v>
      </c>
      <c r="I747" s="960"/>
      <c r="J747" s="960"/>
      <c r="K747" s="100" t="str">
        <f>IF(I747="","","-")</f>
        <v/>
      </c>
      <c r="L747" s="961">
        <v>46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385</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8" hidden="1" customHeight="1" thickBot="1" x14ac:dyDescent="0.2">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361</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774</v>
      </c>
      <c r="H789" s="675"/>
      <c r="I789" s="675"/>
      <c r="J789" s="675"/>
      <c r="K789" s="676"/>
      <c r="L789" s="668" t="s">
        <v>775</v>
      </c>
      <c r="M789" s="669"/>
      <c r="N789" s="669"/>
      <c r="O789" s="669"/>
      <c r="P789" s="669"/>
      <c r="Q789" s="669"/>
      <c r="R789" s="669"/>
      <c r="S789" s="669"/>
      <c r="T789" s="669"/>
      <c r="U789" s="669"/>
      <c r="V789" s="669"/>
      <c r="W789" s="669"/>
      <c r="X789" s="670"/>
      <c r="Y789" s="388">
        <v>2</v>
      </c>
      <c r="Z789" s="389"/>
      <c r="AA789" s="389"/>
      <c r="AB789" s="806"/>
      <c r="AC789" s="674"/>
      <c r="AD789" s="675"/>
      <c r="AE789" s="675"/>
      <c r="AF789" s="675"/>
      <c r="AG789" s="676"/>
      <c r="AH789" s="668"/>
      <c r="AI789" s="669"/>
      <c r="AJ789" s="669"/>
      <c r="AK789" s="669"/>
      <c r="AL789" s="669"/>
      <c r="AM789" s="669"/>
      <c r="AN789" s="669"/>
      <c r="AO789" s="669"/>
      <c r="AP789" s="669"/>
      <c r="AQ789" s="669"/>
      <c r="AR789" s="669"/>
      <c r="AS789" s="669"/>
      <c r="AT789" s="670"/>
      <c r="AU789" s="388"/>
      <c r="AV789" s="389"/>
      <c r="AW789" s="389"/>
      <c r="AX789" s="390"/>
    </row>
    <row r="790" spans="1:51" ht="24.75" customHeight="1" x14ac:dyDescent="0.15">
      <c r="A790" s="635"/>
      <c r="B790" s="636"/>
      <c r="C790" s="636"/>
      <c r="D790" s="636"/>
      <c r="E790" s="636"/>
      <c r="F790" s="637"/>
      <c r="G790" s="610" t="s">
        <v>776</v>
      </c>
      <c r="H790" s="611"/>
      <c r="I790" s="611"/>
      <c r="J790" s="611"/>
      <c r="K790" s="612"/>
      <c r="L790" s="602" t="s">
        <v>777</v>
      </c>
      <c r="M790" s="603"/>
      <c r="N790" s="603"/>
      <c r="O790" s="603"/>
      <c r="P790" s="603"/>
      <c r="Q790" s="603"/>
      <c r="R790" s="603"/>
      <c r="S790" s="603"/>
      <c r="T790" s="603"/>
      <c r="U790" s="603"/>
      <c r="V790" s="603"/>
      <c r="W790" s="603"/>
      <c r="X790" s="604"/>
      <c r="Y790" s="605">
        <v>1</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t="s">
        <v>778</v>
      </c>
      <c r="H791" s="611"/>
      <c r="I791" s="611"/>
      <c r="J791" s="611"/>
      <c r="K791" s="612"/>
      <c r="L791" s="602" t="s">
        <v>779</v>
      </c>
      <c r="M791" s="603"/>
      <c r="N791" s="603"/>
      <c r="O791" s="603"/>
      <c r="P791" s="603"/>
      <c r="Q791" s="603"/>
      <c r="R791" s="603"/>
      <c r="S791" s="603"/>
      <c r="T791" s="603"/>
      <c r="U791" s="603"/>
      <c r="V791" s="603"/>
      <c r="W791" s="603"/>
      <c r="X791" s="604"/>
      <c r="Y791" s="605">
        <v>2</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t="s">
        <v>780</v>
      </c>
      <c r="H792" s="611"/>
      <c r="I792" s="611"/>
      <c r="J792" s="611"/>
      <c r="K792" s="612"/>
      <c r="L792" s="602" t="s">
        <v>781</v>
      </c>
      <c r="M792" s="603"/>
      <c r="N792" s="603"/>
      <c r="O792" s="603"/>
      <c r="P792" s="603"/>
      <c r="Q792" s="603"/>
      <c r="R792" s="603"/>
      <c r="S792" s="603"/>
      <c r="T792" s="603"/>
      <c r="U792" s="603"/>
      <c r="V792" s="603"/>
      <c r="W792" s="603"/>
      <c r="X792" s="604"/>
      <c r="Y792" s="605">
        <v>3</v>
      </c>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8</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71" t="s">
        <v>768</v>
      </c>
      <c r="D845" s="372" t="s">
        <v>768</v>
      </c>
      <c r="E845" s="372" t="s">
        <v>768</v>
      </c>
      <c r="F845" s="372" t="s">
        <v>768</v>
      </c>
      <c r="G845" s="372" t="s">
        <v>768</v>
      </c>
      <c r="H845" s="372" t="s">
        <v>768</v>
      </c>
      <c r="I845" s="373" t="s">
        <v>768</v>
      </c>
      <c r="J845" s="344">
        <v>8010005013996</v>
      </c>
      <c r="K845" s="345"/>
      <c r="L845" s="345"/>
      <c r="M845" s="345"/>
      <c r="N845" s="345"/>
      <c r="O845" s="345"/>
      <c r="P845" s="359" t="s">
        <v>771</v>
      </c>
      <c r="Q845" s="346"/>
      <c r="R845" s="346"/>
      <c r="S845" s="346"/>
      <c r="T845" s="346"/>
      <c r="U845" s="346"/>
      <c r="V845" s="346"/>
      <c r="W845" s="346"/>
      <c r="X845" s="346"/>
      <c r="Y845" s="347">
        <v>8</v>
      </c>
      <c r="Z845" s="348"/>
      <c r="AA845" s="348"/>
      <c r="AB845" s="349"/>
      <c r="AC845" s="350" t="s">
        <v>772</v>
      </c>
      <c r="AD845" s="351"/>
      <c r="AE845" s="351"/>
      <c r="AF845" s="351"/>
      <c r="AG845" s="351"/>
      <c r="AH845" s="366" t="s">
        <v>773</v>
      </c>
      <c r="AI845" s="367"/>
      <c r="AJ845" s="367"/>
      <c r="AK845" s="367"/>
      <c r="AL845" s="354" t="s">
        <v>773</v>
      </c>
      <c r="AM845" s="355"/>
      <c r="AN845" s="355"/>
      <c r="AO845" s="356"/>
      <c r="AP845" s="357"/>
      <c r="AQ845" s="357"/>
      <c r="AR845" s="357"/>
      <c r="AS845" s="357"/>
      <c r="AT845" s="357"/>
      <c r="AU845" s="357"/>
      <c r="AV845" s="357"/>
      <c r="AW845" s="357"/>
      <c r="AX845" s="357"/>
    </row>
    <row r="846" spans="1:51" ht="48.75" customHeight="1" x14ac:dyDescent="0.15">
      <c r="A846" s="370">
        <v>2</v>
      </c>
      <c r="B846" s="370">
        <v>1</v>
      </c>
      <c r="C846" s="374" t="s">
        <v>760</v>
      </c>
      <c r="D846" s="375" t="s">
        <v>760</v>
      </c>
      <c r="E846" s="375" t="s">
        <v>760</v>
      </c>
      <c r="F846" s="375" t="s">
        <v>760</v>
      </c>
      <c r="G846" s="375" t="s">
        <v>760</v>
      </c>
      <c r="H846" s="375" t="s">
        <v>760</v>
      </c>
      <c r="I846" s="376" t="s">
        <v>760</v>
      </c>
      <c r="J846" s="344">
        <v>7011001052295</v>
      </c>
      <c r="K846" s="345"/>
      <c r="L846" s="345"/>
      <c r="M846" s="345"/>
      <c r="N846" s="345"/>
      <c r="O846" s="345"/>
      <c r="P846" s="359" t="s">
        <v>771</v>
      </c>
      <c r="Q846" s="346"/>
      <c r="R846" s="346"/>
      <c r="S846" s="346"/>
      <c r="T846" s="346"/>
      <c r="U846" s="346"/>
      <c r="V846" s="346"/>
      <c r="W846" s="346"/>
      <c r="X846" s="346"/>
      <c r="Y846" s="347">
        <v>4</v>
      </c>
      <c r="Z846" s="348"/>
      <c r="AA846" s="348"/>
      <c r="AB846" s="349"/>
      <c r="AC846" s="350" t="s">
        <v>772</v>
      </c>
      <c r="AD846" s="351"/>
      <c r="AE846" s="351"/>
      <c r="AF846" s="351"/>
      <c r="AG846" s="351"/>
      <c r="AH846" s="366" t="s">
        <v>773</v>
      </c>
      <c r="AI846" s="367"/>
      <c r="AJ846" s="367"/>
      <c r="AK846" s="367"/>
      <c r="AL846" s="354" t="s">
        <v>773</v>
      </c>
      <c r="AM846" s="355"/>
      <c r="AN846" s="355"/>
      <c r="AO846" s="356"/>
      <c r="AP846" s="357"/>
      <c r="AQ846" s="357"/>
      <c r="AR846" s="357"/>
      <c r="AS846" s="357"/>
      <c r="AT846" s="357"/>
      <c r="AU846" s="357"/>
      <c r="AV846" s="357"/>
      <c r="AW846" s="357"/>
      <c r="AX846" s="357"/>
      <c r="AY846">
        <f>COUNTA($C$846)</f>
        <v>1</v>
      </c>
    </row>
    <row r="847" spans="1:51" ht="48.75" customHeight="1" x14ac:dyDescent="0.15">
      <c r="A847" s="370">
        <v>3</v>
      </c>
      <c r="B847" s="370">
        <v>1</v>
      </c>
      <c r="C847" s="374" t="s">
        <v>761</v>
      </c>
      <c r="D847" s="375" t="s">
        <v>761</v>
      </c>
      <c r="E847" s="375" t="s">
        <v>761</v>
      </c>
      <c r="F847" s="375" t="s">
        <v>761</v>
      </c>
      <c r="G847" s="375" t="s">
        <v>761</v>
      </c>
      <c r="H847" s="375" t="s">
        <v>761</v>
      </c>
      <c r="I847" s="376" t="s">
        <v>761</v>
      </c>
      <c r="J847" s="344">
        <v>9010505001599</v>
      </c>
      <c r="K847" s="345"/>
      <c r="L847" s="345"/>
      <c r="M847" s="345"/>
      <c r="N847" s="345"/>
      <c r="O847" s="345"/>
      <c r="P847" s="359" t="s">
        <v>771</v>
      </c>
      <c r="Q847" s="346"/>
      <c r="R847" s="346"/>
      <c r="S847" s="346"/>
      <c r="T847" s="346"/>
      <c r="U847" s="346"/>
      <c r="V847" s="346"/>
      <c r="W847" s="346"/>
      <c r="X847" s="346"/>
      <c r="Y847" s="347">
        <v>5</v>
      </c>
      <c r="Z847" s="348"/>
      <c r="AA847" s="348"/>
      <c r="AB847" s="349"/>
      <c r="AC847" s="350" t="s">
        <v>772</v>
      </c>
      <c r="AD847" s="351"/>
      <c r="AE847" s="351"/>
      <c r="AF847" s="351"/>
      <c r="AG847" s="351"/>
      <c r="AH847" s="366" t="s">
        <v>773</v>
      </c>
      <c r="AI847" s="367"/>
      <c r="AJ847" s="367"/>
      <c r="AK847" s="367"/>
      <c r="AL847" s="354" t="s">
        <v>773</v>
      </c>
      <c r="AM847" s="355"/>
      <c r="AN847" s="355"/>
      <c r="AO847" s="356"/>
      <c r="AP847" s="357"/>
      <c r="AQ847" s="357"/>
      <c r="AR847" s="357"/>
      <c r="AS847" s="357"/>
      <c r="AT847" s="357"/>
      <c r="AU847" s="357"/>
      <c r="AV847" s="357"/>
      <c r="AW847" s="357"/>
      <c r="AX847" s="357"/>
      <c r="AY847">
        <f>COUNTA($C$847)</f>
        <v>1</v>
      </c>
    </row>
    <row r="848" spans="1:51" ht="48.75" customHeight="1" x14ac:dyDescent="0.15">
      <c r="A848" s="370">
        <v>4</v>
      </c>
      <c r="B848" s="370">
        <v>1</v>
      </c>
      <c r="C848" s="374" t="s">
        <v>762</v>
      </c>
      <c r="D848" s="375" t="s">
        <v>762</v>
      </c>
      <c r="E848" s="375" t="s">
        <v>762</v>
      </c>
      <c r="F848" s="375" t="s">
        <v>762</v>
      </c>
      <c r="G848" s="375" t="s">
        <v>762</v>
      </c>
      <c r="H848" s="375" t="s">
        <v>762</v>
      </c>
      <c r="I848" s="376" t="s">
        <v>762</v>
      </c>
      <c r="J848" s="344">
        <v>1010401023102</v>
      </c>
      <c r="K848" s="345"/>
      <c r="L848" s="345"/>
      <c r="M848" s="345"/>
      <c r="N848" s="345"/>
      <c r="O848" s="345"/>
      <c r="P848" s="359" t="s">
        <v>771</v>
      </c>
      <c r="Q848" s="346"/>
      <c r="R848" s="346"/>
      <c r="S848" s="346"/>
      <c r="T848" s="346"/>
      <c r="U848" s="346"/>
      <c r="V848" s="346"/>
      <c r="W848" s="346"/>
      <c r="X848" s="346"/>
      <c r="Y848" s="347">
        <v>7</v>
      </c>
      <c r="Z848" s="348"/>
      <c r="AA848" s="348"/>
      <c r="AB848" s="349"/>
      <c r="AC848" s="350" t="s">
        <v>772</v>
      </c>
      <c r="AD848" s="351"/>
      <c r="AE848" s="351"/>
      <c r="AF848" s="351"/>
      <c r="AG848" s="351"/>
      <c r="AH848" s="366" t="s">
        <v>773</v>
      </c>
      <c r="AI848" s="367"/>
      <c r="AJ848" s="367"/>
      <c r="AK848" s="367"/>
      <c r="AL848" s="354" t="s">
        <v>773</v>
      </c>
      <c r="AM848" s="355"/>
      <c r="AN848" s="355"/>
      <c r="AO848" s="356"/>
      <c r="AP848" s="357"/>
      <c r="AQ848" s="357"/>
      <c r="AR848" s="357"/>
      <c r="AS848" s="357"/>
      <c r="AT848" s="357"/>
      <c r="AU848" s="357"/>
      <c r="AV848" s="357"/>
      <c r="AW848" s="357"/>
      <c r="AX848" s="357"/>
      <c r="AY848">
        <f>COUNTA($C$848)</f>
        <v>1</v>
      </c>
    </row>
    <row r="849" spans="1:51" ht="48.75" customHeight="1" x14ac:dyDescent="0.15">
      <c r="A849" s="370">
        <v>5</v>
      </c>
      <c r="B849" s="370">
        <v>1</v>
      </c>
      <c r="C849" s="374" t="s">
        <v>763</v>
      </c>
      <c r="D849" s="375" t="s">
        <v>763</v>
      </c>
      <c r="E849" s="375" t="s">
        <v>763</v>
      </c>
      <c r="F849" s="375" t="s">
        <v>763</v>
      </c>
      <c r="G849" s="375" t="s">
        <v>763</v>
      </c>
      <c r="H849" s="375" t="s">
        <v>763</v>
      </c>
      <c r="I849" s="376" t="s">
        <v>763</v>
      </c>
      <c r="J849" s="344">
        <v>8010005013996</v>
      </c>
      <c r="K849" s="345"/>
      <c r="L849" s="345"/>
      <c r="M849" s="345"/>
      <c r="N849" s="345"/>
      <c r="O849" s="345"/>
      <c r="P849" s="359" t="s">
        <v>771</v>
      </c>
      <c r="Q849" s="346"/>
      <c r="R849" s="346"/>
      <c r="S849" s="346"/>
      <c r="T849" s="346"/>
      <c r="U849" s="346"/>
      <c r="V849" s="346"/>
      <c r="W849" s="346"/>
      <c r="X849" s="346"/>
      <c r="Y849" s="347">
        <v>5</v>
      </c>
      <c r="Z849" s="348"/>
      <c r="AA849" s="348"/>
      <c r="AB849" s="349"/>
      <c r="AC849" s="350" t="s">
        <v>772</v>
      </c>
      <c r="AD849" s="351"/>
      <c r="AE849" s="351"/>
      <c r="AF849" s="351"/>
      <c r="AG849" s="351"/>
      <c r="AH849" s="366" t="s">
        <v>773</v>
      </c>
      <c r="AI849" s="367"/>
      <c r="AJ849" s="367"/>
      <c r="AK849" s="367"/>
      <c r="AL849" s="354" t="s">
        <v>773</v>
      </c>
      <c r="AM849" s="355"/>
      <c r="AN849" s="355"/>
      <c r="AO849" s="356"/>
      <c r="AP849" s="357"/>
      <c r="AQ849" s="357"/>
      <c r="AR849" s="357"/>
      <c r="AS849" s="357"/>
      <c r="AT849" s="357"/>
      <c r="AU849" s="357"/>
      <c r="AV849" s="357"/>
      <c r="AW849" s="357"/>
      <c r="AX849" s="357"/>
      <c r="AY849">
        <f>COUNTA($C$849)</f>
        <v>1</v>
      </c>
    </row>
    <row r="850" spans="1:51" ht="48.75" customHeight="1" x14ac:dyDescent="0.15">
      <c r="A850" s="370">
        <v>6</v>
      </c>
      <c r="B850" s="370">
        <v>1</v>
      </c>
      <c r="C850" s="374" t="s">
        <v>764</v>
      </c>
      <c r="D850" s="375" t="s">
        <v>764</v>
      </c>
      <c r="E850" s="375" t="s">
        <v>764</v>
      </c>
      <c r="F850" s="375" t="s">
        <v>764</v>
      </c>
      <c r="G850" s="375" t="s">
        <v>764</v>
      </c>
      <c r="H850" s="375" t="s">
        <v>764</v>
      </c>
      <c r="I850" s="376" t="s">
        <v>764</v>
      </c>
      <c r="J850" s="344">
        <v>8011105000348</v>
      </c>
      <c r="K850" s="345"/>
      <c r="L850" s="345"/>
      <c r="M850" s="345"/>
      <c r="N850" s="345"/>
      <c r="O850" s="345"/>
      <c r="P850" s="359" t="s">
        <v>771</v>
      </c>
      <c r="Q850" s="346"/>
      <c r="R850" s="346"/>
      <c r="S850" s="346"/>
      <c r="T850" s="346"/>
      <c r="U850" s="346"/>
      <c r="V850" s="346"/>
      <c r="W850" s="346"/>
      <c r="X850" s="346"/>
      <c r="Y850" s="347">
        <v>1</v>
      </c>
      <c r="Z850" s="348"/>
      <c r="AA850" s="348"/>
      <c r="AB850" s="349"/>
      <c r="AC850" s="350" t="s">
        <v>772</v>
      </c>
      <c r="AD850" s="351"/>
      <c r="AE850" s="351"/>
      <c r="AF850" s="351"/>
      <c r="AG850" s="351"/>
      <c r="AH850" s="366" t="s">
        <v>773</v>
      </c>
      <c r="AI850" s="367"/>
      <c r="AJ850" s="367"/>
      <c r="AK850" s="367"/>
      <c r="AL850" s="354" t="s">
        <v>773</v>
      </c>
      <c r="AM850" s="355"/>
      <c r="AN850" s="355"/>
      <c r="AO850" s="356"/>
      <c r="AP850" s="357"/>
      <c r="AQ850" s="357"/>
      <c r="AR850" s="357"/>
      <c r="AS850" s="357"/>
      <c r="AT850" s="357"/>
      <c r="AU850" s="357"/>
      <c r="AV850" s="357"/>
      <c r="AW850" s="357"/>
      <c r="AX850" s="357"/>
      <c r="AY850">
        <f>COUNTA($C$850)</f>
        <v>1</v>
      </c>
    </row>
    <row r="851" spans="1:51" ht="48.75" customHeight="1" x14ac:dyDescent="0.15">
      <c r="A851" s="370">
        <v>7</v>
      </c>
      <c r="B851" s="370">
        <v>1</v>
      </c>
      <c r="C851" s="374" t="s">
        <v>765</v>
      </c>
      <c r="D851" s="375" t="s">
        <v>765</v>
      </c>
      <c r="E851" s="375" t="s">
        <v>765</v>
      </c>
      <c r="F851" s="375" t="s">
        <v>765</v>
      </c>
      <c r="G851" s="375" t="s">
        <v>765</v>
      </c>
      <c r="H851" s="375" t="s">
        <v>765</v>
      </c>
      <c r="I851" s="376" t="s">
        <v>765</v>
      </c>
      <c r="J851" s="344">
        <v>3010001181141</v>
      </c>
      <c r="K851" s="345"/>
      <c r="L851" s="345"/>
      <c r="M851" s="345"/>
      <c r="N851" s="345"/>
      <c r="O851" s="345"/>
      <c r="P851" s="359" t="s">
        <v>771</v>
      </c>
      <c r="Q851" s="346"/>
      <c r="R851" s="346"/>
      <c r="S851" s="346"/>
      <c r="T851" s="346"/>
      <c r="U851" s="346"/>
      <c r="V851" s="346"/>
      <c r="W851" s="346"/>
      <c r="X851" s="346"/>
      <c r="Y851" s="347">
        <v>6</v>
      </c>
      <c r="Z851" s="348"/>
      <c r="AA851" s="348"/>
      <c r="AB851" s="349"/>
      <c r="AC851" s="350" t="s">
        <v>772</v>
      </c>
      <c r="AD851" s="351"/>
      <c r="AE851" s="351"/>
      <c r="AF851" s="351"/>
      <c r="AG851" s="351"/>
      <c r="AH851" s="366" t="s">
        <v>773</v>
      </c>
      <c r="AI851" s="367"/>
      <c r="AJ851" s="367"/>
      <c r="AK851" s="367"/>
      <c r="AL851" s="354" t="s">
        <v>773</v>
      </c>
      <c r="AM851" s="355"/>
      <c r="AN851" s="355"/>
      <c r="AO851" s="356"/>
      <c r="AP851" s="357"/>
      <c r="AQ851" s="357"/>
      <c r="AR851" s="357"/>
      <c r="AS851" s="357"/>
      <c r="AT851" s="357"/>
      <c r="AU851" s="357"/>
      <c r="AV851" s="357"/>
      <c r="AW851" s="357"/>
      <c r="AX851" s="357"/>
      <c r="AY851">
        <f>COUNTA($C$851)</f>
        <v>1</v>
      </c>
    </row>
    <row r="852" spans="1:51" ht="48.75" customHeight="1" x14ac:dyDescent="0.15">
      <c r="A852" s="370">
        <v>8</v>
      </c>
      <c r="B852" s="370">
        <v>1</v>
      </c>
      <c r="C852" s="371" t="s">
        <v>766</v>
      </c>
      <c r="D852" s="372" t="s">
        <v>766</v>
      </c>
      <c r="E852" s="372" t="s">
        <v>766</v>
      </c>
      <c r="F852" s="372" t="s">
        <v>766</v>
      </c>
      <c r="G852" s="372" t="s">
        <v>766</v>
      </c>
      <c r="H852" s="372" t="s">
        <v>766</v>
      </c>
      <c r="I852" s="373" t="s">
        <v>766</v>
      </c>
      <c r="J852" s="344">
        <v>6011105000218</v>
      </c>
      <c r="K852" s="345"/>
      <c r="L852" s="345"/>
      <c r="M852" s="345"/>
      <c r="N852" s="345"/>
      <c r="O852" s="345"/>
      <c r="P852" s="359" t="s">
        <v>771</v>
      </c>
      <c r="Q852" s="346"/>
      <c r="R852" s="346"/>
      <c r="S852" s="346"/>
      <c r="T852" s="346"/>
      <c r="U852" s="346"/>
      <c r="V852" s="346"/>
      <c r="W852" s="346"/>
      <c r="X852" s="346"/>
      <c r="Y852" s="347">
        <v>3</v>
      </c>
      <c r="Z852" s="348"/>
      <c r="AA852" s="348"/>
      <c r="AB852" s="349"/>
      <c r="AC852" s="350" t="s">
        <v>772</v>
      </c>
      <c r="AD852" s="351"/>
      <c r="AE852" s="351"/>
      <c r="AF852" s="351"/>
      <c r="AG852" s="351"/>
      <c r="AH852" s="366" t="s">
        <v>773</v>
      </c>
      <c r="AI852" s="367"/>
      <c r="AJ852" s="367"/>
      <c r="AK852" s="367"/>
      <c r="AL852" s="354" t="s">
        <v>773</v>
      </c>
      <c r="AM852" s="355"/>
      <c r="AN852" s="355"/>
      <c r="AO852" s="356"/>
      <c r="AP852" s="357"/>
      <c r="AQ852" s="357"/>
      <c r="AR852" s="357"/>
      <c r="AS852" s="357"/>
      <c r="AT852" s="357"/>
      <c r="AU852" s="357"/>
      <c r="AV852" s="357"/>
      <c r="AW852" s="357"/>
      <c r="AX852" s="357"/>
      <c r="AY852">
        <f>COUNTA($C$852)</f>
        <v>1</v>
      </c>
    </row>
    <row r="853" spans="1:51" ht="48.75" customHeight="1" x14ac:dyDescent="0.15">
      <c r="A853" s="370">
        <v>9</v>
      </c>
      <c r="B853" s="370">
        <v>1</v>
      </c>
      <c r="C853" s="371" t="s">
        <v>767</v>
      </c>
      <c r="D853" s="372" t="s">
        <v>767</v>
      </c>
      <c r="E853" s="372" t="s">
        <v>767</v>
      </c>
      <c r="F853" s="372" t="s">
        <v>767</v>
      </c>
      <c r="G853" s="372" t="s">
        <v>767</v>
      </c>
      <c r="H853" s="372" t="s">
        <v>767</v>
      </c>
      <c r="I853" s="373" t="s">
        <v>767</v>
      </c>
      <c r="J853" s="344">
        <v>4010705002096</v>
      </c>
      <c r="K853" s="345"/>
      <c r="L853" s="345"/>
      <c r="M853" s="345"/>
      <c r="N853" s="345"/>
      <c r="O853" s="345"/>
      <c r="P853" s="359" t="s">
        <v>771</v>
      </c>
      <c r="Q853" s="346"/>
      <c r="R853" s="346"/>
      <c r="S853" s="346"/>
      <c r="T853" s="346"/>
      <c r="U853" s="346"/>
      <c r="V853" s="346"/>
      <c r="W853" s="346"/>
      <c r="X853" s="346"/>
      <c r="Y853" s="347">
        <v>2</v>
      </c>
      <c r="Z853" s="348"/>
      <c r="AA853" s="348"/>
      <c r="AB853" s="349"/>
      <c r="AC853" s="350" t="s">
        <v>772</v>
      </c>
      <c r="AD853" s="351"/>
      <c r="AE853" s="351"/>
      <c r="AF853" s="351"/>
      <c r="AG853" s="351"/>
      <c r="AH853" s="366" t="s">
        <v>773</v>
      </c>
      <c r="AI853" s="367"/>
      <c r="AJ853" s="367"/>
      <c r="AK853" s="367"/>
      <c r="AL853" s="354" t="s">
        <v>773</v>
      </c>
      <c r="AM853" s="355"/>
      <c r="AN853" s="355"/>
      <c r="AO853" s="356"/>
      <c r="AP853" s="357"/>
      <c r="AQ853" s="357"/>
      <c r="AR853" s="357"/>
      <c r="AS853" s="357"/>
      <c r="AT853" s="357"/>
      <c r="AU853" s="357"/>
      <c r="AV853" s="357"/>
      <c r="AW853" s="357"/>
      <c r="AX853" s="357"/>
      <c r="AY853">
        <f>COUNTA($C$853)</f>
        <v>1</v>
      </c>
    </row>
    <row r="854" spans="1:51" ht="48.75" customHeight="1" x14ac:dyDescent="0.15">
      <c r="A854" s="370">
        <v>10</v>
      </c>
      <c r="B854" s="370">
        <v>1</v>
      </c>
      <c r="C854" s="371" t="s">
        <v>769</v>
      </c>
      <c r="D854" s="372" t="s">
        <v>769</v>
      </c>
      <c r="E854" s="372" t="s">
        <v>769</v>
      </c>
      <c r="F854" s="372" t="s">
        <v>769</v>
      </c>
      <c r="G854" s="372" t="s">
        <v>769</v>
      </c>
      <c r="H854" s="372" t="s">
        <v>769</v>
      </c>
      <c r="I854" s="373" t="s">
        <v>769</v>
      </c>
      <c r="J854" s="344">
        <v>5010001091611</v>
      </c>
      <c r="K854" s="345"/>
      <c r="L854" s="345"/>
      <c r="M854" s="345"/>
      <c r="N854" s="345"/>
      <c r="O854" s="345"/>
      <c r="P854" s="359" t="s">
        <v>771</v>
      </c>
      <c r="Q854" s="346"/>
      <c r="R854" s="346"/>
      <c r="S854" s="346"/>
      <c r="T854" s="346"/>
      <c r="U854" s="346"/>
      <c r="V854" s="346"/>
      <c r="W854" s="346"/>
      <c r="X854" s="346"/>
      <c r="Y854" s="347">
        <v>2</v>
      </c>
      <c r="Z854" s="348"/>
      <c r="AA854" s="348"/>
      <c r="AB854" s="349"/>
      <c r="AC854" s="350" t="s">
        <v>772</v>
      </c>
      <c r="AD854" s="351"/>
      <c r="AE854" s="351"/>
      <c r="AF854" s="351"/>
      <c r="AG854" s="351"/>
      <c r="AH854" s="366" t="s">
        <v>773</v>
      </c>
      <c r="AI854" s="367"/>
      <c r="AJ854" s="367"/>
      <c r="AK854" s="367"/>
      <c r="AL854" s="354" t="s">
        <v>773</v>
      </c>
      <c r="AM854" s="355"/>
      <c r="AN854" s="355"/>
      <c r="AO854" s="356"/>
      <c r="AP854" s="357"/>
      <c r="AQ854" s="357"/>
      <c r="AR854" s="357"/>
      <c r="AS854" s="357"/>
      <c r="AT854" s="357"/>
      <c r="AU854" s="357"/>
      <c r="AV854" s="357"/>
      <c r="AW854" s="357"/>
      <c r="AX854" s="357"/>
      <c r="AY854">
        <f>COUNTA($C$854)</f>
        <v>1</v>
      </c>
    </row>
    <row r="855" spans="1:51" ht="48.75" customHeight="1" x14ac:dyDescent="0.15">
      <c r="A855" s="370">
        <v>11</v>
      </c>
      <c r="B855" s="370">
        <v>1</v>
      </c>
      <c r="C855" s="371" t="s">
        <v>770</v>
      </c>
      <c r="D855" s="372" t="s">
        <v>770</v>
      </c>
      <c r="E855" s="372" t="s">
        <v>770</v>
      </c>
      <c r="F855" s="372" t="s">
        <v>770</v>
      </c>
      <c r="G855" s="372" t="s">
        <v>770</v>
      </c>
      <c r="H855" s="372" t="s">
        <v>770</v>
      </c>
      <c r="I855" s="373" t="s">
        <v>770</v>
      </c>
      <c r="J855" s="344">
        <v>5011105007247</v>
      </c>
      <c r="K855" s="345"/>
      <c r="L855" s="345"/>
      <c r="M855" s="345"/>
      <c r="N855" s="345"/>
      <c r="O855" s="345"/>
      <c r="P855" s="359" t="s">
        <v>771</v>
      </c>
      <c r="Q855" s="346"/>
      <c r="R855" s="346"/>
      <c r="S855" s="346"/>
      <c r="T855" s="346"/>
      <c r="U855" s="346"/>
      <c r="V855" s="346"/>
      <c r="W855" s="346"/>
      <c r="X855" s="346"/>
      <c r="Y855" s="347">
        <v>1</v>
      </c>
      <c r="Z855" s="348"/>
      <c r="AA855" s="348"/>
      <c r="AB855" s="349"/>
      <c r="AC855" s="350" t="s">
        <v>772</v>
      </c>
      <c r="AD855" s="351"/>
      <c r="AE855" s="351"/>
      <c r="AF855" s="351"/>
      <c r="AG855" s="351"/>
      <c r="AH855" s="366" t="s">
        <v>773</v>
      </c>
      <c r="AI855" s="367"/>
      <c r="AJ855" s="367"/>
      <c r="AK855" s="367"/>
      <c r="AL855" s="354" t="s">
        <v>773</v>
      </c>
      <c r="AM855" s="355"/>
      <c r="AN855" s="355"/>
      <c r="AO855" s="356"/>
      <c r="AP855" s="357"/>
      <c r="AQ855" s="357"/>
      <c r="AR855" s="357"/>
      <c r="AS855" s="357"/>
      <c r="AT855" s="357"/>
      <c r="AU855" s="357"/>
      <c r="AV855" s="357"/>
      <c r="AW855" s="357"/>
      <c r="AX855" s="357"/>
      <c r="AY855">
        <f>COUNTA($C$855)</f>
        <v>1</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80"/>
      <c r="E1109" s="152" t="s">
        <v>262</v>
      </c>
      <c r="F1109" s="380"/>
      <c r="G1109" s="380"/>
      <c r="H1109" s="380"/>
      <c r="I1109" s="380"/>
      <c r="J1109" s="152" t="s">
        <v>297</v>
      </c>
      <c r="K1109" s="152"/>
      <c r="L1109" s="152"/>
      <c r="M1109" s="152"/>
      <c r="N1109" s="152"/>
      <c r="O1109" s="152"/>
      <c r="P1109" s="362" t="s">
        <v>27</v>
      </c>
      <c r="Q1109" s="362"/>
      <c r="R1109" s="362"/>
      <c r="S1109" s="362"/>
      <c r="T1109" s="362"/>
      <c r="U1109" s="362"/>
      <c r="V1109" s="362"/>
      <c r="W1109" s="362"/>
      <c r="X1109" s="362"/>
      <c r="Y1109" s="152" t="s">
        <v>299</v>
      </c>
      <c r="Z1109" s="380"/>
      <c r="AA1109" s="380"/>
      <c r="AB1109" s="380"/>
      <c r="AC1109" s="152" t="s">
        <v>245</v>
      </c>
      <c r="AD1109" s="152"/>
      <c r="AE1109" s="152"/>
      <c r="AF1109" s="152"/>
      <c r="AG1109" s="152"/>
      <c r="AH1109" s="362" t="s">
        <v>258</v>
      </c>
      <c r="AI1109" s="363"/>
      <c r="AJ1109" s="363"/>
      <c r="AK1109" s="363"/>
      <c r="AL1109" s="363" t="s">
        <v>21</v>
      </c>
      <c r="AM1109" s="363"/>
      <c r="AN1109" s="363"/>
      <c r="AO1109" s="381"/>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787</v>
      </c>
      <c r="F1110" s="369"/>
      <c r="G1110" s="369"/>
      <c r="H1110" s="369"/>
      <c r="I1110" s="369"/>
      <c r="J1110" s="344" t="s">
        <v>787</v>
      </c>
      <c r="K1110" s="345"/>
      <c r="L1110" s="345"/>
      <c r="M1110" s="345"/>
      <c r="N1110" s="345"/>
      <c r="O1110" s="345"/>
      <c r="P1110" s="359" t="s">
        <v>787</v>
      </c>
      <c r="Q1110" s="346"/>
      <c r="R1110" s="346"/>
      <c r="S1110" s="346"/>
      <c r="T1110" s="346"/>
      <c r="U1110" s="346"/>
      <c r="V1110" s="346"/>
      <c r="W1110" s="346"/>
      <c r="X1110" s="346"/>
      <c r="Y1110" s="347" t="s">
        <v>787</v>
      </c>
      <c r="Z1110" s="348"/>
      <c r="AA1110" s="348"/>
      <c r="AB1110" s="349"/>
      <c r="AC1110" s="350"/>
      <c r="AD1110" s="351"/>
      <c r="AE1110" s="351"/>
      <c r="AF1110" s="351"/>
      <c r="AG1110" s="351"/>
      <c r="AH1110" s="352" t="s">
        <v>787</v>
      </c>
      <c r="AI1110" s="353"/>
      <c r="AJ1110" s="353"/>
      <c r="AK1110" s="353"/>
      <c r="AL1110" s="354" t="s">
        <v>787</v>
      </c>
      <c r="AM1110" s="355"/>
      <c r="AN1110" s="355"/>
      <c r="AO1110" s="356"/>
      <c r="AP1110" s="357" t="s">
        <v>787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90">
    <cfRule type="expression" dxfId="2797" priority="13893">
      <formula>IF(RIGHT(TEXT(Y790,"0.#"),1)=".",FALSE,TRUE)</formula>
    </cfRule>
    <cfRule type="expression" dxfId="2796" priority="13894">
      <formula>IF(RIGHT(TEXT(Y790,"0.#"),1)=".",TRUE,FALSE)</formula>
    </cfRule>
  </conditionalFormatting>
  <conditionalFormatting sqref="Y799">
    <cfRule type="expression" dxfId="2795" priority="13889">
      <formula>IF(RIGHT(TEXT(Y799,"0.#"),1)=".",FALSE,TRUE)</formula>
    </cfRule>
    <cfRule type="expression" dxfId="2794" priority="13890">
      <formula>IF(RIGHT(TEXT(Y799,"0.#"),1)=".",TRUE,FALSE)</formula>
    </cfRule>
  </conditionalFormatting>
  <conditionalFormatting sqref="Y830:Y837 Y828 Y817:Y824 Y815 Y804:Y811 Y802">
    <cfRule type="expression" dxfId="2793" priority="13671">
      <formula>IF(RIGHT(TEXT(Y802,"0.#"),1)=".",FALSE,TRUE)</formula>
    </cfRule>
    <cfRule type="expression" dxfId="2792" priority="13672">
      <formula>IF(RIGHT(TEXT(Y802,"0.#"),1)=".",TRUE,FALSE)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91:Y798 Y789">
    <cfRule type="expression" dxfId="2785" priority="13695">
      <formula>IF(RIGHT(TEXT(Y789,"0.#"),1)=".",FALSE,TRUE)</formula>
    </cfRule>
    <cfRule type="expression" dxfId="2784" priority="13696">
      <formula>IF(RIGHT(TEXT(Y789,"0.#"),1)=".",TRUE,FALSE)</formula>
    </cfRule>
  </conditionalFormatting>
  <conditionalFormatting sqref="AU790">
    <cfRule type="expression" dxfId="2783" priority="13693">
      <formula>IF(RIGHT(TEXT(AU790,"0.#"),1)=".",FALSE,TRUE)</formula>
    </cfRule>
    <cfRule type="expression" dxfId="2782" priority="13694">
      <formula>IF(RIGHT(TEXT(AU790,"0.#"),1)=".",TRUE,FALSE)</formula>
    </cfRule>
  </conditionalFormatting>
  <conditionalFormatting sqref="AU799">
    <cfRule type="expression" dxfId="2781" priority="13691">
      <formula>IF(RIGHT(TEXT(AU799,"0.#"),1)=".",FALSE,TRUE)</formula>
    </cfRule>
    <cfRule type="expression" dxfId="2780" priority="13692">
      <formula>IF(RIGHT(TEXT(AU799,"0.#"),1)=".",TRUE,FALSE)</formula>
    </cfRule>
  </conditionalFormatting>
  <conditionalFormatting sqref="AU791:AU798 AU789">
    <cfRule type="expression" dxfId="2779" priority="13689">
      <formula>IF(RIGHT(TEXT(AU789,"0.#"),1)=".",FALSE,TRUE)</formula>
    </cfRule>
    <cfRule type="expression" dxfId="2778" priority="13690">
      <formula>IF(RIGHT(TEXT(AU789,"0.#"),1)=".",TRUE,FALSE)</formula>
    </cfRule>
  </conditionalFormatting>
  <conditionalFormatting sqref="Y829 Y816 Y803">
    <cfRule type="expression" dxfId="2777" priority="13675">
      <formula>IF(RIGHT(TEXT(Y803,"0.#"),1)=".",FALSE,TRUE)</formula>
    </cfRule>
    <cfRule type="expression" dxfId="2776" priority="13676">
      <formula>IF(RIGHT(TEXT(Y803,"0.#"),1)=".",TRUE,FALSE)</formula>
    </cfRule>
  </conditionalFormatting>
  <conditionalFormatting sqref="Y838 Y825 Y812">
    <cfRule type="expression" dxfId="2775" priority="13673">
      <formula>IF(RIGHT(TEXT(Y812,"0.#"),1)=".",FALSE,TRUE)</formula>
    </cfRule>
    <cfRule type="expression" dxfId="2774" priority="13674">
      <formula>IF(RIGHT(TEXT(Y812,"0.#"),1)=".",TRUE,FALSE)</formula>
    </cfRule>
  </conditionalFormatting>
  <conditionalFormatting sqref="AU829 AU816 AU803">
    <cfRule type="expression" dxfId="2773" priority="13669">
      <formula>IF(RIGHT(TEXT(AU803,"0.#"),1)=".",FALSE,TRUE)</formula>
    </cfRule>
    <cfRule type="expression" dxfId="2772" priority="13670">
      <formula>IF(RIGHT(TEXT(AU803,"0.#"),1)=".",TRUE,FALSE)</formula>
    </cfRule>
  </conditionalFormatting>
  <conditionalFormatting sqref="AU838 AU825 AU812">
    <cfRule type="expression" dxfId="2771" priority="13667">
      <formula>IF(RIGHT(TEXT(AU812,"0.#"),1)=".",FALSE,TRUE)</formula>
    </cfRule>
    <cfRule type="expression" dxfId="2770" priority="13668">
      <formula>IF(RIGHT(TEXT(AU812,"0.#"),1)=".",TRUE,FALSE)</formula>
    </cfRule>
  </conditionalFormatting>
  <conditionalFormatting sqref="AU830:AU837 AU828 AU817:AU824 AU815 AU804:AU811 AU802">
    <cfRule type="expression" dxfId="2769" priority="13665">
      <formula>IF(RIGHT(TEXT(AU802,"0.#"),1)=".",FALSE,TRUE)</formula>
    </cfRule>
    <cfRule type="expression" dxfId="2768" priority="13666">
      <formula>IF(RIGHT(TEXT(AU802,"0.#"),1)=".",TRUE,FALSE)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 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 AU134">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56:AO874">
    <cfRule type="expression" dxfId="2509" priority="6643">
      <formula>IF(AND(AL856&gt;=0, RIGHT(TEXT(AL856,"0.#"),1)&lt;&gt;"."),TRUE,FALSE)</formula>
    </cfRule>
    <cfRule type="expression" dxfId="2508" priority="6644">
      <formula>IF(AND(AL856&gt;=0, RIGHT(TEXT(AL856,"0.#"),1)="."),TRUE,FALSE)</formula>
    </cfRule>
    <cfRule type="expression" dxfId="2507" priority="6645">
      <formula>IF(AND(AL856&lt;0, RIGHT(TEXT(AL856,"0.#"),1)&lt;&gt;"."),TRUE,FALSE)</formula>
    </cfRule>
    <cfRule type="expression" dxfId="2506" priority="6646">
      <formula>IF(AND(AL856&lt;0, RIGHT(TEXT(AL856,"0.#"),1)="."),TRUE,FALSE)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55">
    <cfRule type="expression" dxfId="2397" priority="2829">
      <formula>IF(AND(AL845&gt;=0, RIGHT(TEXT(AL845,"0.#"),1)&lt;&gt;"."),TRUE,FALSE)</formula>
    </cfRule>
    <cfRule type="expression" dxfId="2396" priority="2830">
      <formula>IF(AND(AL845&gt;=0, RIGHT(TEXT(AL845,"0.#"),1)="."),TRUE,FALSE)</formula>
    </cfRule>
    <cfRule type="expression" dxfId="2395" priority="2831">
      <formula>IF(AND(AL845&lt;0, RIGHT(TEXT(AL845,"0.#"),1)&lt;&gt;"."),TRUE,FALSE)</formula>
    </cfRule>
    <cfRule type="expression" dxfId="2394" priority="2832">
      <formula>IF(AND(AL845&lt;0, 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435">
    <cfRule type="expression" dxfId="713" priority="13">
      <formula>IF(RIGHT(TEXT(AM435,"0.#"),1)=".",FALSE,TRUE)</formula>
    </cfRule>
    <cfRule type="expression" dxfId="712" priority="14">
      <formula>IF(RIGHT(TEXT(AM435,"0.#"),1)=".",TRUE,FALSE)</formula>
    </cfRule>
  </conditionalFormatting>
  <conditionalFormatting sqref="AM433">
    <cfRule type="expression" dxfId="711" priority="11">
      <formula>IF(RIGHT(TEXT(AM433,"0.#"),1)=".",FALSE,TRUE)</formula>
    </cfRule>
    <cfRule type="expression" dxfId="710" priority="12">
      <formula>IF(RIGHT(TEXT(AM433,"0.#"),1)=".",TRUE,FALSE)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M458">
    <cfRule type="expression" dxfId="705" priority="5">
      <formula>IF(RIGHT(TEXT(AM458,"0.#"),1)=".",FALSE,TRUE)</formula>
    </cfRule>
    <cfRule type="expression" dxfId="704" priority="6">
      <formula>IF(RIGHT(TEXT(AM458,"0.#"),1)=".",TRUE,FALSE)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2"/>
      <c r="Z2" s="830"/>
      <c r="AA2" s="831"/>
      <c r="AB2" s="1026" t="s">
        <v>11</v>
      </c>
      <c r="AC2" s="1027"/>
      <c r="AD2" s="1028"/>
      <c r="AE2" s="1032" t="s">
        <v>391</v>
      </c>
      <c r="AF2" s="1032"/>
      <c r="AG2" s="1032"/>
      <c r="AH2" s="1032"/>
      <c r="AI2" s="1032" t="s">
        <v>413</v>
      </c>
      <c r="AJ2" s="1032"/>
      <c r="AK2" s="1032"/>
      <c r="AL2" s="562"/>
      <c r="AM2" s="1032" t="s">
        <v>510</v>
      </c>
      <c r="AN2" s="1032"/>
      <c r="AO2" s="1032"/>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3"/>
      <c r="Z3" s="1024"/>
      <c r="AA3" s="1025"/>
      <c r="AB3" s="1029"/>
      <c r="AC3" s="1030"/>
      <c r="AD3" s="1031"/>
      <c r="AE3" s="917"/>
      <c r="AF3" s="917"/>
      <c r="AG3" s="917"/>
      <c r="AH3" s="917"/>
      <c r="AI3" s="917"/>
      <c r="AJ3" s="917"/>
      <c r="AK3" s="917"/>
      <c r="AL3" s="413"/>
      <c r="AM3" s="917"/>
      <c r="AN3" s="917"/>
      <c r="AO3" s="917"/>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999"/>
      <c r="I4" s="999"/>
      <c r="J4" s="999"/>
      <c r="K4" s="999"/>
      <c r="L4" s="999"/>
      <c r="M4" s="999"/>
      <c r="N4" s="999"/>
      <c r="O4" s="1000"/>
      <c r="P4" s="108"/>
      <c r="Q4" s="1007"/>
      <c r="R4" s="1007"/>
      <c r="S4" s="1007"/>
      <c r="T4" s="1007"/>
      <c r="U4" s="1007"/>
      <c r="V4" s="1007"/>
      <c r="W4" s="1007"/>
      <c r="X4" s="1008"/>
      <c r="Y4" s="1017" t="s">
        <v>12</v>
      </c>
      <c r="Z4" s="1018"/>
      <c r="AA4" s="1019"/>
      <c r="AB4" s="466"/>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52" t="s">
        <v>54</v>
      </c>
      <c r="Z5" s="1014"/>
      <c r="AA5" s="1015"/>
      <c r="AB5" s="528"/>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2"/>
      <c r="Z9" s="830"/>
      <c r="AA9" s="831"/>
      <c r="AB9" s="1026" t="s">
        <v>11</v>
      </c>
      <c r="AC9" s="1027"/>
      <c r="AD9" s="1028"/>
      <c r="AE9" s="1032" t="s">
        <v>391</v>
      </c>
      <c r="AF9" s="1032"/>
      <c r="AG9" s="1032"/>
      <c r="AH9" s="1032"/>
      <c r="AI9" s="1032" t="s">
        <v>413</v>
      </c>
      <c r="AJ9" s="1032"/>
      <c r="AK9" s="1032"/>
      <c r="AL9" s="562"/>
      <c r="AM9" s="1032" t="s">
        <v>510</v>
      </c>
      <c r="AN9" s="1032"/>
      <c r="AO9" s="1032"/>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3"/>
      <c r="Z10" s="1024"/>
      <c r="AA10" s="1025"/>
      <c r="AB10" s="1029"/>
      <c r="AC10" s="1030"/>
      <c r="AD10" s="1031"/>
      <c r="AE10" s="917"/>
      <c r="AF10" s="917"/>
      <c r="AG10" s="917"/>
      <c r="AH10" s="917"/>
      <c r="AI10" s="917"/>
      <c r="AJ10" s="917"/>
      <c r="AK10" s="917"/>
      <c r="AL10" s="413"/>
      <c r="AM10" s="917"/>
      <c r="AN10" s="917"/>
      <c r="AO10" s="917"/>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999"/>
      <c r="I11" s="999"/>
      <c r="J11" s="999"/>
      <c r="K11" s="999"/>
      <c r="L11" s="999"/>
      <c r="M11" s="999"/>
      <c r="N11" s="999"/>
      <c r="O11" s="1000"/>
      <c r="P11" s="108"/>
      <c r="Q11" s="1007"/>
      <c r="R11" s="1007"/>
      <c r="S11" s="1007"/>
      <c r="T11" s="1007"/>
      <c r="U11" s="1007"/>
      <c r="V11" s="1007"/>
      <c r="W11" s="1007"/>
      <c r="X11" s="1008"/>
      <c r="Y11" s="1017" t="s">
        <v>12</v>
      </c>
      <c r="Z11" s="1018"/>
      <c r="AA11" s="1019"/>
      <c r="AB11" s="466"/>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52" t="s">
        <v>54</v>
      </c>
      <c r="Z12" s="1014"/>
      <c r="AA12" s="1015"/>
      <c r="AB12" s="528"/>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2"/>
      <c r="Z16" s="830"/>
      <c r="AA16" s="831"/>
      <c r="AB16" s="1026" t="s">
        <v>11</v>
      </c>
      <c r="AC16" s="1027"/>
      <c r="AD16" s="1028"/>
      <c r="AE16" s="1032" t="s">
        <v>391</v>
      </c>
      <c r="AF16" s="1032"/>
      <c r="AG16" s="1032"/>
      <c r="AH16" s="1032"/>
      <c r="AI16" s="1032" t="s">
        <v>413</v>
      </c>
      <c r="AJ16" s="1032"/>
      <c r="AK16" s="1032"/>
      <c r="AL16" s="562"/>
      <c r="AM16" s="1032" t="s">
        <v>510</v>
      </c>
      <c r="AN16" s="1032"/>
      <c r="AO16" s="1032"/>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3"/>
      <c r="Z17" s="1024"/>
      <c r="AA17" s="1025"/>
      <c r="AB17" s="1029"/>
      <c r="AC17" s="1030"/>
      <c r="AD17" s="1031"/>
      <c r="AE17" s="917"/>
      <c r="AF17" s="917"/>
      <c r="AG17" s="917"/>
      <c r="AH17" s="917"/>
      <c r="AI17" s="917"/>
      <c r="AJ17" s="917"/>
      <c r="AK17" s="917"/>
      <c r="AL17" s="413"/>
      <c r="AM17" s="917"/>
      <c r="AN17" s="917"/>
      <c r="AO17" s="917"/>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999"/>
      <c r="I18" s="999"/>
      <c r="J18" s="999"/>
      <c r="K18" s="999"/>
      <c r="L18" s="999"/>
      <c r="M18" s="999"/>
      <c r="N18" s="999"/>
      <c r="O18" s="1000"/>
      <c r="P18" s="108"/>
      <c r="Q18" s="1007"/>
      <c r="R18" s="1007"/>
      <c r="S18" s="1007"/>
      <c r="T18" s="1007"/>
      <c r="U18" s="1007"/>
      <c r="V18" s="1007"/>
      <c r="W18" s="1007"/>
      <c r="X18" s="1008"/>
      <c r="Y18" s="1017" t="s">
        <v>12</v>
      </c>
      <c r="Z18" s="1018"/>
      <c r="AA18" s="1019"/>
      <c r="AB18" s="466"/>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52" t="s">
        <v>54</v>
      </c>
      <c r="Z19" s="1014"/>
      <c r="AA19" s="1015"/>
      <c r="AB19" s="528"/>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2"/>
      <c r="Z23" s="830"/>
      <c r="AA23" s="831"/>
      <c r="AB23" s="1026" t="s">
        <v>11</v>
      </c>
      <c r="AC23" s="1027"/>
      <c r="AD23" s="1028"/>
      <c r="AE23" s="1032" t="s">
        <v>391</v>
      </c>
      <c r="AF23" s="1032"/>
      <c r="AG23" s="1032"/>
      <c r="AH23" s="1032"/>
      <c r="AI23" s="1032" t="s">
        <v>413</v>
      </c>
      <c r="AJ23" s="1032"/>
      <c r="AK23" s="1032"/>
      <c r="AL23" s="562"/>
      <c r="AM23" s="1032" t="s">
        <v>510</v>
      </c>
      <c r="AN23" s="1032"/>
      <c r="AO23" s="1032"/>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3"/>
      <c r="Z24" s="1024"/>
      <c r="AA24" s="1025"/>
      <c r="AB24" s="1029"/>
      <c r="AC24" s="1030"/>
      <c r="AD24" s="1031"/>
      <c r="AE24" s="917"/>
      <c r="AF24" s="917"/>
      <c r="AG24" s="917"/>
      <c r="AH24" s="917"/>
      <c r="AI24" s="917"/>
      <c r="AJ24" s="917"/>
      <c r="AK24" s="917"/>
      <c r="AL24" s="413"/>
      <c r="AM24" s="917"/>
      <c r="AN24" s="917"/>
      <c r="AO24" s="917"/>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999"/>
      <c r="I25" s="999"/>
      <c r="J25" s="999"/>
      <c r="K25" s="999"/>
      <c r="L25" s="999"/>
      <c r="M25" s="999"/>
      <c r="N25" s="999"/>
      <c r="O25" s="1000"/>
      <c r="P25" s="108"/>
      <c r="Q25" s="1007"/>
      <c r="R25" s="1007"/>
      <c r="S25" s="1007"/>
      <c r="T25" s="1007"/>
      <c r="U25" s="1007"/>
      <c r="V25" s="1007"/>
      <c r="W25" s="1007"/>
      <c r="X25" s="1008"/>
      <c r="Y25" s="1017" t="s">
        <v>12</v>
      </c>
      <c r="Z25" s="1018"/>
      <c r="AA25" s="1019"/>
      <c r="AB25" s="466"/>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52" t="s">
        <v>54</v>
      </c>
      <c r="Z26" s="1014"/>
      <c r="AA26" s="1015"/>
      <c r="AB26" s="528"/>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2"/>
      <c r="Z30" s="830"/>
      <c r="AA30" s="831"/>
      <c r="AB30" s="1026" t="s">
        <v>11</v>
      </c>
      <c r="AC30" s="1027"/>
      <c r="AD30" s="1028"/>
      <c r="AE30" s="1032" t="s">
        <v>391</v>
      </c>
      <c r="AF30" s="1032"/>
      <c r="AG30" s="1032"/>
      <c r="AH30" s="1032"/>
      <c r="AI30" s="1032" t="s">
        <v>413</v>
      </c>
      <c r="AJ30" s="1032"/>
      <c r="AK30" s="1032"/>
      <c r="AL30" s="562"/>
      <c r="AM30" s="1032" t="s">
        <v>510</v>
      </c>
      <c r="AN30" s="1032"/>
      <c r="AO30" s="1032"/>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3"/>
      <c r="Z31" s="1024"/>
      <c r="AA31" s="1025"/>
      <c r="AB31" s="1029"/>
      <c r="AC31" s="1030"/>
      <c r="AD31" s="1031"/>
      <c r="AE31" s="917"/>
      <c r="AF31" s="917"/>
      <c r="AG31" s="917"/>
      <c r="AH31" s="917"/>
      <c r="AI31" s="917"/>
      <c r="AJ31" s="917"/>
      <c r="AK31" s="917"/>
      <c r="AL31" s="413"/>
      <c r="AM31" s="917"/>
      <c r="AN31" s="917"/>
      <c r="AO31" s="917"/>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999"/>
      <c r="I32" s="999"/>
      <c r="J32" s="999"/>
      <c r="K32" s="999"/>
      <c r="L32" s="999"/>
      <c r="M32" s="999"/>
      <c r="N32" s="999"/>
      <c r="O32" s="1000"/>
      <c r="P32" s="108"/>
      <c r="Q32" s="1007"/>
      <c r="R32" s="1007"/>
      <c r="S32" s="1007"/>
      <c r="T32" s="1007"/>
      <c r="U32" s="1007"/>
      <c r="V32" s="1007"/>
      <c r="W32" s="1007"/>
      <c r="X32" s="1008"/>
      <c r="Y32" s="1017" t="s">
        <v>12</v>
      </c>
      <c r="Z32" s="1018"/>
      <c r="AA32" s="1019"/>
      <c r="AB32" s="466"/>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52" t="s">
        <v>54</v>
      </c>
      <c r="Z33" s="1014"/>
      <c r="AA33" s="1015"/>
      <c r="AB33" s="528"/>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2"/>
      <c r="Z37" s="830"/>
      <c r="AA37" s="831"/>
      <c r="AB37" s="1026" t="s">
        <v>11</v>
      </c>
      <c r="AC37" s="1027"/>
      <c r="AD37" s="1028"/>
      <c r="AE37" s="1032" t="s">
        <v>391</v>
      </c>
      <c r="AF37" s="1032"/>
      <c r="AG37" s="1032"/>
      <c r="AH37" s="1032"/>
      <c r="AI37" s="1032" t="s">
        <v>413</v>
      </c>
      <c r="AJ37" s="1032"/>
      <c r="AK37" s="1032"/>
      <c r="AL37" s="562"/>
      <c r="AM37" s="1032" t="s">
        <v>510</v>
      </c>
      <c r="AN37" s="1032"/>
      <c r="AO37" s="1032"/>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3"/>
      <c r="Z38" s="1024"/>
      <c r="AA38" s="1025"/>
      <c r="AB38" s="1029"/>
      <c r="AC38" s="1030"/>
      <c r="AD38" s="1031"/>
      <c r="AE38" s="917"/>
      <c r="AF38" s="917"/>
      <c r="AG38" s="917"/>
      <c r="AH38" s="917"/>
      <c r="AI38" s="917"/>
      <c r="AJ38" s="917"/>
      <c r="AK38" s="917"/>
      <c r="AL38" s="413"/>
      <c r="AM38" s="917"/>
      <c r="AN38" s="917"/>
      <c r="AO38" s="917"/>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999"/>
      <c r="I39" s="999"/>
      <c r="J39" s="999"/>
      <c r="K39" s="999"/>
      <c r="L39" s="999"/>
      <c r="M39" s="999"/>
      <c r="N39" s="999"/>
      <c r="O39" s="1000"/>
      <c r="P39" s="108"/>
      <c r="Q39" s="1007"/>
      <c r="R39" s="1007"/>
      <c r="S39" s="1007"/>
      <c r="T39" s="1007"/>
      <c r="U39" s="1007"/>
      <c r="V39" s="1007"/>
      <c r="W39" s="1007"/>
      <c r="X39" s="1008"/>
      <c r="Y39" s="1017" t="s">
        <v>12</v>
      </c>
      <c r="Z39" s="1018"/>
      <c r="AA39" s="1019"/>
      <c r="AB39" s="466"/>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52" t="s">
        <v>54</v>
      </c>
      <c r="Z40" s="1014"/>
      <c r="AA40" s="1015"/>
      <c r="AB40" s="528"/>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2"/>
      <c r="Z44" s="830"/>
      <c r="AA44" s="831"/>
      <c r="AB44" s="1026" t="s">
        <v>11</v>
      </c>
      <c r="AC44" s="1027"/>
      <c r="AD44" s="1028"/>
      <c r="AE44" s="1032" t="s">
        <v>391</v>
      </c>
      <c r="AF44" s="1032"/>
      <c r="AG44" s="1032"/>
      <c r="AH44" s="1032"/>
      <c r="AI44" s="1032" t="s">
        <v>413</v>
      </c>
      <c r="AJ44" s="1032"/>
      <c r="AK44" s="1032"/>
      <c r="AL44" s="562"/>
      <c r="AM44" s="1032" t="s">
        <v>510</v>
      </c>
      <c r="AN44" s="1032"/>
      <c r="AO44" s="1032"/>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3"/>
      <c r="Z45" s="1024"/>
      <c r="AA45" s="1025"/>
      <c r="AB45" s="1029"/>
      <c r="AC45" s="1030"/>
      <c r="AD45" s="1031"/>
      <c r="AE45" s="917"/>
      <c r="AF45" s="917"/>
      <c r="AG45" s="917"/>
      <c r="AH45" s="917"/>
      <c r="AI45" s="917"/>
      <c r="AJ45" s="917"/>
      <c r="AK45" s="917"/>
      <c r="AL45" s="413"/>
      <c r="AM45" s="917"/>
      <c r="AN45" s="917"/>
      <c r="AO45" s="917"/>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999"/>
      <c r="I46" s="999"/>
      <c r="J46" s="999"/>
      <c r="K46" s="999"/>
      <c r="L46" s="999"/>
      <c r="M46" s="999"/>
      <c r="N46" s="999"/>
      <c r="O46" s="1000"/>
      <c r="P46" s="108"/>
      <c r="Q46" s="1007"/>
      <c r="R46" s="1007"/>
      <c r="S46" s="1007"/>
      <c r="T46" s="1007"/>
      <c r="U46" s="1007"/>
      <c r="V46" s="1007"/>
      <c r="W46" s="1007"/>
      <c r="X46" s="1008"/>
      <c r="Y46" s="1017" t="s">
        <v>12</v>
      </c>
      <c r="Z46" s="1018"/>
      <c r="AA46" s="1019"/>
      <c r="AB46" s="466"/>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52" t="s">
        <v>54</v>
      </c>
      <c r="Z47" s="1014"/>
      <c r="AA47" s="1015"/>
      <c r="AB47" s="528"/>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2"/>
      <c r="Z51" s="830"/>
      <c r="AA51" s="831"/>
      <c r="AB51" s="562" t="s">
        <v>11</v>
      </c>
      <c r="AC51" s="1027"/>
      <c r="AD51" s="1028"/>
      <c r="AE51" s="1032" t="s">
        <v>391</v>
      </c>
      <c r="AF51" s="1032"/>
      <c r="AG51" s="1032"/>
      <c r="AH51" s="1032"/>
      <c r="AI51" s="1032" t="s">
        <v>413</v>
      </c>
      <c r="AJ51" s="1032"/>
      <c r="AK51" s="1032"/>
      <c r="AL51" s="562"/>
      <c r="AM51" s="1032" t="s">
        <v>510</v>
      </c>
      <c r="AN51" s="1032"/>
      <c r="AO51" s="1032"/>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3"/>
      <c r="Z52" s="1024"/>
      <c r="AA52" s="1025"/>
      <c r="AB52" s="1029"/>
      <c r="AC52" s="1030"/>
      <c r="AD52" s="1031"/>
      <c r="AE52" s="917"/>
      <c r="AF52" s="917"/>
      <c r="AG52" s="917"/>
      <c r="AH52" s="917"/>
      <c r="AI52" s="917"/>
      <c r="AJ52" s="917"/>
      <c r="AK52" s="917"/>
      <c r="AL52" s="413"/>
      <c r="AM52" s="917"/>
      <c r="AN52" s="917"/>
      <c r="AO52" s="917"/>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999"/>
      <c r="I53" s="999"/>
      <c r="J53" s="999"/>
      <c r="K53" s="999"/>
      <c r="L53" s="999"/>
      <c r="M53" s="999"/>
      <c r="N53" s="999"/>
      <c r="O53" s="1000"/>
      <c r="P53" s="108"/>
      <c r="Q53" s="1007"/>
      <c r="R53" s="1007"/>
      <c r="S53" s="1007"/>
      <c r="T53" s="1007"/>
      <c r="U53" s="1007"/>
      <c r="V53" s="1007"/>
      <c r="W53" s="1007"/>
      <c r="X53" s="1008"/>
      <c r="Y53" s="1017" t="s">
        <v>12</v>
      </c>
      <c r="Z53" s="1018"/>
      <c r="AA53" s="1019"/>
      <c r="AB53" s="466"/>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52" t="s">
        <v>54</v>
      </c>
      <c r="Z54" s="1014"/>
      <c r="AA54" s="1015"/>
      <c r="AB54" s="528"/>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2"/>
      <c r="Z58" s="830"/>
      <c r="AA58" s="831"/>
      <c r="AB58" s="1026" t="s">
        <v>11</v>
      </c>
      <c r="AC58" s="1027"/>
      <c r="AD58" s="1028"/>
      <c r="AE58" s="1032" t="s">
        <v>391</v>
      </c>
      <c r="AF58" s="1032"/>
      <c r="AG58" s="1032"/>
      <c r="AH58" s="1032"/>
      <c r="AI58" s="1032" t="s">
        <v>413</v>
      </c>
      <c r="AJ58" s="1032"/>
      <c r="AK58" s="1032"/>
      <c r="AL58" s="562"/>
      <c r="AM58" s="1032" t="s">
        <v>510</v>
      </c>
      <c r="AN58" s="1032"/>
      <c r="AO58" s="1032"/>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3"/>
      <c r="Z59" s="1024"/>
      <c r="AA59" s="1025"/>
      <c r="AB59" s="1029"/>
      <c r="AC59" s="1030"/>
      <c r="AD59" s="1031"/>
      <c r="AE59" s="917"/>
      <c r="AF59" s="917"/>
      <c r="AG59" s="917"/>
      <c r="AH59" s="917"/>
      <c r="AI59" s="917"/>
      <c r="AJ59" s="917"/>
      <c r="AK59" s="917"/>
      <c r="AL59" s="413"/>
      <c r="AM59" s="917"/>
      <c r="AN59" s="917"/>
      <c r="AO59" s="917"/>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999"/>
      <c r="I60" s="999"/>
      <c r="J60" s="999"/>
      <c r="K60" s="999"/>
      <c r="L60" s="999"/>
      <c r="M60" s="999"/>
      <c r="N60" s="999"/>
      <c r="O60" s="1000"/>
      <c r="P60" s="108"/>
      <c r="Q60" s="1007"/>
      <c r="R60" s="1007"/>
      <c r="S60" s="1007"/>
      <c r="T60" s="1007"/>
      <c r="U60" s="1007"/>
      <c r="V60" s="1007"/>
      <c r="W60" s="1007"/>
      <c r="X60" s="1008"/>
      <c r="Y60" s="1017" t="s">
        <v>12</v>
      </c>
      <c r="Z60" s="1018"/>
      <c r="AA60" s="1019"/>
      <c r="AB60" s="466"/>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52" t="s">
        <v>54</v>
      </c>
      <c r="Z61" s="1014"/>
      <c r="AA61" s="1015"/>
      <c r="AB61" s="528"/>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2"/>
      <c r="Z65" s="830"/>
      <c r="AA65" s="831"/>
      <c r="AB65" s="1026" t="s">
        <v>11</v>
      </c>
      <c r="AC65" s="1027"/>
      <c r="AD65" s="1028"/>
      <c r="AE65" s="1032" t="s">
        <v>391</v>
      </c>
      <c r="AF65" s="1032"/>
      <c r="AG65" s="1032"/>
      <c r="AH65" s="1032"/>
      <c r="AI65" s="1032" t="s">
        <v>413</v>
      </c>
      <c r="AJ65" s="1032"/>
      <c r="AK65" s="1032"/>
      <c r="AL65" s="562"/>
      <c r="AM65" s="1032" t="s">
        <v>510</v>
      </c>
      <c r="AN65" s="1032"/>
      <c r="AO65" s="1032"/>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3"/>
      <c r="Z66" s="1024"/>
      <c r="AA66" s="1025"/>
      <c r="AB66" s="1029"/>
      <c r="AC66" s="1030"/>
      <c r="AD66" s="1031"/>
      <c r="AE66" s="917"/>
      <c r="AF66" s="917"/>
      <c r="AG66" s="917"/>
      <c r="AH66" s="917"/>
      <c r="AI66" s="917"/>
      <c r="AJ66" s="917"/>
      <c r="AK66" s="917"/>
      <c r="AL66" s="413"/>
      <c r="AM66" s="917"/>
      <c r="AN66" s="917"/>
      <c r="AO66" s="917"/>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999"/>
      <c r="I67" s="999"/>
      <c r="J67" s="999"/>
      <c r="K67" s="999"/>
      <c r="L67" s="999"/>
      <c r="M67" s="999"/>
      <c r="N67" s="999"/>
      <c r="O67" s="1000"/>
      <c r="P67" s="108"/>
      <c r="Q67" s="1007"/>
      <c r="R67" s="1007"/>
      <c r="S67" s="1007"/>
      <c r="T67" s="1007"/>
      <c r="U67" s="1007"/>
      <c r="V67" s="1007"/>
      <c r="W67" s="1007"/>
      <c r="X67" s="1008"/>
      <c r="Y67" s="1017" t="s">
        <v>12</v>
      </c>
      <c r="Z67" s="1018"/>
      <c r="AA67" s="1019"/>
      <c r="AB67" s="466"/>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52" t="s">
        <v>54</v>
      </c>
      <c r="Z68" s="1014"/>
      <c r="AA68" s="1015"/>
      <c r="AB68" s="528"/>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52" t="s">
        <v>13</v>
      </c>
      <c r="Z69" s="1014"/>
      <c r="AA69" s="1015"/>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晃立(yamamoto-kouryuu.8s4)</cp:lastModifiedBy>
  <cp:lastPrinted>2021-06-09T11:36:07Z</cp:lastPrinted>
  <dcterms:created xsi:type="dcterms:W3CDTF">2012-03-13T00:50:25Z</dcterms:created>
  <dcterms:modified xsi:type="dcterms:W3CDTF">2021-06-29T10:41:23Z</dcterms:modified>
</cp:coreProperties>
</file>