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<sst xmlns="http://schemas.openxmlformats.org/spreadsheetml/2006/main" count="3055" uniqueCount="783">
  <si>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</si>
  <si>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</si>
  <si>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</si>
  <si>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</si>
  <si>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</si>
  <si>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</si>
  <si>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</si>
  <si>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</si>
  <si>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</si>
  <si>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</si>
  <si>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</si>
  <si>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</si>
  <si>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</si>
  <si>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</si>
  <si>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</si>
  <si>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</si>
  <si>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</si>
  <si>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</si>
  <si>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</si>
  <si>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</si>
  <si>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</si>
  <si>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</si>
  <si>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</si>
  <si>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</si>
  <si>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</si>
  <si>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</si>
  <si>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</si>
  <si>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</si>
  <si>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</si>
  <si>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</si>
  <si>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</si>
  <si>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</si>
  <si>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</si>
  <si>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</si>
  <si>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</si>
  <si>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</si>
  <si>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</si>
  <si>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</si>
  <si>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</si>
  <si>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</si>
  <si>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</si>
  <si>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</si>
  <si>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</si>
  <si>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</si>
  <si>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</si>
  <si>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</si>
  <si>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</si>
  <si>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</si>
  <si>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</si>
  <si>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</si>
  <si>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</si>
  <si>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</si>
  <si>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</si>
  <si>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</si>
  <si>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</si>
  <si>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</si>
  <si>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</si>
  <si>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</si>
  <si>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</si>
  <si>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</si>
  <si>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</si>
  <si>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</si>
  <si>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</si>
  <si>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</si>
  <si>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</si>
  <si>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</si>
  <si>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</si>
  <si>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</si>
  <si>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</si>
  <si>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</si>
  <si>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</si>
  <si>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</si>
  <si>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</si>
  <si>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</si>
  <si>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</si>
  <si>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</si>
  <si>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</si>
  <si>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</si>
  <si>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</si>
  <si>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</si>
  <si>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</si>
  <si>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</si>
  <si>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</si>
  <si>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</si>
  <si>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</si>
  <si>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</si>
  <si>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</si>
  <si>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</si>
  <si>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</si>
  <si>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</si>
  <si>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</si>
  <si>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</si>
  <si>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</si>
  <si>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</si>
  <si>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</si>
  <si>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</si>
  <si>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</si>
  <si>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</si>
  <si>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</si>
  <si>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</si>
  <si>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</si>
  <si>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</si>
  <si>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</si>
  <si>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</si>
  <si>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</si>
  <si>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</si>
  <si>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</si>
  <si>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</si>
  <si>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</si>
  <si>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</si>
  <si>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</si>
  <si>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</si>
  <si>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</si>
  <si>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</si>
  <si>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</si>
  <si>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</si>
  <si>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</si>
  <si>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</si>
  <si>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</si>
  <si>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</si>
  <si>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</si>
  <si>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</si>
  <si>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</si>
  <si>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</si>
  <si>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</si>
  <si>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</si>
  <si>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</si>
  <si>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</si>
  <si>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</si>
  <si>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</si>
  <si>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</si>
  <si>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</si>
  <si>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</si>
  <si>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</si>
  <si>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</si>
  <si>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</si>
  <si>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</si>
  <si>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</si>
  <si>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</si>
  <si>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</si>
  <si>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</si>
  <si>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</si>
  <si>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</si>
  <si>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</si>
  <si>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</si>
  <si>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</si>
  <si>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</si>
  <si>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</si>
  <si>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</si>
  <si>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</si>
  <si>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</si>
  <si>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</si>
  <si>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</si>
  <si>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</si>
  <si>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</si>
  <si>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</si>
  <si>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</si>
  <si>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</si>
  <si>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</si>
  <si>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</si>
  <si>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</si>
  <si>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</si>
  <si>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</si>
  <si>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</si>
  <si>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</si>
  <si>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</si>
  <si>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</si>
  <si>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</si>
  <si>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</si>
  <si>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</si>
  <si>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</si>
  <si>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</si>
  <si>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</si>
  <si>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</si>
  <si>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</si>
  <si>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</si>
  <si>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</si>
  <si>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</si>
  <si>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</si>
  <si>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</si>
  <si>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</si>
  <si>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</si>
  <si>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</si>
  <si>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</si>
  <si>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</si>
  <si>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</si>
  <si>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</si>
  <si>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</si>
  <si>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</si>
  <si>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</si>
  <si>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</si>
  <si>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</si>
  <si>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</si>
  <si>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</si>
  <si>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</si>
  <si>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</si>
  <si>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</si>
  <si>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</si>
  <si>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</si>
  <si>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</si>
  <si>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</si>
  <si>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</si>
  <si>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</si>
  <si>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</si>
  <si>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</si>
  <si>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</si>
  <si>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</si>
  <si>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</si>
  <si>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</si>
  <si>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</si>
  <si>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</si>
  <si>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</si>
  <si>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</si>
  <si>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</si>
  <si>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</si>
  <si>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</si>
  <si>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</si>
  <si>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</si>
  <si>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</si>
  <si>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</si>
  <si>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</si>
  <si>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</si>
  <si>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</si>
  <si>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</si>
  <si>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</si>
  <si>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</si>
  <si>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</si>
  <si>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</si>
  <si>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</si>
  <si>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</si>
  <si>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</si>
  <si>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</si>
  <si>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</si>
  <si>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</si>
  <si>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</si>
  <si>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</si>
  <si>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</si>
  <si>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</si>
  <si>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</si>
  <si>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</si>
  <si>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</si>
  <si>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</si>
  <si>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</si>
  <si>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</si>
  <si>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</si>
  <si>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</si>
  <si>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</si>
  <si>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</si>
  <si>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</si>
  <si>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</si>
  <si>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</si>
  <si>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</si>
  <si>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</si>
  <si>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</si>
  <si>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</si>
  <si>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</si>
  <si>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</si>
  <si>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</si>
  <si>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</si>
  <si>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</si>
  <si>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</si>
  <si>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</si>
  <si>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</si>
  <si>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</si>
  <si>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</si>
  <si>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</si>
  <si>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</si>
  <si>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</si>
  <si>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</si>
  <si>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</si>
  <si>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</si>
  <si>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</si>
  <si>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</si>
  <si>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</si>
  <si>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</si>
  <si>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</si>
  <si>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</si>
  <si>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</si>
  <si>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</si>
  <si>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</si>
  <si>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</si>
  <si>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</si>
  <si>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</si>
  <si>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</si>
  <si>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</si>
  <si>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</si>
  <si>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</si>
  <si>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</si>
  <si>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</si>
  <si>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</si>
  <si>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</si>
  <si>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</si>
  <si>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</si>
  <si>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</si>
  <si>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</si>
  <si>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</si>
  <si>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</si>
  <si>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</si>
  <si>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</si>
  <si>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</si>
  <si>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</si>
  <si>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</si>
  <si>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</si>
  <si>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</si>
  <si>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</si>
  <si>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</si>
  <si>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</si>
  <si>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</si>
  <si>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</si>
  <si>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</si>
  <si>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</si>
  <si>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</si>
  <si>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</si>
  <si>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</si>
  <si>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</si>
  <si>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</si>
  <si>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</si>
  <si>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</si>
  <si>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</si>
  <si>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</si>
  <si>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</si>
  <si>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</si>
  <si>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</si>
  <si>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</si>
  <si>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</si>
  <si>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</si>
  <si>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</si>
  <si>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</si>
  <si>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</si>
  <si>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</si>
  <si>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</si>
  <si>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</si>
  <si>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</si>
  <si>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</si>
  <si>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</si>
  <si>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</si>
  <si>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</si>
  <si>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</si>
  <si>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</si>
  <si>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</si>
  <si>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</si>
  <si>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</si>
  <si>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</si>
  <si>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</si>
  <si>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</si>
  <si>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</si>
  <si>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</si>
  <si>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</si>
  <si>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</si>
  <si>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</si>
  <si>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</si>
  <si>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</si>
  <si>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</si>
  <si>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</si>
  <si>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</si>
  <si>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</si>
  <si>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</si>
  <si>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</si>
  <si>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</si>
  <si>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</si>
  <si>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</si>
  <si>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</si>
  <si>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</si>
  <si>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</si>
  <si>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</si>
  <si>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</si>
  <si>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</si>
  <si>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</si>
  <si>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</si>
  <si>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</si>
  <si>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</si>
  <si>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</si>
  <si>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</si>
  <si>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</si>
  <si>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</si>
  <si>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</si>
  <si>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</si>
  <si>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</si>
  <si>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</si>
  <si>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</si>
  <si>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</si>
  <si>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</si>
  <si>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</si>
  <si>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</si>
  <si>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</si>
  <si>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</si>
  <si>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</si>
  <si>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</si>
  <si>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</si>
  <si>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</si>
  <si>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</si>
  <si>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</si>
  <si>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</si>
  <si>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</si>
  <si>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</si>
  <si>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</si>
  <si>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</si>
  <si>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</si>
  <si>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</si>
  <si>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</si>
  <si>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</si>
  <si>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</si>
  <si>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</si>
  <si>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</si>
  <si>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</si>
  <si>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</si>
  <si>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</si>
  <si>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</si>
  <si>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</si>
  <si>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</si>
  <si>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</si>
  <si>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</si>
  <si>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</si>
  <si>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</si>
  <si>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</si>
  <si>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</si>
  <si>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</si>
  <si>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</si>
  <si>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</si>
  <si>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</si>
  <si>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</si>
  <si>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</si>
  <si>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</si>
  <si>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</si>
  <si>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</si>
  <si>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</si>
  <si>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</si>
  <si>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</si>
  <si>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</si>
  <si>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</si>
  <si>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</si>
  <si>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</si>
  <si>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</si>
  <si>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</si>
  <si>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</si>
  <si>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</si>
  <si>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</si>
  <si>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</si>
  <si>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</si>
  <si>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</si>
  <si>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</si>
  <si>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</si>
  <si>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</si>
  <si>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</si>
  <si>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</si>
  <si>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</si>
  <si>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</si>
  <si>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</si>
  <si>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</si>
  <si>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</si>
  <si>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</si>
  <si>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</si>
  <si>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</si>
  <si>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</si>
  <si>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</si>
  <si>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</si>
  <si>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</si>
  <si>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</si>
  <si>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</si>
  <si>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</si>
  <si>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</si>
  <si>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</si>
  <si>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</si>
  <si>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</si>
  <si>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</si>
  <si>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</si>
  <si>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</si>
  <si>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</si>
  <si>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</si>
  <si>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</si>
  <si>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</si>
  <si>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</si>
  <si>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</si>
  <si>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</si>
  <si>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</si>
  <si>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</si>
  <si>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</si>
  <si>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</si>
  <si>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</si>
  <si>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</si>
  <si>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</si>
  <si>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</si>
  <si>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</si>
  <si>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</si>
  <si>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</si>
  <si>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</si>
  <si>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</si>
  <si>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</si>
  <si>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</si>
  <si>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</si>
  <si>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</si>
  <si>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</si>
  <si>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</si>
  <si>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</si>
  <si>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</si>
  <si>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</si>
  <si>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</si>
  <si>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</si>
  <si>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</si>
  <si>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</si>
  <si>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</si>
  <si>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</si>
  <si>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</si>
  <si>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</si>
  <si>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</si>
  <si>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</si>
  <si>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</si>
  <si>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</si>
  <si>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</si>
  <si>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</si>
  <si>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</si>
  <si>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</si>
  <si>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</si>
  <si>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</si>
  <si>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</si>
  <si>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</si>
  <si>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</si>
  <si>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</si>
  <si>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</si>
  <si>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</si>
  <si>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</si>
  <si>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</si>
  <si>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</si>
  <si>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</si>
  <si>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</si>
  <si>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</si>
  <si>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</si>
  <si>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</si>
  <si>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</si>
  <si>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</si>
  <si>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</si>
  <si>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</si>
  <si>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</si>
  <si>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</si>
  <si>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</si>
  <si>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</si>
  <si>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</si>
  <si>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</si>
  <si>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</si>
  <si>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</si>
  <si>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</si>
  <si>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</si>
  <si>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</si>
  <si>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</si>
  <si>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</si>
  <si>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</si>
  <si>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</si>
  <si>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</si>
  <si>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</si>
  <si>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</si>
  <si>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</si>
  <si>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</si>
  <si>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</si>
  <si>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</si>
  <si>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</si>
  <si>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</si>
  <si>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</si>
  <si>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</si>
  <si>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</si>
  <si>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</si>
  <si>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</si>
  <si>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</si>
  <si>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</si>
  <si>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</si>
  <si>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</si>
  <si>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</si>
  <si>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</si>
  <si>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</si>
  <si>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</si>
  <si>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</si>
  <si>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</si>
  <si>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</si>
  <si>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</si>
  <si>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</si>
  <si>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</si>
  <si>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</si>
  <si>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</si>
  <si>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</si>
  <si>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</si>
  <si>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</si>
  <si>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</si>
  <si>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</si>
  <si>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</si>
  <si>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</si>
  <si>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</si>
  <si>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</si>
  <si>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</si>
  <si>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</si>
  <si>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</si>
  <si>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</si>
  <si>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</si>
  <si>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</si>
  <si>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</si>
  <si>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</si>
  <si>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</si>
  <si>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</si>
  <si>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</si>
  <si>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</si>
  <si>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</si>
  <si>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</si>
  <si>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</si>
  <si>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</si>
  <si>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</si>
  <si>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</si>
  <si>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</si>
  <si>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</si>
  <si>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</si>
  <si>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</si>
  <si>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</si>
  <si>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</si>
  <si>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</si>
  <si>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</si>
  <si>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</si>
  <si>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</si>
  <si>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</si>
  <si>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</si>
  <si>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</si>
  <si>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</si>
  <si>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</si>
  <si>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</si>
  <si>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</si>
  <si>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</si>
  <si>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</si>
  <si>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</si>
  <si>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</si>
  <si>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</si>
  <si>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</si>
  <si>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</si>
  <si>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</si>
  <si>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</si>
  <si>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</si>
  <si>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</si>
  <si>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</si>
  <si>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</si>
  <si>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</si>
  <si>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</si>
  <si>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</si>
  <si>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</si>
  <si>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</si>
  <si>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</si>
  <si>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</si>
  <si>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</si>
  <si>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</si>
  <si>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</si>
  <si>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</si>
  <si>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</si>
  <si>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</si>
  <si>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</si>
  <si>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</si>
  <si>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</si>
  <si>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</si>
  <si>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</si>
  <si>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</si>
  <si>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</si>
  <si>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</si>
  <si>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</si>
  <si>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</si>
  <si>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</si>
  <si>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</si>
  <si>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</si>
  <si>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</si>
  <si>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</si>
  <si>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</si>
  <si>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</si>
  <si>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</si>
  <si>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</si>
  <si>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</si>
  <si>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</si>
  <si>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</si>
  <si>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</si>
  <si>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</si>
  <si>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</si>
  <si>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</si>
  <si>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</si>
  <si>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</si>
  <si>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</si>
  <si>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</si>
  <si>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</si>
  <si>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</si>
  <si>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</si>
  <si>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</si>
  <si>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</si>
  <si>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</si>
  <si>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</si>
  <si>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</si>
  <si>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</si>
  <si>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</si>
  <si>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</si>
  <si>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</si>
  <si>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</si>
  <si>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</si>
  <si>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</si>
  <si>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</si>
  <si>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</si>
  <si>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</si>
  <si>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</si>
  <si>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</si>
  <si>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</si>
  <si>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</si>
  <si>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</si>
  <si>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</si>
  <si>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</si>
  <si>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</si>
  <si>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</si>
  <si>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</si>
  <si>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</si>
  <si>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</si>
  <si>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</si>
  <si>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</si>
  <si>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</si>
  <si>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</si>
  <si>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</si>
  <si>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</si>
  <si>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平成１８年度</t>
  </si>
  <si>
    <t>終了予定なし</t>
  </si>
  <si>
    <t>医事課</t>
  </si>
  <si>
    <t>-</t>
  </si>
  <si>
    <t>・平成23年3月29日医政発0329第4号「女性医師等勤務環境整備事業の実施について」
・平成23年3月29日厚生労働省発医政0329第5号「平成23年度女性医師支援センター事業委託費の交付について」</t>
  </si>
  <si>
    <t>臨床医に占める女性医師の割合は約20％、医師国家試験合格者に占める女性の割合は3分の1と近年女性医師数は急増している。一方、女性医師は出産や育児等のため離職したり労働時間が短くなる傾向にある。医師確保の一環として、本事業において、女性医師が出産や育児等の様々なライフステージに応じて働くことのできる柔軟な勤務形態の促進を図ることを目的としている。</t>
  </si>
  <si>
    <t>・女性医師に関するデータベースをコンピュータに構築し、他方、医師の採用を希望する医療機関の情報収集を行い、就業希望条件が適合する女性医師に対して当該医療機関を紹介し、採用に至るまでの間の支援を行う。また、女性医師バンクの啓発普及並びに必要に応じて実情把握調査を行う。
・就業を希望する女性医師に対して最近における医療についての知識及び技術を修得させ、現場復帰を容易にするための講習、医師の採用を希望する医療機関に対する環境整備等に関する講習会及び若手女性医師・女子医学生を対象として女性医師のキャリア継続に関する講習会等の実施及び支援を行う。
委託先：（公社）日本医師会</t>
  </si>
  <si>
    <t>医療施設運営費等補助金</t>
  </si>
  <si>
    <t>女性医師の離職割合を下げる。</t>
  </si>
  <si>
    <t>女性医師の離職割合※医療施設従事女性医師数（医師・歯科医師・薬剤師調査（隔年））より試算：目標値/成果実績</t>
  </si>
  <si>
    <t>医師・歯科医師・薬剤師調査</t>
  </si>
  <si>
    <t>就業成立件数（目標値「前年度以上」）</t>
  </si>
  <si>
    <t>件</t>
  </si>
  <si>
    <t>求職登録者数（目標値「前年度以上」）</t>
  </si>
  <si>
    <t>人</t>
  </si>
  <si>
    <t>単位当たりコスト＝Ｘ／Ｙ
Ｘ：執行額Ｙ：就業成立件数　　　　　　　　　　　</t>
    <phoneticPr fontId="5"/>
  </si>
  <si>
    <t>千円</t>
  </si>
  <si>
    <t>　　Ｘ/Ｙ</t>
    <phoneticPr fontId="5"/>
  </si>
  <si>
    <t>140,629/204</t>
  </si>
  <si>
    <t>143,233/259</t>
  </si>
  <si>
    <t>施策大目標１　地域において必要な医療を提供できる体制を整備すること</t>
  </si>
  <si>
    <t>日常生活圏の中で良質かつ適切な医療が効率的に提供できる体制を整備すること（施策目標Ⅰ－１－１）</t>
  </si>
  <si>
    <t xml:space="preserve">人口10万人対医師数（前回調査時以上／調査時）
調査名：医師・歯科医師・薬剤師調査
調査主体：厚生労働省大臣官房統計情報部
</t>
  </si>
  <si>
    <t xml:space="preserve">就業女性医師数（前回調査時以上／調査時）
調査名：医師・歯科医師・薬剤師調査
調査主体：厚生労働省大臣官房統計情報部
</t>
  </si>
  <si>
    <t>中央ナースセンター事業</t>
  </si>
  <si>
    <t>76</t>
  </si>
  <si>
    <t>43</t>
  </si>
  <si>
    <t>30</t>
  </si>
  <si>
    <t>34</t>
  </si>
  <si>
    <t>37</t>
  </si>
  <si>
    <t>0040</t>
  </si>
  <si>
    <t>0046</t>
  </si>
  <si>
    <t>○</t>
  </si>
  <si>
    <t>課長：山本　英紀</t>
    <phoneticPr fontId="5"/>
  </si>
  <si>
    <t>年々女性医師の割合が増えている状況の中で、女性医師が結婚、出産、子育てなど、様々なライフステージに応じて就業できる環境作りは、医師確保の一環として求められている。</t>
  </si>
  <si>
    <t>年々女性医師の割合が増えている状況の中で、女性医師が結婚、出産、子育てなど、様々なライフステージに応じて就業できる環境作りは、医師確保の一環として優先度が高い事業である。</t>
  </si>
  <si>
    <t>‐</t>
  </si>
  <si>
    <t>無</t>
  </si>
  <si>
    <t>交付要綱において補助対象、補助率等を定めており、負担関係は妥当である。</t>
  </si>
  <si>
    <t>交付要綱等において、真に必要なものに限定している。</t>
  </si>
  <si>
    <t>医師確保の一環として、引き続き、国が実施すべき事業である。</t>
  </si>
  <si>
    <t>支出先は、全国規模でかつ女性の就業に関してノウハウのある事業者でなれければならないため、日本医師会で実施している。</t>
  </si>
  <si>
    <t>交付要綱に定められた、合理的でかつ必要な経費に限られており、単位当たりのコスト水準は妥当である。</t>
  </si>
  <si>
    <t>中間段階の支出は補助対象者であり問題ない。</t>
  </si>
  <si>
    <t>直接的に女性医師の就業に繋がる事業であり、実行性の高い手段となっている。</t>
  </si>
  <si>
    <t>成果実績については目標に見合っている。</t>
  </si>
  <si>
    <t>中央ナースセンター事業は看護の分野における事業として実施されているが、本事業の女性医師支援センター事業とは対象となる職種が異なっており、役割分担ができている。</t>
    <rPh sb="0" eb="2">
      <t>チュウオウ</t>
    </rPh>
    <rPh sb="15" eb="17">
      <t>ブンヤ</t>
    </rPh>
    <rPh sb="21" eb="23">
      <t>ジギョウ</t>
    </rPh>
    <rPh sb="35" eb="36">
      <t>ホン</t>
    </rPh>
    <rPh sb="36" eb="38">
      <t>ジギョウ</t>
    </rPh>
    <rPh sb="39" eb="41">
      <t>ジョセイ</t>
    </rPh>
    <rPh sb="41" eb="43">
      <t>イシ</t>
    </rPh>
    <rPh sb="43" eb="45">
      <t>シエン</t>
    </rPh>
    <rPh sb="49" eb="51">
      <t>ジギョウ</t>
    </rPh>
    <rPh sb="53" eb="55">
      <t>タイショウ</t>
    </rPh>
    <phoneticPr fontId="5"/>
  </si>
  <si>
    <t>・出産育児等により離職した女性医師が、再度職場復帰を希望しても、仕事と家庭を両立するため、就業希望条件にあった医療機関を探すことは時間的に制限があるため、当該事業による就業相談・斡旋の支援や医療機関の病院長等に向けた講習会の開催は必要であり、女性医師の離職防止、就労支援の取り組みを推進するためこれらの事業を継続することが重要である。</t>
  </si>
  <si>
    <t>・出産、育児などの様々なライフステージに応じた様々な就業形態の促進の一環となるような対応を行い、引き続き適正な執行に努める。</t>
    <rPh sb="42" eb="44">
      <t>タイオウ</t>
    </rPh>
    <rPh sb="45" eb="46">
      <t>オコナ</t>
    </rPh>
    <phoneticPr fontId="5"/>
  </si>
  <si>
    <t>職員基本給、職員諸手当、非常勤職員手当</t>
    <phoneticPr fontId="5"/>
  </si>
  <si>
    <t>職員旅費</t>
    <phoneticPr fontId="5"/>
  </si>
  <si>
    <t>公益社団法人日本医師会</t>
  </si>
  <si>
    <t>医師の就業支援のための女性医師バンク事業及び再就業講習会事業の実施</t>
  </si>
  <si>
    <t>-</t>
    <phoneticPr fontId="5"/>
  </si>
  <si>
    <t>ー</t>
    <phoneticPr fontId="5"/>
  </si>
  <si>
    <t>補助金等交付</t>
  </si>
  <si>
    <t>A.公益社団法人日本医師会</t>
    <phoneticPr fontId="5"/>
  </si>
  <si>
    <t>賃金</t>
    <rPh sb="0" eb="2">
      <t>チンギン</t>
    </rPh>
    <phoneticPr fontId="5"/>
  </si>
  <si>
    <t>旅費</t>
    <rPh sb="0" eb="2">
      <t>リョヒ</t>
    </rPh>
    <phoneticPr fontId="5"/>
  </si>
  <si>
    <t>雑役務費</t>
    <rPh sb="0" eb="1">
      <t>ザツ</t>
    </rPh>
    <rPh sb="1" eb="3">
      <t>エキム</t>
    </rPh>
    <rPh sb="3" eb="4">
      <t>ヒ</t>
    </rPh>
    <phoneticPr fontId="5"/>
  </si>
  <si>
    <t>女性医師支援センター事業</t>
    <phoneticPr fontId="5"/>
  </si>
  <si>
    <t>-</t>
    <phoneticPr fontId="5"/>
  </si>
  <si>
    <t>140,629/464</t>
    <phoneticPr fontId="5"/>
  </si>
  <si>
    <t>140629/464</t>
    <phoneticPr fontId="5"/>
  </si>
  <si>
    <t>成果実績については目標を大きく上回る結果となった。</t>
    <rPh sb="9" eb="11">
      <t>モクヒョウ</t>
    </rPh>
    <rPh sb="12" eb="13">
      <t>オオ</t>
    </rPh>
    <rPh sb="15" eb="17">
      <t>ウワマワ</t>
    </rPh>
    <rPh sb="18" eb="20">
      <t>ケッカ</t>
    </rPh>
    <phoneticPr fontId="5"/>
  </si>
  <si>
    <t>広報費用等</t>
    <phoneticPr fontId="5"/>
  </si>
  <si>
    <t>消耗品費、印刷製本費、通信運搬費等</t>
    <rPh sb="0" eb="3">
      <t>ショウモウヒン</t>
    </rPh>
    <rPh sb="3" eb="4">
      <t>ヒ</t>
    </rPh>
    <rPh sb="5" eb="7">
      <t>インサツ</t>
    </rPh>
    <rPh sb="7" eb="9">
      <t>セイホン</t>
    </rPh>
    <rPh sb="9" eb="10">
      <t>ヒ</t>
    </rPh>
    <rPh sb="11" eb="13">
      <t>ツウシン</t>
    </rPh>
    <rPh sb="13" eb="15">
      <t>ウンパン</t>
    </rPh>
    <rPh sb="15" eb="16">
      <t>ヒ</t>
    </rPh>
    <rPh sb="16" eb="17">
      <t>トウ</t>
    </rPh>
    <phoneticPr fontId="5"/>
  </si>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</sst>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163286</xdr:colOff>
      <xdr:row>749</xdr:row>
      <xdr:rowOff>180788</xdr:rowOff>
    </xdr:from>
    <xdr:to>
      <xdr:col>32</xdr:col>
      <xdr:colOff>163286</xdr:colOff>
      <xdr:row>751</xdr:row>
      <xdr:rowOff>49305</xdr:rowOff>
    </xdr:to>
    <xdr:sp macro="" textlink="">
      <xdr:nvSpPr>
        <xdr:cNvPr id="2" name="正方形/長方形 1"/>
        <xdr:cNvSpPr/>
      </xdr:nvSpPr>
      <xdr:spPr>
        <a:xfrm>
          <a:off x="3963761" y="43319513"/>
          <a:ext cx="3200400" cy="573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１４０．６</a:t>
          </a:r>
          <a:r>
            <a:rPr kumimoji="1" lang="ja-JP" altLang="en-US" sz="1100">
              <a:solidFill>
                <a:schemeClr val="tx1"/>
              </a:solidFill>
            </a:rPr>
            <a:t>百万円</a:t>
          </a:r>
        </a:p>
      </xdr:txBody>
    </xdr:sp>
    <xdr:clientData/>
  </xdr:twoCellAnchor>
  <xdr:twoCellAnchor>
    <xdr:from>
      <xdr:col>25</xdr:col>
      <xdr:colOff>0</xdr:colOff>
      <xdr:row>752</xdr:row>
      <xdr:rowOff>247489</xdr:rowOff>
    </xdr:from>
    <xdr:to>
      <xdr:col>25</xdr:col>
      <xdr:colOff>0</xdr:colOff>
      <xdr:row>754</xdr:row>
      <xdr:rowOff>246529</xdr:rowOff>
    </xdr:to>
    <xdr:cxnSp macro="">
      <xdr:nvCxnSpPr>
        <xdr:cNvPr id="3" name="直線矢印コネクタ 2"/>
        <xdr:cNvCxnSpPr/>
      </xdr:nvCxnSpPr>
      <xdr:spPr>
        <a:xfrm>
          <a:off x="5600700" y="44443489"/>
          <a:ext cx="0"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22411</xdr:colOff>
      <xdr:row>754</xdr:row>
      <xdr:rowOff>302557</xdr:rowOff>
    </xdr:from>
    <xdr:to>
      <xdr:col>33</xdr:col>
      <xdr:colOff>22411</xdr:colOff>
      <xdr:row>756</xdr:row>
      <xdr:rowOff>171594</xdr:rowOff>
    </xdr:to>
    <xdr:sp macro="" textlink="">
      <xdr:nvSpPr>
        <xdr:cNvPr id="4" name="正方形/長方形 3"/>
        <xdr:cNvSpPr/>
      </xdr:nvSpPr>
      <xdr:spPr>
        <a:xfrm>
          <a:off x="3492232" y="47138343"/>
          <a:ext cx="3265715" cy="576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Ａ．公益社団法人日本医師会</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　</a:t>
          </a:r>
          <a:r>
            <a:rPr kumimoji="1" lang="ja-JP" altLang="en-US" sz="1100">
              <a:solidFill>
                <a:sysClr val="windowText" lastClr="000000"/>
              </a:solidFill>
            </a:rPr>
            <a:t>１４０．６</a:t>
          </a:r>
          <a:r>
            <a:rPr kumimoji="1" lang="ja-JP" altLang="en-US" sz="1100">
              <a:solidFill>
                <a:schemeClr val="tx1"/>
              </a:solidFill>
            </a:rPr>
            <a:t>百万円</a:t>
          </a:r>
          <a:endParaRPr kumimoji="1" lang="en-US" altLang="ja-JP" sz="1100">
            <a:solidFill>
              <a:schemeClr val="tx1"/>
            </a:solidFill>
            <a:latin typeface="+mn-lt"/>
            <a:ea typeface="+mn-ea"/>
            <a:cs typeface="+mn-cs"/>
          </a:endParaRPr>
        </a:p>
      </xdr:txBody>
    </xdr:sp>
    <xdr:clientData/>
  </xdr:twoCellAnchor>
  <xdr:twoCellAnchor>
    <xdr:from>
      <xdr:col>26</xdr:col>
      <xdr:colOff>99078</xdr:colOff>
      <xdr:row>753</xdr:row>
      <xdr:rowOff>112060</xdr:rowOff>
    </xdr:from>
    <xdr:to>
      <xdr:col>35</xdr:col>
      <xdr:colOff>156882</xdr:colOff>
      <xdr:row>754</xdr:row>
      <xdr:rowOff>100853</xdr:rowOff>
    </xdr:to>
    <xdr:sp macro="" textlink="">
      <xdr:nvSpPr>
        <xdr:cNvPr id="5" name="テキスト ボックス 4"/>
        <xdr:cNvSpPr txBox="1"/>
      </xdr:nvSpPr>
      <xdr:spPr>
        <a:xfrm>
          <a:off x="5899803" y="44660485"/>
          <a:ext cx="1858029" cy="3412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16</xdr:col>
      <xdr:colOff>0</xdr:colOff>
      <xdr:row>751</xdr:row>
      <xdr:rowOff>171288</xdr:rowOff>
    </xdr:from>
    <xdr:to>
      <xdr:col>34</xdr:col>
      <xdr:colOff>11206</xdr:colOff>
      <xdr:row>753</xdr:row>
      <xdr:rowOff>123265</xdr:rowOff>
    </xdr:to>
    <xdr:sp macro="" textlink="">
      <xdr:nvSpPr>
        <xdr:cNvPr id="8" name="大かっこ 7"/>
        <xdr:cNvSpPr/>
      </xdr:nvSpPr>
      <xdr:spPr>
        <a:xfrm>
          <a:off x="3800475" y="44014863"/>
          <a:ext cx="3611656" cy="6568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公益社団法人日本医師会が実施する女性医師支援センター事業に対する支援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145676</xdr:colOff>
      <xdr:row>756</xdr:row>
      <xdr:rowOff>284149</xdr:rowOff>
    </xdr:from>
    <xdr:to>
      <xdr:col>34</xdr:col>
      <xdr:colOff>56029</xdr:colOff>
      <xdr:row>758</xdr:row>
      <xdr:rowOff>212912</xdr:rowOff>
    </xdr:to>
    <xdr:sp macro="" textlink="">
      <xdr:nvSpPr>
        <xdr:cNvPr id="9" name="大かっこ 8"/>
        <xdr:cNvSpPr/>
      </xdr:nvSpPr>
      <xdr:spPr>
        <a:xfrm>
          <a:off x="3746126" y="45889849"/>
          <a:ext cx="3710828" cy="6336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医師の就業支援のための女性医師バンク事業及び再就業講習会事業の実施</a:t>
          </a:r>
          <a:endParaRPr lang="ja-JP" altLang="ja-JP">
            <a:effectLst/>
          </a:endParaRPr>
        </a:p>
      </xdr:txBody>
    </xdr:sp>
    <xdr:clientData/>
  </xdr:twoCellAnchor>
  <xdr:twoCellAnchor>
    <xdr:from>
      <xdr:col>38</xdr:col>
      <xdr:colOff>108856</xdr:colOff>
      <xdr:row>133</xdr:row>
      <xdr:rowOff>122464</xdr:rowOff>
    </xdr:from>
    <xdr:to>
      <xdr:col>42</xdr:col>
      <xdr:colOff>190499</xdr:colOff>
      <xdr:row>133</xdr:row>
      <xdr:rowOff>449036</xdr:rowOff>
    </xdr:to>
    <xdr:sp macro="" textlink="">
      <xdr:nvSpPr>
        <xdr:cNvPr id="7" name="正方形/長方形 6"/>
        <xdr:cNvSpPr/>
      </xdr:nvSpPr>
      <xdr:spPr>
        <a:xfrm>
          <a:off x="7864927" y="16682357"/>
          <a:ext cx="898072"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108856</xdr:colOff>
      <xdr:row>137</xdr:row>
      <xdr:rowOff>108856</xdr:rowOff>
    </xdr:from>
    <xdr:to>
      <xdr:col>42</xdr:col>
      <xdr:colOff>190499</xdr:colOff>
      <xdr:row>137</xdr:row>
      <xdr:rowOff>435428</xdr:rowOff>
    </xdr:to>
    <xdr:sp macro="" textlink="">
      <xdr:nvSpPr>
        <xdr:cNvPr id="10" name="正方形/長方形 9"/>
        <xdr:cNvSpPr/>
      </xdr:nvSpPr>
      <xdr:spPr>
        <a:xfrm>
          <a:off x="7864927" y="18165535"/>
          <a:ext cx="898072"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70" zoomScaleNormal="75" zoomScaleSheetLayoutView="70" zoomScalePageLayoutView="85" workbookViewId="0">
      <selection activeCell="Q1152" sqref="Q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780</v>
      </c>
      <c r="AK2" s="206"/>
      <c r="AL2" s="206"/>
      <c r="AM2" s="206"/>
      <c r="AN2" s="98" t="s">
        <v>407</v>
      </c>
      <c r="AO2" s="206">
        <v>20</v>
      </c>
      <c r="AP2" s="206"/>
      <c r="AQ2" s="206"/>
      <c r="AR2" s="99" t="s">
        <v>710</v>
      </c>
      <c r="AS2" s="207">
        <v>43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773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746</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2.7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141</v>
      </c>
      <c r="Q13" s="164"/>
      <c r="R13" s="164"/>
      <c r="S13" s="164"/>
      <c r="T13" s="164"/>
      <c r="U13" s="164"/>
      <c r="V13" s="165"/>
      <c r="W13" s="163">
        <v>141</v>
      </c>
      <c r="X13" s="164"/>
      <c r="Y13" s="164"/>
      <c r="Z13" s="164"/>
      <c r="AA13" s="164"/>
      <c r="AB13" s="164"/>
      <c r="AC13" s="165"/>
      <c r="AD13" s="163">
        <v>141</v>
      </c>
      <c r="AE13" s="164"/>
      <c r="AF13" s="164"/>
      <c r="AG13" s="164"/>
      <c r="AH13" s="164"/>
      <c r="AI13" s="164"/>
      <c r="AJ13" s="165"/>
      <c r="AK13" s="163">
        <v>141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781</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781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781</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781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141</v>
      </c>
      <c r="Q18" s="170"/>
      <c r="R18" s="170"/>
      <c r="S18" s="170"/>
      <c r="T18" s="170"/>
      <c r="U18" s="170"/>
      <c r="V18" s="171"/>
      <c r="W18" s="169">
        <f>SUM(W13:AC17)</f>
        <v>141</v>
      </c>
      <c r="X18" s="170"/>
      <c r="Y18" s="170"/>
      <c r="Z18" s="170"/>
      <c r="AA18" s="170"/>
      <c r="AB18" s="170"/>
      <c r="AC18" s="171"/>
      <c r="AD18" s="169">
        <f>SUM(AD13:AJ17)</f>
        <v>141</v>
      </c>
      <c r="AE18" s="170"/>
      <c r="AF18" s="170"/>
      <c r="AG18" s="170"/>
      <c r="AH18" s="170"/>
      <c r="AI18" s="170"/>
      <c r="AJ18" s="171"/>
      <c r="AK18" s="169">
        <f>SUM(AK13:AQ17)</f>
        <v>141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141</v>
      </c>
      <c r="Q19" s="164"/>
      <c r="R19" s="164"/>
      <c r="S19" s="164"/>
      <c r="T19" s="164"/>
      <c r="U19" s="164"/>
      <c r="V19" s="165"/>
      <c r="W19" s="163">
        <v>143</v>
      </c>
      <c r="X19" s="164"/>
      <c r="Y19" s="164"/>
      <c r="Z19" s="164"/>
      <c r="AA19" s="164"/>
      <c r="AB19" s="164"/>
      <c r="AC19" s="165"/>
      <c r="AD19" s="163">
        <v>141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1.0141843971631206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1.0141843971631206</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141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141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v>0.8</v>
      </c>
      <c r="AF32" s="364"/>
      <c r="AG32" s="364"/>
      <c r="AH32" s="364"/>
      <c r="AI32" s="363" t="s">
        <v>716</v>
      </c>
      <c r="AJ32" s="364"/>
      <c r="AK32" s="364"/>
      <c r="AL32" s="364"/>
      <c r="AM32" s="363" t="s">
        <v>774</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v>1</v>
      </c>
      <c r="AF33" s="364"/>
      <c r="AG33" s="364"/>
      <c r="AH33" s="364"/>
      <c r="AI33" s="363" t="s">
        <v>716</v>
      </c>
      <c r="AJ33" s="364"/>
      <c r="AK33" s="364"/>
      <c r="AL33" s="364"/>
      <c r="AM33" s="363" t="s">
        <v>774</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80</v>
      </c>
      <c r="AF34" s="364"/>
      <c r="AG34" s="364"/>
      <c r="AH34" s="364"/>
      <c r="AI34" s="363" t="s">
        <v>716</v>
      </c>
      <c r="AJ34" s="364"/>
      <c r="AK34" s="364"/>
      <c r="AL34" s="364"/>
      <c r="AM34" s="363" t="s">
        <v>774</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204</v>
      </c>
      <c r="AF101" s="358"/>
      <c r="AG101" s="358"/>
      <c r="AH101" s="358"/>
      <c r="AI101" s="358">
        <v>259</v>
      </c>
      <c r="AJ101" s="358"/>
      <c r="AK101" s="358"/>
      <c r="AL101" s="358"/>
      <c r="AM101" s="358">
        <v>464</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139</v>
      </c>
      <c r="AF102" s="358"/>
      <c r="AG102" s="358"/>
      <c r="AH102" s="358"/>
      <c r="AI102" s="358">
        <v>204</v>
      </c>
      <c r="AJ102" s="358"/>
      <c r="AK102" s="358"/>
      <c r="AL102" s="358"/>
      <c r="AM102" s="358">
        <v>259</v>
      </c>
      <c r="AN102" s="358"/>
      <c r="AO102" s="358"/>
      <c r="AP102" s="358"/>
      <c r="AQ102" s="358">
        <v>464</v>
      </c>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87"/>
      <c r="B104" s="488"/>
      <c r="C104" s="488"/>
      <c r="D104" s="488"/>
      <c r="E104" s="488"/>
      <c r="F104" s="489"/>
      <c r="G104" s="191" t="s">
        <v>726</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727</v>
      </c>
      <c r="AC104" s="468"/>
      <c r="AD104" s="469"/>
      <c r="AE104" s="358">
        <v>184</v>
      </c>
      <c r="AF104" s="358"/>
      <c r="AG104" s="358"/>
      <c r="AH104" s="358"/>
      <c r="AI104" s="358">
        <v>283</v>
      </c>
      <c r="AJ104" s="358"/>
      <c r="AK104" s="358"/>
      <c r="AL104" s="358"/>
      <c r="AM104" s="358">
        <v>864</v>
      </c>
      <c r="AN104" s="358"/>
      <c r="AO104" s="358"/>
      <c r="AP104" s="358"/>
      <c r="AQ104" s="358"/>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727</v>
      </c>
      <c r="AC105" s="404"/>
      <c r="AD105" s="405"/>
      <c r="AE105" s="358">
        <v>163</v>
      </c>
      <c r="AF105" s="358"/>
      <c r="AG105" s="358"/>
      <c r="AH105" s="358"/>
      <c r="AI105" s="358">
        <v>184</v>
      </c>
      <c r="AJ105" s="358"/>
      <c r="AK105" s="358"/>
      <c r="AL105" s="358"/>
      <c r="AM105" s="358">
        <v>283</v>
      </c>
      <c r="AN105" s="358"/>
      <c r="AO105" s="358"/>
      <c r="AP105" s="358"/>
      <c r="AQ105" s="358">
        <v>864</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689</v>
      </c>
      <c r="AF116" s="358"/>
      <c r="AG116" s="358"/>
      <c r="AH116" s="358"/>
      <c r="AI116" s="358">
        <v>553</v>
      </c>
      <c r="AJ116" s="358"/>
      <c r="AK116" s="358"/>
      <c r="AL116" s="358"/>
      <c r="AM116" s="358">
        <v>303</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775</v>
      </c>
      <c r="AN117" s="306"/>
      <c r="AO117" s="306"/>
      <c r="AP117" s="306"/>
      <c r="AQ117" s="306" t="s">
        <v>776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4</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v>258.8</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v>251.7</v>
      </c>
      <c r="AF135" s="167"/>
      <c r="AG135" s="167"/>
      <c r="AH135" s="167"/>
      <c r="AI135" s="266" t="s">
        <v>716</v>
      </c>
      <c r="AJ135" s="167"/>
      <c r="AK135" s="167"/>
      <c r="AL135" s="167"/>
      <c r="AM135" s="266">
        <v>258.8</v>
      </c>
      <c r="AN135" s="167"/>
      <c r="AO135" s="167"/>
      <c r="AP135" s="167"/>
      <c r="AQ135" s="266" t="s">
        <v>716</v>
      </c>
      <c r="AR135" s="167"/>
      <c r="AS135" s="167"/>
      <c r="AT135" s="167"/>
      <c r="AU135" s="266">
        <v>258.8</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4</v>
      </c>
      <c r="AV137" s="178"/>
      <c r="AW137" s="179" t="s">
        <v>179</v>
      </c>
      <c r="AX137" s="180"/>
      <c r="AY137">
        <f>$AY$136</f>
        <v>1</v>
      </c>
    </row>
    <row r="138" spans="1:51" ht="39.75" customHeight="1" x14ac:dyDescent="0.15">
      <c r="A138" s="988"/>
      <c r="B138" s="253"/>
      <c r="C138" s="252"/>
      <c r="D138" s="253"/>
      <c r="E138" s="252"/>
      <c r="F138" s="314"/>
      <c r="G138" s="232" t="s">
        <v>736</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727</v>
      </c>
      <c r="AC138" s="224"/>
      <c r="AD138" s="224"/>
      <c r="AE138" s="266">
        <v>71758</v>
      </c>
      <c r="AF138" s="167"/>
      <c r="AG138" s="167"/>
      <c r="AH138" s="167"/>
      <c r="AI138" s="266" t="s">
        <v>716</v>
      </c>
      <c r="AJ138" s="167"/>
      <c r="AK138" s="167"/>
      <c r="AL138" s="167"/>
      <c r="AM138" s="266"/>
      <c r="AN138" s="167"/>
      <c r="AO138" s="167"/>
      <c r="AP138" s="167"/>
      <c r="AQ138" s="266" t="s">
        <v>716</v>
      </c>
      <c r="AR138" s="167"/>
      <c r="AS138" s="167"/>
      <c r="AT138" s="167"/>
      <c r="AU138" s="266" t="s">
        <v>716</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727</v>
      </c>
      <c r="AC139" s="175"/>
      <c r="AD139" s="175"/>
      <c r="AE139" s="266">
        <v>67035</v>
      </c>
      <c r="AF139" s="167"/>
      <c r="AG139" s="167"/>
      <c r="AH139" s="167"/>
      <c r="AI139" s="266" t="s">
        <v>716</v>
      </c>
      <c r="AJ139" s="167"/>
      <c r="AK139" s="167"/>
      <c r="AL139" s="167"/>
      <c r="AM139" s="266">
        <v>71758</v>
      </c>
      <c r="AN139" s="167"/>
      <c r="AO139" s="167"/>
      <c r="AP139" s="167"/>
      <c r="AQ139" s="266" t="s">
        <v>716</v>
      </c>
      <c r="AR139" s="167"/>
      <c r="AS139" s="167"/>
      <c r="AT139" s="167"/>
      <c r="AU139" s="266">
        <v>71758</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9.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745</v>
      </c>
      <c r="AE702" s="890"/>
      <c r="AF702" s="890"/>
      <c r="AG702" s="879" t="s">
        <v>747</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745</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59.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745</v>
      </c>
      <c r="AE704" s="582"/>
      <c r="AF704" s="582"/>
      <c r="AG704" s="424" t="s">
        <v>748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745</v>
      </c>
      <c r="AE705" s="732"/>
      <c r="AF705" s="732"/>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1.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745</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31.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745</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663" t="s">
        <v>756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745</v>
      </c>
      <c r="AE711" s="185"/>
      <c r="AF711" s="185"/>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749</v>
      </c>
      <c r="AE712" s="582"/>
      <c r="AF712" s="582"/>
      <c r="AG712" s="590" t="s">
        <v>716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749</v>
      </c>
      <c r="AE713" s="185"/>
      <c r="AF713" s="186"/>
      <c r="AG713" s="663" t="s">
        <v>716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745</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745</v>
      </c>
      <c r="AE715" s="667"/>
      <c r="AF715" s="773"/>
      <c r="AG715" s="522" t="s">
        <v>777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745</v>
      </c>
      <c r="AE716" s="755"/>
      <c r="AF716" s="755"/>
      <c r="AG716" s="663" t="s">
        <v>757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745</v>
      </c>
      <c r="AE717" s="185"/>
      <c r="AF717" s="185"/>
      <c r="AG717" s="663" t="s">
        <v>758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745</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30"/>
      <c r="H721" s="931"/>
      <c r="I721" s="77" t="str">
        <f>IF(OR(G721="　", G721=""), "", "-")</f>
        <v/>
      </c>
      <c r="J721" s="911">
        <v>44</v>
      </c>
      <c r="K721" s="911"/>
      <c r="L721" s="77" t="str">
        <f>IF(M721="","","-")</f>
        <v/>
      </c>
      <c r="M721" s="78"/>
      <c r="N721" s="908" t="s">
        <v>737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761</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8"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8"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8"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47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44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35.2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348" t="s">
        <v>772</v>
      </c>
      <c r="H789" s="349"/>
      <c r="I789" s="349"/>
      <c r="J789" s="349"/>
      <c r="K789" s="350"/>
      <c r="L789" s="398" t="s">
        <v>778</v>
      </c>
      <c r="M789" s="399"/>
      <c r="N789" s="399"/>
      <c r="O789" s="399"/>
      <c r="P789" s="399"/>
      <c r="Q789" s="399"/>
      <c r="R789" s="399"/>
      <c r="S789" s="399"/>
      <c r="T789" s="399"/>
      <c r="U789" s="399"/>
      <c r="V789" s="399"/>
      <c r="W789" s="399"/>
      <c r="X789" s="400"/>
      <c r="Y789" s="395">
        <v>61.2</v>
      </c>
      <c r="Z789" s="396"/>
      <c r="AA789" s="396"/>
      <c r="AB789" s="402"/>
      <c r="AC789" s="348"/>
      <c r="AD789" s="349"/>
      <c r="AE789" s="349"/>
      <c r="AF789" s="349"/>
      <c r="AG789" s="350"/>
      <c r="AH789" s="398"/>
      <c r="AI789" s="399"/>
      <c r="AJ789" s="399"/>
      <c r="AK789" s="399"/>
      <c r="AL789" s="399"/>
      <c r="AM789" s="399"/>
      <c r="AN789" s="399"/>
      <c r="AO789" s="399"/>
      <c r="AP789" s="399"/>
      <c r="AQ789" s="399"/>
      <c r="AR789" s="399"/>
      <c r="AS789" s="399"/>
      <c r="AT789" s="400"/>
      <c r="AU789" s="395"/>
      <c r="AV789" s="396"/>
      <c r="AW789" s="396"/>
      <c r="AX789" s="402"/>
    </row>
    <row r="790" spans="1:51" ht="24.75" customHeight="1" x14ac:dyDescent="0.15">
      <c r="A790" s="552"/>
      <c r="B790" s="759"/>
      <c r="C790" s="759"/>
      <c r="D790" s="759"/>
      <c r="E790" s="759"/>
      <c r="F790" s="760"/>
      <c r="G790" s="445" t="s">
        <v>770</v>
      </c>
      <c r="H790" s="446"/>
      <c r="I790" s="446"/>
      <c r="J790" s="446"/>
      <c r="K790" s="447"/>
      <c r="L790" s="448" t="s">
        <v>762</v>
      </c>
      <c r="M790" s="449"/>
      <c r="N790" s="449"/>
      <c r="O790" s="449"/>
      <c r="P790" s="449"/>
      <c r="Q790" s="449"/>
      <c r="R790" s="449"/>
      <c r="S790" s="449"/>
      <c r="T790" s="449"/>
      <c r="U790" s="449"/>
      <c r="V790" s="449"/>
      <c r="W790" s="449"/>
      <c r="X790" s="450"/>
      <c r="Y790" s="451">
        <v>18.100000000000001</v>
      </c>
      <c r="Z790" s="452"/>
      <c r="AA790" s="452"/>
      <c r="AB790" s="553"/>
      <c r="AC790" s="445"/>
      <c r="AD790" s="446"/>
      <c r="AE790" s="446"/>
      <c r="AF790" s="446"/>
      <c r="AG790" s="447"/>
      <c r="AH790" s="448"/>
      <c r="AI790" s="449"/>
      <c r="AJ790" s="449"/>
      <c r="AK790" s="449"/>
      <c r="AL790" s="449"/>
      <c r="AM790" s="449"/>
      <c r="AN790" s="449"/>
      <c r="AO790" s="449"/>
      <c r="AP790" s="449"/>
      <c r="AQ790" s="449"/>
      <c r="AR790" s="449"/>
      <c r="AS790" s="449"/>
      <c r="AT790" s="450"/>
      <c r="AU790" s="451"/>
      <c r="AV790" s="452"/>
      <c r="AW790" s="452"/>
      <c r="AX790" s="553"/>
    </row>
    <row r="791" spans="1:51" ht="24.75" customHeight="1" x14ac:dyDescent="0.15">
      <c r="A791" s="552"/>
      <c r="B791" s="759"/>
      <c r="C791" s="759"/>
      <c r="D791" s="759"/>
      <c r="E791" s="759"/>
      <c r="F791" s="760"/>
      <c r="G791" s="348" t="s">
        <v>771</v>
      </c>
      <c r="H791" s="349"/>
      <c r="I791" s="349"/>
      <c r="J791" s="349"/>
      <c r="K791" s="350"/>
      <c r="L791" s="398" t="s">
        <v>763</v>
      </c>
      <c r="M791" s="399"/>
      <c r="N791" s="399"/>
      <c r="O791" s="399"/>
      <c r="P791" s="399"/>
      <c r="Q791" s="399"/>
      <c r="R791" s="399"/>
      <c r="S791" s="399"/>
      <c r="T791" s="399"/>
      <c r="U791" s="399"/>
      <c r="V791" s="399"/>
      <c r="W791" s="399"/>
      <c r="X791" s="400"/>
      <c r="Y791" s="395">
        <v>14.5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402"/>
    </row>
    <row r="792" spans="1:51" ht="24.75" customHeight="1" x14ac:dyDescent="0.15">
      <c r="A792" s="552"/>
      <c r="B792" s="759"/>
      <c r="C792" s="759"/>
      <c r="D792" s="759"/>
      <c r="E792" s="759"/>
      <c r="F792" s="760"/>
      <c r="G792" s="348" t="s">
        <v>80</v>
      </c>
      <c r="H792" s="349"/>
      <c r="I792" s="349"/>
      <c r="J792" s="349"/>
      <c r="K792" s="350"/>
      <c r="L792" s="398" t="s">
        <v>779</v>
      </c>
      <c r="M792" s="399"/>
      <c r="N792" s="399"/>
      <c r="O792" s="399"/>
      <c r="P792" s="399"/>
      <c r="Q792" s="399"/>
      <c r="R792" s="399"/>
      <c r="S792" s="399"/>
      <c r="T792" s="399"/>
      <c r="U792" s="399"/>
      <c r="V792" s="399"/>
      <c r="W792" s="399"/>
      <c r="X792" s="400"/>
      <c r="Y792" s="395">
        <v>46.8</v>
      </c>
      <c r="Z792" s="396"/>
      <c r="AA792" s="396"/>
      <c r="AB792" s="397"/>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140.60000000000002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9.5" customHeight="1" x14ac:dyDescent="0.15">
      <c r="A845" s="401">
        <v>1</v>
      </c>
      <c r="B845" s="401">
        <v>1</v>
      </c>
      <c r="C845" s="415" t="s">
        <v>764</v>
      </c>
      <c r="D845" s="415"/>
      <c r="E845" s="415"/>
      <c r="F845" s="415"/>
      <c r="G845" s="415"/>
      <c r="H845" s="415"/>
      <c r="I845" s="415"/>
      <c r="J845" s="416">
        <v>5010005004635</v>
      </c>
      <c r="K845" s="417"/>
      <c r="L845" s="417"/>
      <c r="M845" s="417"/>
      <c r="N845" s="417"/>
      <c r="O845" s="417"/>
      <c r="P845" s="317" t="s">
        <v>765</v>
      </c>
      <c r="Q845" s="317"/>
      <c r="R845" s="317"/>
      <c r="S845" s="317"/>
      <c r="T845" s="317"/>
      <c r="U845" s="317"/>
      <c r="V845" s="317"/>
      <c r="W845" s="317"/>
      <c r="X845" s="317"/>
      <c r="Y845" s="318">
        <v>140.6</v>
      </c>
      <c r="Z845" s="319"/>
      <c r="AA845" s="319"/>
      <c r="AB845" s="320"/>
      <c r="AC845" s="322" t="s">
        <v>768</v>
      </c>
      <c r="AD845" s="323"/>
      <c r="AE845" s="323"/>
      <c r="AF845" s="323"/>
      <c r="AG845" s="323"/>
      <c r="AH845" s="418" t="s">
        <v>766</v>
      </c>
      <c r="AI845" s="419"/>
      <c r="AJ845" s="419"/>
      <c r="AK845" s="419"/>
      <c r="AL845" s="326" t="s">
        <v>766</v>
      </c>
      <c r="AM845" s="327"/>
      <c r="AN845" s="327"/>
      <c r="AO845" s="328"/>
      <c r="AP845" s="321" t="s">
        <v>767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t="s">
        <v>766</v>
      </c>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782</v>
      </c>
      <c r="F1110" s="886"/>
      <c r="G1110" s="886"/>
      <c r="H1110" s="886"/>
      <c r="I1110" s="886"/>
      <c r="J1110" s="416" t="s">
        <v>782</v>
      </c>
      <c r="K1110" s="417"/>
      <c r="L1110" s="417"/>
      <c r="M1110" s="417"/>
      <c r="N1110" s="417"/>
      <c r="O1110" s="417"/>
      <c r="P1110" s="421" t="s">
        <v>782</v>
      </c>
      <c r="Q1110" s="317"/>
      <c r="R1110" s="317"/>
      <c r="S1110" s="317"/>
      <c r="T1110" s="317"/>
      <c r="U1110" s="317"/>
      <c r="V1110" s="317"/>
      <c r="W1110" s="317"/>
      <c r="X1110" s="317"/>
      <c r="Y1110" s="318" t="s">
        <v>782</v>
      </c>
      <c r="Z1110" s="319"/>
      <c r="AA1110" s="319"/>
      <c r="AB1110" s="320"/>
      <c r="AC1110" s="322"/>
      <c r="AD1110" s="323"/>
      <c r="AE1110" s="323"/>
      <c r="AF1110" s="323"/>
      <c r="AG1110" s="323"/>
      <c r="AH1110" s="324" t="s">
        <v>782</v>
      </c>
      <c r="AI1110" s="325"/>
      <c r="AJ1110" s="325"/>
      <c r="AK1110" s="325"/>
      <c r="AL1110" s="326" t="s">
        <v>782</v>
      </c>
      <c r="AM1110" s="327"/>
      <c r="AN1110" s="327"/>
      <c r="AO1110" s="328"/>
      <c r="AP1110" s="321" t="s">
        <v>782</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3:Y798">
    <cfRule type="expression" dxfId="2795" priority="13695">
      <formula>IF(RIGHT(TEXT(Y793,"0.#"),1)=".",FALSE,TRUE)</formula>
    </cfRule>
    <cfRule type="expression" dxfId="2794" priority="13696">
      <formula>IF(RIGHT(TEXT(Y793,"0.#"),1)=".",TRUE,FALSE)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2:AU798">
    <cfRule type="expression" dxfId="2791" priority="13689">
      <formula>IF(RIGHT(TEXT(AU792,"0.#"),1)=".",FALSE,TRUE)</formula>
    </cfRule>
    <cfRule type="expression" dxfId="2790" priority="13690">
      <formula>IF(RIGHT(TEXT(AU792,"0.#"),1)=".",TRUE,FALSE)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 RIGHT(TEXT(AL847,"0.#"),1)&lt;&gt;"."),TRUE,FALSE)</formula>
    </cfRule>
    <cfRule type="expression" dxfId="2514" priority="6644">
      <formula>IF(AND(AL847&gt;=0, RIGHT(TEXT(AL847,"0.#"),1)="."),TRUE,FALSE)</formula>
    </cfRule>
    <cfRule type="expression" dxfId="2513" priority="6645">
      <formula>IF(AND(AL847&lt;0, RIGHT(TEXT(AL847,"0.#"),1)&lt;&gt;"."),TRUE,FALSE)</formula>
    </cfRule>
    <cfRule type="expression" dxfId="2512" priority="6646">
      <formula>IF(AND(AL847&lt;0, 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789">
    <cfRule type="expression" dxfId="717" priority="17">
      <formula>IF(RIGHT(TEXT(AU789,"0.#"),1)=".",FALSE,TRUE)</formula>
    </cfRule>
    <cfRule type="expression" dxfId="716" priority="18">
      <formula>IF(RIGHT(TEXT(AU789,"0.#"),1)=".",TRUE,FALSE)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
    <cfRule type="expression" dxfId="713" priority="13">
      <formula>IF(RIGHT(TEXT(AU791,"0.#"),1)=".",FALSE,TRUE)</formula>
    </cfRule>
    <cfRule type="expression" dxfId="712" priority="14">
      <formula>IF(RIGHT(TEXT(AU791,"0.#"),1)=".",TRUE,FALSE)</formula>
    </cfRule>
  </conditionalFormatting>
  <conditionalFormatting sqref="Y792">
    <cfRule type="expression" dxfId="711" priority="11">
      <formula>IF(RIGHT(TEXT(Y792,"0.#"),1)=".",FALSE,TRUE)</formula>
    </cfRule>
    <cfRule type="expression" dxfId="710" priority="12">
      <formula>IF(RIGHT(TEXT(Y792,"0.#"),1)=".",TRUE,FALSE)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91">
    <cfRule type="expression" dxfId="705" priority="5">
      <formula>IF(RIGHT(TEXT(Y791,"0.#"),1)=".",FALSE,TRUE)</formula>
    </cfRule>
    <cfRule type="expression" dxfId="704" priority="6">
      <formula>IF(RIGHT(TEXT(Y791,"0.#"),1)=".",TRUE,FALSE)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62"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745</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2021-06-02T10:54:12Z</dcterms:modified>
</cp:coreProperties>
</file>