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Q101"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<sst xmlns="http://schemas.openxmlformats.org/spreadsheetml/2006/main" count="3052" uniqueCount="773">
  <si>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</si>
  <si>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</si>
  <si>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</si>
  <si>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</si>
  <si>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</si>
  <si>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</si>
  <si>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</si>
  <si>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</si>
  <si>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</si>
  <si>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</si>
  <si>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</si>
  <si>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</si>
  <si>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</si>
  <si>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</si>
  <si>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</si>
  <si>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</si>
  <si>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</si>
  <si>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</si>
  <si>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</si>
  <si>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</si>
  <si>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</si>
  <si>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</si>
  <si>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</si>
  <si>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</si>
  <si>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</si>
  <si>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</si>
  <si>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</si>
  <si>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</si>
  <si>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</si>
  <si>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</si>
  <si>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</si>
  <si>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</si>
  <si>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</si>
  <si>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</si>
  <si>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</si>
  <si>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</si>
  <si>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</si>
  <si>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</si>
  <si>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</si>
  <si>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</si>
  <si>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</si>
  <si>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</si>
  <si>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</si>
  <si>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</si>
  <si>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</si>
  <si>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</si>
  <si>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</si>
  <si>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</si>
  <si>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</si>
  <si>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</si>
  <si>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</si>
  <si>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</si>
  <si>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</si>
  <si>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</si>
  <si>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</si>
  <si>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</si>
  <si>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</si>
  <si>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</si>
  <si>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</si>
  <si>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</si>
  <si>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</si>
  <si>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</si>
  <si>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</si>
  <si>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</si>
  <si>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</si>
  <si>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</si>
  <si>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</si>
  <si>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</si>
  <si>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</si>
  <si>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</si>
  <si>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</si>
  <si>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</si>
  <si>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</si>
  <si>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</si>
  <si>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</si>
  <si>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</si>
  <si>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</si>
  <si>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</si>
  <si>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</si>
  <si>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</si>
  <si>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</si>
  <si>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</si>
  <si>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</si>
  <si>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</si>
  <si>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</si>
  <si>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</si>
  <si>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</si>
  <si>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</si>
  <si>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</si>
  <si>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</si>
  <si>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</si>
  <si>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</si>
  <si>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</si>
  <si>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</si>
  <si>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</si>
  <si>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</si>
  <si>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</si>
  <si>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</si>
  <si>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</si>
  <si>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</si>
  <si>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</si>
  <si>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</si>
  <si>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</si>
  <si>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</si>
  <si>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</si>
  <si>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</si>
  <si>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</si>
  <si>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</si>
  <si>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</si>
  <si>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</si>
  <si>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</si>
  <si>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</si>
  <si>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</si>
  <si>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</si>
  <si>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</si>
  <si>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</si>
  <si>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</si>
  <si>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</si>
  <si>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</si>
  <si>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</si>
  <si>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</si>
  <si>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</si>
  <si>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</si>
  <si>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</si>
  <si>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</si>
  <si>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</si>
  <si>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</si>
  <si>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</si>
  <si>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</si>
  <si>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</si>
  <si>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</si>
  <si>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</si>
  <si>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</si>
  <si>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</si>
  <si>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</si>
  <si>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</si>
  <si>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</si>
  <si>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</si>
  <si>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</si>
  <si>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</si>
  <si>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</si>
  <si>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</si>
  <si>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</si>
  <si>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</si>
  <si>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</si>
  <si>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</si>
  <si>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</si>
  <si>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</si>
  <si>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</si>
  <si>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</si>
  <si>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</si>
  <si>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</si>
  <si>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</si>
  <si>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</si>
  <si>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</si>
  <si>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</si>
  <si>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</si>
  <si>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</si>
  <si>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</si>
  <si>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</si>
  <si>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</si>
  <si>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</si>
  <si>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</si>
  <si>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</si>
  <si>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</si>
  <si>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</si>
  <si>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</si>
  <si>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</si>
  <si>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</si>
  <si>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</si>
  <si>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</si>
  <si>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</si>
  <si>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</si>
  <si>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</si>
  <si>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</si>
  <si>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</si>
  <si>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</si>
  <si>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</si>
  <si>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</si>
  <si>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</si>
  <si>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</si>
  <si>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</si>
  <si>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</si>
  <si>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</si>
  <si>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</si>
  <si>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</si>
  <si>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</si>
  <si>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</si>
  <si>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</si>
  <si>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</si>
  <si>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</si>
  <si>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</si>
  <si>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</si>
  <si>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</si>
  <si>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</si>
  <si>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</si>
  <si>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</si>
  <si>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</si>
  <si>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</si>
  <si>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</si>
  <si>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</si>
  <si>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</si>
  <si>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</si>
  <si>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</si>
  <si>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</si>
  <si>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</si>
  <si>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</si>
  <si>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</si>
  <si>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</si>
  <si>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</si>
  <si>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</si>
  <si>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</si>
  <si>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</si>
  <si>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</si>
  <si>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</si>
  <si>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</si>
  <si>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</si>
  <si>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</si>
  <si>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</si>
  <si>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</si>
  <si>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</si>
  <si>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</si>
  <si>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</si>
  <si>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</si>
  <si>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</si>
  <si>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</si>
  <si>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</si>
  <si>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</si>
  <si>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</si>
  <si>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</si>
  <si>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</si>
  <si>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</si>
  <si>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</si>
  <si>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</si>
  <si>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</si>
  <si>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</si>
  <si>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</si>
  <si>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</si>
  <si>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</si>
  <si>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</si>
  <si>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</si>
  <si>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</si>
  <si>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</si>
  <si>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</si>
  <si>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</si>
  <si>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</si>
  <si>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</si>
  <si>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</si>
  <si>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</si>
  <si>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</si>
  <si>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</si>
  <si>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</si>
  <si>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</si>
  <si>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</si>
  <si>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</si>
  <si>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</si>
  <si>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</si>
  <si>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</si>
  <si>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</si>
  <si>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</si>
  <si>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</si>
  <si>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</si>
  <si>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</si>
  <si>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</si>
  <si>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</si>
  <si>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</si>
  <si>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</si>
  <si>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</si>
  <si>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</si>
  <si>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</si>
  <si>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</si>
  <si>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</si>
  <si>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</si>
  <si>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</si>
  <si>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</si>
  <si>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</si>
  <si>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</si>
  <si>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</si>
  <si>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</si>
  <si>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</si>
  <si>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</si>
  <si>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</si>
  <si>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</si>
  <si>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</si>
  <si>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</si>
  <si>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</si>
  <si>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</si>
  <si>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</si>
  <si>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</si>
  <si>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</si>
  <si>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</si>
  <si>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</si>
  <si>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</si>
  <si>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</si>
  <si>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</si>
  <si>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</si>
  <si>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</si>
  <si>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</si>
  <si>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</si>
  <si>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</si>
  <si>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</si>
  <si>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</si>
  <si>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</si>
  <si>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</si>
  <si>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</si>
  <si>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</si>
  <si>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</si>
  <si>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</si>
  <si>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</si>
  <si>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</si>
  <si>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</si>
  <si>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</si>
  <si>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</si>
  <si>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</si>
  <si>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</si>
  <si>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</si>
  <si>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</si>
  <si>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</si>
  <si>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</si>
  <si>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</si>
  <si>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</si>
  <si>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</si>
  <si>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</si>
  <si>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</si>
  <si>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</si>
  <si>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</si>
  <si>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</si>
  <si>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</si>
  <si>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</si>
  <si>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</si>
  <si>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</si>
  <si>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</si>
  <si>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</si>
  <si>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</si>
  <si>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</si>
  <si>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</si>
  <si>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</si>
  <si>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</si>
  <si>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</si>
  <si>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</si>
  <si>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</si>
  <si>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</si>
  <si>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</si>
  <si>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</si>
  <si>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</si>
  <si>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</si>
  <si>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</si>
  <si>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</si>
  <si>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</si>
  <si>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</si>
  <si>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</si>
  <si>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</si>
  <si>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</si>
  <si>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</si>
  <si>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</si>
  <si>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</si>
  <si>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</si>
  <si>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</si>
  <si>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</si>
  <si>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</si>
  <si>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</si>
  <si>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</si>
  <si>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</si>
  <si>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</si>
  <si>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</si>
  <si>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</si>
  <si>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</si>
  <si>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</si>
  <si>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</si>
  <si>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</si>
  <si>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</si>
  <si>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</si>
  <si>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</si>
  <si>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</si>
  <si>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</si>
  <si>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</si>
  <si>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</si>
  <si>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</si>
  <si>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</si>
  <si>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</si>
  <si>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</si>
  <si>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</si>
  <si>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</si>
  <si>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</si>
  <si>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</si>
  <si>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</si>
  <si>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</si>
  <si>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</si>
  <si>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</si>
  <si>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</si>
  <si>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</si>
  <si>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</si>
  <si>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</si>
  <si>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</si>
  <si>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</si>
  <si>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</si>
  <si>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</si>
  <si>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</si>
  <si>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</si>
  <si>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</si>
  <si>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</si>
  <si>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</si>
  <si>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</si>
  <si>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</si>
  <si>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</si>
  <si>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</si>
  <si>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</si>
  <si>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</si>
  <si>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</si>
  <si>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</si>
  <si>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</si>
  <si>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</si>
  <si>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</si>
  <si>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</si>
  <si>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</si>
  <si>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</si>
  <si>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</si>
  <si>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</si>
  <si>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</si>
  <si>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</si>
  <si>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</si>
  <si>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</si>
  <si>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</si>
  <si>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</si>
  <si>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</si>
  <si>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</si>
  <si>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</si>
  <si>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</si>
  <si>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</si>
  <si>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</si>
  <si>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</si>
  <si>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</si>
  <si>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</si>
  <si>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</si>
  <si>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</si>
  <si>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</si>
  <si>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</si>
  <si>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</si>
  <si>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</si>
  <si>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</si>
  <si>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</si>
  <si>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</si>
  <si>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</si>
  <si>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</si>
  <si>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</si>
  <si>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</si>
  <si>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</si>
  <si>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</si>
  <si>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</si>
  <si>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</si>
  <si>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</si>
  <si>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</si>
  <si>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</si>
  <si>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</si>
  <si>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</si>
  <si>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</si>
  <si>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</si>
  <si>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</si>
  <si>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</si>
  <si>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</si>
  <si>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</si>
  <si>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</si>
  <si>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</si>
  <si>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</si>
  <si>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</si>
  <si>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</si>
  <si>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</si>
  <si>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</si>
  <si>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</si>
  <si>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</si>
  <si>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</si>
  <si>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</si>
  <si>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</si>
  <si>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</si>
  <si>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</si>
  <si>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</si>
  <si>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</si>
  <si>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</si>
  <si>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</si>
  <si>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</si>
  <si>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</si>
  <si>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</si>
  <si>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</si>
  <si>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</si>
  <si>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</si>
  <si>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</si>
  <si>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</si>
  <si>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</si>
  <si>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</si>
  <si>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</si>
  <si>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</si>
  <si>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</si>
  <si>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</si>
  <si>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</si>
  <si>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</si>
  <si>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</si>
  <si>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</si>
  <si>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</si>
  <si>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</si>
  <si>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</si>
  <si>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</si>
  <si>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</si>
  <si>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</si>
  <si>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</si>
  <si>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</si>
  <si>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</si>
  <si>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</si>
  <si>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</si>
  <si>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</si>
  <si>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</si>
  <si>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</si>
  <si>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</si>
  <si>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</si>
  <si>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</si>
  <si>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</si>
  <si>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</si>
  <si>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</si>
  <si>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</si>
  <si>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</si>
  <si>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</si>
  <si>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</si>
  <si>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</si>
  <si>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</si>
  <si>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</si>
  <si>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</si>
  <si>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</si>
  <si>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</si>
  <si>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</si>
  <si>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</si>
  <si>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</si>
  <si>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</si>
  <si>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</si>
  <si>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</si>
  <si>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</si>
  <si>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</si>
  <si>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</si>
  <si>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</si>
  <si>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</si>
  <si>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</si>
  <si>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</si>
  <si>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</si>
  <si>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</si>
  <si>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</si>
  <si>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</si>
  <si>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</si>
  <si>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</si>
  <si>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</si>
  <si>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</si>
  <si>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</si>
  <si>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</si>
  <si>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</si>
  <si>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</si>
  <si>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</si>
  <si>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</si>
  <si>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</si>
  <si>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</si>
  <si>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</si>
  <si>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</si>
  <si>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</si>
  <si>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</si>
  <si>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</si>
  <si>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</si>
  <si>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</si>
  <si>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</si>
  <si>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</si>
  <si>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</si>
  <si>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</si>
  <si>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</si>
  <si>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</si>
  <si>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</si>
  <si>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</si>
  <si>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</si>
  <si>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</si>
  <si>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</si>
  <si>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</si>
  <si>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</si>
  <si>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</si>
  <si>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</si>
  <si>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</si>
  <si>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</si>
  <si>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</si>
  <si>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</si>
  <si>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</si>
  <si>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</si>
  <si>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</si>
  <si>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</si>
  <si>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</si>
  <si>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</si>
  <si>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</si>
  <si>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</si>
  <si>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</si>
  <si>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</si>
  <si>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</si>
  <si>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</si>
  <si>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</si>
  <si>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</si>
  <si>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</si>
  <si>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</si>
  <si>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</si>
  <si>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</si>
  <si>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</si>
  <si>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</si>
  <si>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</si>
  <si>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</si>
  <si>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</si>
  <si>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</si>
  <si>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</si>
  <si>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</si>
  <si>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</si>
  <si>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</si>
  <si>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</si>
  <si>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</si>
  <si>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</si>
  <si>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</si>
  <si>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</si>
  <si>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</si>
  <si>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</si>
  <si>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</si>
  <si>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</si>
  <si>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</si>
  <si>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</si>
  <si>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</si>
  <si>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</si>
  <si>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</si>
  <si>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</si>
  <si>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</si>
  <si>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</si>
  <si>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</si>
  <si>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</si>
  <si>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</si>
  <si>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</si>
  <si>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</si>
  <si>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</si>
  <si>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</si>
  <si>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</si>
  <si>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</si>
  <si>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</si>
  <si>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</si>
  <si>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</si>
  <si>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</si>
  <si>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</si>
  <si>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</si>
  <si>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</si>
  <si>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</si>
  <si>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</si>
  <si>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</si>
  <si>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</si>
  <si>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</si>
  <si>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</si>
  <si>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</si>
  <si>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</si>
  <si>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</si>
  <si>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</si>
  <si>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</si>
  <si>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</si>
  <si>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</si>
  <si>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</si>
  <si>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</si>
  <si>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</si>
  <si>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</si>
  <si>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</si>
  <si>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</si>
  <si>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</si>
  <si>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</si>
  <si>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</si>
  <si>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</si>
  <si>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</si>
  <si>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</si>
  <si>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</si>
  <si>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</si>
  <si>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</si>
  <si>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</si>
  <si>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</si>
  <si>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</si>
  <si>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</si>
  <si>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</si>
  <si>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</si>
  <si>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</si>
  <si>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</si>
  <si>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</si>
  <si>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</si>
  <si>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</si>
  <si>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</si>
  <si>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</si>
  <si>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</si>
  <si>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</si>
  <si>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</si>
  <si>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</si>
  <si>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</si>
  <si>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</si>
  <si>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</si>
  <si>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</si>
  <si>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</si>
  <si>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</si>
  <si>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</si>
  <si>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</si>
  <si>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</si>
  <si>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</si>
  <si>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</si>
  <si>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</si>
  <si>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</si>
  <si>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</si>
  <si>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</si>
  <si>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</si>
  <si>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</si>
  <si>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</si>
  <si>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</si>
  <si>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</si>
  <si>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</si>
  <si>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</si>
  <si>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</si>
  <si>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</si>
  <si>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課長：岩下 正幸</t>
  </si>
  <si>
    <t>平成30年度</t>
  </si>
  <si>
    <t>終了予定なし</t>
  </si>
  <si>
    <t>医療経営支援課</t>
  </si>
  <si>
    <t>-</t>
  </si>
  <si>
    <t>安定的な医療提供体制を確立するため持分なし医療法人への移行を促進する。</t>
  </si>
  <si>
    <t>持分なし医療法人への移行に関する計画の認定制度については、平成29年度税制改正及び医療法改正により、平成29年10月から３年間制度を延長した上で、法人に対するみなし贈与税の非課税措置も併せて講じることとなった。
これを受けて、認定の申請件数の大幅な増加が見込まれることと審査事項が増えることから、審査体制を確保し、申請内容が認定要件（運営の適正性要件等）を満たしているか否かについて、医療経営支援課が用意した手引きに基づき事前審査を行う。</t>
  </si>
  <si>
    <t>医療提供体制確保対策等委託費</t>
  </si>
  <si>
    <t>持分なし医療法人への移行により安定的な医療提供体制を確立できるようにする。</t>
  </si>
  <si>
    <t>持分なし医療法人への移行は安定的な医療提供体制の確立に資することから、認定数を指標とした。</t>
  </si>
  <si>
    <t>件</t>
  </si>
  <si>
    <t>病院団体が実施したアンケート結果をもとに、医療経営支援課で推計</t>
  </si>
  <si>
    <t>委託したことによる迅速な認定審査の実施が求められることから、申請書類の受理から認定までの期間が40日以内となる審査の割合を指標とする。（受理から40日以内に認定した法人数/総認定法人数）</t>
  </si>
  <si>
    <t>単位あたりコスト＝X／Y
X：「持分なし医療法人への移行計画に関する認定審査等経費」
Y：「認定数」　　　　　　　　　　</t>
    <phoneticPr fontId="5"/>
  </si>
  <si>
    <t>円</t>
  </si>
  <si>
    <t>　　Ｘ/Ｙ</t>
    <phoneticPr fontId="5"/>
  </si>
  <si>
    <t>施策大目標１　地域において必要な医療を提供できる体制を整備すること</t>
  </si>
  <si>
    <t>日常生活圏の中で良質かつ適切な医療が効率的に提供できる体制を整備すること（施策目標Ⅰ－１－１）</t>
  </si>
  <si>
    <t>新30-0005</t>
  </si>
  <si>
    <t>○</t>
  </si>
  <si>
    <t>　現在、多くの医療法人には持分があるが、持分がある場合、①社員が退社した場合の出資持分に応じた財産の払い戻し、②社員が死亡した場合の相続者への多額の相続税の課税に伴う財産の払い戻し、③出資者が持分を放棄した場合の医療法人へのみなし贈与税の課税等、法人が現金として有している金額以上の払い戻しやみなし贈与税が発生する可能性がある。そのため、持分ありの状態では継続して安定的な医療提供体制が確立されているとは言えない。
　本事業により持分なし医療法人への認定審査事務を迅速かつ効率的に処理することができ、より多くの認定申請を受け入れることが可能となり、医療提供体制の安定化に資する。</t>
    <phoneticPr fontId="5"/>
  </si>
  <si>
    <t>-</t>
    <phoneticPr fontId="5"/>
  </si>
  <si>
    <t>医療施設の経営安定化は安定的な医療提供体制のために必要であり、広く国民のニーズがあるため、国費を投入しなければ事業目的が達成できない。</t>
  </si>
  <si>
    <t>本件は持分なし医療法人の認定審査に関するものであり、厚生労働大臣が認定することとなっていることから、国として実施すべき事業である。</t>
  </si>
  <si>
    <t>持分がある医療法人は約４万法人あり、継続的に医療提供体制を保つためには、持分なしに移行することが効果的であり、優先度の高い事業である。</t>
  </si>
  <si>
    <t>無</t>
  </si>
  <si>
    <t>‐</t>
  </si>
  <si>
    <t>一定の成果(認定数)が出ており、水準は妥当である。</t>
  </si>
  <si>
    <t>認定審査に係り、必要なものに限定されている。</t>
  </si>
  <si>
    <t>委託業者が行う事前審査のための手引きを作成し、効率化に向けた工夫を行っている。</t>
  </si>
  <si>
    <t>△</t>
  </si>
  <si>
    <t>人件費</t>
  </si>
  <si>
    <t>認定審査等業務</t>
  </si>
  <si>
    <t>税理士法人山田＆パートナーズ</t>
  </si>
  <si>
    <t>持分なし医療法人への移行計画に関する認定審査における審査等補助業務</t>
  </si>
  <si>
    <t>一般競争契約
（最低価格）</t>
  </si>
  <si>
    <t>随意契約
（少額）</t>
  </si>
  <si>
    <t>－</t>
  </si>
  <si>
    <t>-</t>
    <phoneticPr fontId="5"/>
  </si>
  <si>
    <t>-</t>
    <phoneticPr fontId="5"/>
  </si>
  <si>
    <t>6,759,400/210</t>
    <phoneticPr fontId="5"/>
  </si>
  <si>
    <t>教材作成業務</t>
    <rPh sb="0" eb="2">
      <t>キョウザイ</t>
    </rPh>
    <rPh sb="2" eb="4">
      <t>サクセイ</t>
    </rPh>
    <phoneticPr fontId="5"/>
  </si>
  <si>
    <t>消耗品費</t>
    <rPh sb="0" eb="3">
      <t>ショウモウヒン</t>
    </rPh>
    <rPh sb="3" eb="4">
      <t>ヒ</t>
    </rPh>
    <phoneticPr fontId="5"/>
  </si>
  <si>
    <t>CDROM、撮影機材等</t>
    <phoneticPr fontId="5"/>
  </si>
  <si>
    <t>B．税理士法人山田＆パートナーズ</t>
    <phoneticPr fontId="5"/>
  </si>
  <si>
    <t>Ａ．税理士法人名南経営</t>
    <phoneticPr fontId="5"/>
  </si>
  <si>
    <t>税理士法人名南経営</t>
    <phoneticPr fontId="5"/>
  </si>
  <si>
    <t>持分なし医療法人への移行計画の認定制度の申請に係る手続きを詳細に説明した動画教材作成業務</t>
    <rPh sb="40" eb="42">
      <t>サクセイ</t>
    </rPh>
    <rPh sb="42" eb="44">
      <t>ギョウム</t>
    </rPh>
    <phoneticPr fontId="5"/>
  </si>
  <si>
    <t>認定数について、当初見込み200件に対する達成率が150％（実績300件）であるため。</t>
    <phoneticPr fontId="5"/>
  </si>
  <si>
    <t>受理から認定までの審査日数４０日以内の認定数の割合について、申請書類の不備及び申請数の増加等により当初見込み40％に対し、実績が10％であるため。</t>
    <phoneticPr fontId="5"/>
  </si>
  <si>
    <t>　持分なし医療法人への移行に関する計画の認定に係る事前審査を医療法人制度に精通する事業者に委託したことにより、当該審査業務を円滑に進めることができた。
　認定件数については、目標を上回る達成率となったものの申請書類の不備等により申請者に修正を求めるケースが昨年に引き続いて増加していることにより、審査にかかる期間（書類受理から認定までの期間）について、目標を下回る達成率となった。</t>
    <rPh sb="1" eb="2">
      <t>モ</t>
    </rPh>
    <rPh sb="2" eb="3">
      <t>ブン</t>
    </rPh>
    <rPh sb="5" eb="7">
      <t>イリョウ</t>
    </rPh>
    <rPh sb="7" eb="9">
      <t>ホウジン</t>
    </rPh>
    <rPh sb="11" eb="13">
      <t>イコウ</t>
    </rPh>
    <rPh sb="14" eb="15">
      <t>カン</t>
    </rPh>
    <rPh sb="17" eb="19">
      <t>ケイカク</t>
    </rPh>
    <rPh sb="20" eb="22">
      <t>ニンテイ</t>
    </rPh>
    <rPh sb="23" eb="24">
      <t>カカ</t>
    </rPh>
    <rPh sb="25" eb="27">
      <t>ジゼン</t>
    </rPh>
    <rPh sb="27" eb="29">
      <t>シンサ</t>
    </rPh>
    <rPh sb="30" eb="32">
      <t>イリョウ</t>
    </rPh>
    <rPh sb="32" eb="34">
      <t>ホウジン</t>
    </rPh>
    <rPh sb="34" eb="36">
      <t>セイド</t>
    </rPh>
    <rPh sb="37" eb="39">
      <t>セイツウ</t>
    </rPh>
    <rPh sb="41" eb="44">
      <t>ジギョウシャ</t>
    </rPh>
    <rPh sb="45" eb="47">
      <t>イタク</t>
    </rPh>
    <rPh sb="55" eb="57">
      <t>トウガイ</t>
    </rPh>
    <rPh sb="57" eb="59">
      <t>シンサ</t>
    </rPh>
    <rPh sb="59" eb="61">
      <t>ギョウム</t>
    </rPh>
    <rPh sb="62" eb="64">
      <t>エンカツ</t>
    </rPh>
    <rPh sb="65" eb="66">
      <t>スス</t>
    </rPh>
    <rPh sb="128" eb="130">
      <t>サクネン</t>
    </rPh>
    <rPh sb="131" eb="132">
      <t>ヒ</t>
    </rPh>
    <rPh sb="133" eb="134">
      <t>ツヅ</t>
    </rPh>
    <phoneticPr fontId="5"/>
  </si>
  <si>
    <t>9,828,000/84</t>
    <phoneticPr fontId="5"/>
  </si>
  <si>
    <t>書類不備が少なくなるよう申請における留意点を積極的に周知するなど、審査期間の短縮につながるよう努める。</t>
    <rPh sb="0" eb="2">
      <t>ショルイ</t>
    </rPh>
    <rPh sb="2" eb="4">
      <t>フビ</t>
    </rPh>
    <rPh sb="5" eb="6">
      <t>スク</t>
    </rPh>
    <rPh sb="12" eb="14">
      <t>シンセイ</t>
    </rPh>
    <rPh sb="18" eb="21">
      <t>リュウイテン</t>
    </rPh>
    <rPh sb="22" eb="25">
      <t>セッキョクテキ</t>
    </rPh>
    <rPh sb="26" eb="28">
      <t>シュウチ</t>
    </rPh>
    <rPh sb="33" eb="35">
      <t>シンサ</t>
    </rPh>
    <rPh sb="35" eb="37">
      <t>キカン</t>
    </rPh>
    <rPh sb="38" eb="40">
      <t>タンシュク</t>
    </rPh>
    <rPh sb="47" eb="48">
      <t>ツト</t>
    </rPh>
    <phoneticPr fontId="5"/>
  </si>
  <si>
    <t>厚労</t>
  </si>
  <si>
    <t>6,292,000/300</t>
    <phoneticPr fontId="5"/>
  </si>
  <si>
    <t>-</t>
    <phoneticPr fontId="5"/>
  </si>
  <si>
    <t>持分なし医療法人への移行計画に関する認定審査等経費</t>
    <phoneticPr fontId="5"/>
  </si>
  <si>
    <t>-</t>
    <phoneticPr fontId="5"/>
  </si>
  <si>
    <t>点検対象外</t>
    <rPh sb="0" eb="2">
      <t>テンケン</t>
    </rPh>
    <rPh sb="2" eb="4">
      <t>タイショウ</t>
    </rPh>
    <rPh sb="4" eb="5">
      <t>ガイ</t>
    </rPh>
    <phoneticPr fontId="5"/>
  </si>
  <si>
    <t>9,864,000/200</t>
    <phoneticPr fontId="5"/>
  </si>
  <si>
    <t>必要経費を低く抑えるよう努めた結果であり、妥当である。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</si>
</sst>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145505</xdr:colOff>
      <xdr:row>750</xdr:row>
      <xdr:rowOff>0</xdr:rowOff>
    </xdr:from>
    <xdr:to>
      <xdr:col>38</xdr:col>
      <xdr:colOff>186958</xdr:colOff>
      <xdr:row>752</xdr:row>
      <xdr:rowOff>20601</xdr:rowOff>
    </xdr:to>
    <xdr:sp macro="" textlink="">
      <xdr:nvSpPr>
        <xdr:cNvPr id="2" name="テキスト ボックス 1"/>
        <xdr:cNvSpPr txBox="1"/>
      </xdr:nvSpPr>
      <xdr:spPr>
        <a:xfrm>
          <a:off x="3745955" y="41309925"/>
          <a:ext cx="4041953" cy="725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６．８百万円</a:t>
          </a:r>
        </a:p>
      </xdr:txBody>
    </xdr:sp>
    <xdr:clientData/>
  </xdr:twoCellAnchor>
  <xdr:twoCellAnchor>
    <xdr:from>
      <xdr:col>13</xdr:col>
      <xdr:colOff>107142</xdr:colOff>
      <xdr:row>754</xdr:row>
      <xdr:rowOff>234950</xdr:rowOff>
    </xdr:from>
    <xdr:to>
      <xdr:col>25</xdr:col>
      <xdr:colOff>3452</xdr:colOff>
      <xdr:row>755</xdr:row>
      <xdr:rowOff>103317</xdr:rowOff>
    </xdr:to>
    <xdr:sp macro="" textlink="">
      <xdr:nvSpPr>
        <xdr:cNvPr id="3" name="テキスト ボックス 2"/>
        <xdr:cNvSpPr txBox="1"/>
      </xdr:nvSpPr>
      <xdr:spPr>
        <a:xfrm>
          <a:off x="2707467" y="42954575"/>
          <a:ext cx="2296610" cy="220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69940</xdr:colOff>
      <xdr:row>755</xdr:row>
      <xdr:rowOff>67225</xdr:rowOff>
    </xdr:from>
    <xdr:to>
      <xdr:col>26</xdr:col>
      <xdr:colOff>38614</xdr:colOff>
      <xdr:row>756</xdr:row>
      <xdr:rowOff>344372</xdr:rowOff>
    </xdr:to>
    <xdr:sp macro="" textlink="">
      <xdr:nvSpPr>
        <xdr:cNvPr id="4" name="テキスト ボックス 3"/>
        <xdr:cNvSpPr txBox="1"/>
      </xdr:nvSpPr>
      <xdr:spPr>
        <a:xfrm>
          <a:off x="1870165" y="43139275"/>
          <a:ext cx="3369099" cy="629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Ａ．税理士法人名南経営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支出額：６．２百万円</a:t>
          </a:r>
        </a:p>
      </xdr:txBody>
    </xdr:sp>
    <xdr:clientData/>
  </xdr:twoCellAnchor>
  <xdr:twoCellAnchor>
    <xdr:from>
      <xdr:col>8</xdr:col>
      <xdr:colOff>195156</xdr:colOff>
      <xdr:row>757</xdr:row>
      <xdr:rowOff>96385</xdr:rowOff>
    </xdr:from>
    <xdr:to>
      <xdr:col>29</xdr:col>
      <xdr:colOff>154162</xdr:colOff>
      <xdr:row>758</xdr:row>
      <xdr:rowOff>35627</xdr:rowOff>
    </xdr:to>
    <xdr:sp macro="" textlink="">
      <xdr:nvSpPr>
        <xdr:cNvPr id="5" name="大かっこ 4"/>
        <xdr:cNvSpPr/>
      </xdr:nvSpPr>
      <xdr:spPr>
        <a:xfrm>
          <a:off x="1795356" y="43873285"/>
          <a:ext cx="4159531" cy="291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17547</xdr:colOff>
      <xdr:row>757</xdr:row>
      <xdr:rowOff>73973</xdr:rowOff>
    </xdr:from>
    <xdr:to>
      <xdr:col>28</xdr:col>
      <xdr:colOff>198401</xdr:colOff>
      <xdr:row>758</xdr:row>
      <xdr:rowOff>37868</xdr:rowOff>
    </xdr:to>
    <xdr:sp macro="" textlink="">
      <xdr:nvSpPr>
        <xdr:cNvPr id="6" name="テキスト ボックス 5"/>
        <xdr:cNvSpPr txBox="1"/>
      </xdr:nvSpPr>
      <xdr:spPr>
        <a:xfrm>
          <a:off x="2017797" y="43850873"/>
          <a:ext cx="3781304" cy="316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認定審査について一部の事務を委託する</a:t>
          </a:r>
        </a:p>
      </xdr:txBody>
    </xdr:sp>
    <xdr:clientData/>
  </xdr:twoCellAnchor>
  <xdr:twoCellAnchor>
    <xdr:from>
      <xdr:col>9</xdr:col>
      <xdr:colOff>-1</xdr:colOff>
      <xdr:row>758</xdr:row>
      <xdr:rowOff>149350</xdr:rowOff>
    </xdr:from>
    <xdr:to>
      <xdr:col>30</xdr:col>
      <xdr:colOff>77230</xdr:colOff>
      <xdr:row>760</xdr:row>
      <xdr:rowOff>5427</xdr:rowOff>
    </xdr:to>
    <xdr:sp macro="" textlink="">
      <xdr:nvSpPr>
        <xdr:cNvPr id="7" name="テキスト ボックス 6"/>
        <xdr:cNvSpPr txBox="1"/>
      </xdr:nvSpPr>
      <xdr:spPr>
        <a:xfrm>
          <a:off x="1800224" y="44278675"/>
          <a:ext cx="4277756" cy="5609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申請内容が認定要件（運営の適正性要件等）を満たしているか否かについて、医療経営支援課が用意した手引きに基づき事前審査を行う。</a:t>
          </a:r>
        </a:p>
      </xdr:txBody>
    </xdr:sp>
    <xdr:clientData/>
  </xdr:twoCellAnchor>
  <xdr:twoCellAnchor>
    <xdr:from>
      <xdr:col>29</xdr:col>
      <xdr:colOff>16565</xdr:colOff>
      <xdr:row>752</xdr:row>
      <xdr:rowOff>12872</xdr:rowOff>
    </xdr:from>
    <xdr:to>
      <xdr:col>29</xdr:col>
      <xdr:colOff>28184</xdr:colOff>
      <xdr:row>752</xdr:row>
      <xdr:rowOff>331304</xdr:rowOff>
    </xdr:to>
    <xdr:cxnSp macro="">
      <xdr:nvCxnSpPr>
        <xdr:cNvPr id="8" name="直線コネクタ 7"/>
        <xdr:cNvCxnSpPr/>
      </xdr:nvCxnSpPr>
      <xdr:spPr>
        <a:xfrm flipV="1">
          <a:off x="5781261" y="38286807"/>
          <a:ext cx="11619" cy="318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163570</xdr:colOff>
      <xdr:row>752</xdr:row>
      <xdr:rowOff>334662</xdr:rowOff>
    </xdr:from>
    <xdr:to>
      <xdr:col>16</xdr:col>
      <xdr:colOff>167332</xdr:colOff>
      <xdr:row>754</xdr:row>
      <xdr:rowOff>128716</xdr:rowOff>
    </xdr:to>
    <xdr:cxnSp macro="">
      <xdr:nvCxnSpPr>
        <xdr:cNvPr id="9" name="直線矢印コネクタ 8"/>
        <xdr:cNvCxnSpPr/>
      </xdr:nvCxnSpPr>
      <xdr:spPr>
        <a:xfrm>
          <a:off x="3363970" y="42349437"/>
          <a:ext cx="3762" cy="4989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53284</xdr:colOff>
      <xdr:row>752</xdr:row>
      <xdr:rowOff>333377</xdr:rowOff>
    </xdr:from>
    <xdr:to>
      <xdr:col>41</xdr:col>
      <xdr:colOff>54872</xdr:colOff>
      <xdr:row>754</xdr:row>
      <xdr:rowOff>152658</xdr:rowOff>
    </xdr:to>
    <xdr:cxnSp macro="">
      <xdr:nvCxnSpPr>
        <xdr:cNvPr id="10" name="直線矢印コネクタ 9"/>
        <xdr:cNvCxnSpPr/>
      </xdr:nvCxnSpPr>
      <xdr:spPr>
        <a:xfrm flipH="1">
          <a:off x="8254309" y="42348152"/>
          <a:ext cx="1588" cy="524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167331</xdr:colOff>
      <xdr:row>752</xdr:row>
      <xdr:rowOff>334662</xdr:rowOff>
    </xdr:from>
    <xdr:to>
      <xdr:col>41</xdr:col>
      <xdr:colOff>64358</xdr:colOff>
      <xdr:row>752</xdr:row>
      <xdr:rowOff>334662</xdr:rowOff>
    </xdr:to>
    <xdr:cxnSp macro="">
      <xdr:nvCxnSpPr>
        <xdr:cNvPr id="11" name="直線コネクタ 10"/>
        <xdr:cNvCxnSpPr/>
      </xdr:nvCxnSpPr>
      <xdr:spPr>
        <a:xfrm>
          <a:off x="3367731" y="42349437"/>
          <a:ext cx="48976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167332</xdr:colOff>
      <xdr:row>754</xdr:row>
      <xdr:rowOff>141588</xdr:rowOff>
    </xdr:from>
    <xdr:to>
      <xdr:col>45</xdr:col>
      <xdr:colOff>187133</xdr:colOff>
      <xdr:row>755</xdr:row>
      <xdr:rowOff>159180</xdr:rowOff>
    </xdr:to>
    <xdr:sp macro="" textlink="">
      <xdr:nvSpPr>
        <xdr:cNvPr id="12" name="テキスト ボックス 11"/>
        <xdr:cNvSpPr txBox="1"/>
      </xdr:nvSpPr>
      <xdr:spPr>
        <a:xfrm>
          <a:off x="6968182" y="42861213"/>
          <a:ext cx="2220076" cy="370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25743</xdr:colOff>
      <xdr:row>755</xdr:row>
      <xdr:rowOff>52295</xdr:rowOff>
    </xdr:from>
    <xdr:to>
      <xdr:col>49</xdr:col>
      <xdr:colOff>142562</xdr:colOff>
      <xdr:row>756</xdr:row>
      <xdr:rowOff>329442</xdr:rowOff>
    </xdr:to>
    <xdr:sp macro="" textlink="">
      <xdr:nvSpPr>
        <xdr:cNvPr id="13" name="テキスト ボックス 12"/>
        <xdr:cNvSpPr txBox="1"/>
      </xdr:nvSpPr>
      <xdr:spPr>
        <a:xfrm>
          <a:off x="6226518" y="43124345"/>
          <a:ext cx="3717269" cy="629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effectLst/>
              <a:latin typeface="+mn-ea"/>
              <a:ea typeface="+mn-ea"/>
              <a:cs typeface="+mn-cs"/>
            </a:rPr>
            <a:t>B</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rPr>
            <a:t>税理士法人山田＆パートナーズ</a:t>
          </a:r>
          <a:endParaRPr kumimoji="1" lang="en-US" altLang="ja-JP" sz="1100">
            <a:solidFill>
              <a:sysClr val="windowText" lastClr="000000"/>
            </a:solidFill>
          </a:endParaRPr>
        </a:p>
        <a:p>
          <a:pPr algn="ctr"/>
          <a:r>
            <a:rPr kumimoji="1" lang="ja-JP" altLang="en-US" sz="1100">
              <a:solidFill>
                <a:sysClr val="windowText" lastClr="000000"/>
              </a:solidFill>
            </a:rPr>
            <a:t>支出額：０．５百万円</a:t>
          </a:r>
        </a:p>
      </xdr:txBody>
    </xdr:sp>
    <xdr:clientData/>
  </xdr:twoCellAnchor>
  <xdr:twoCellAnchor>
    <xdr:from>
      <xdr:col>30</xdr:col>
      <xdr:colOff>64381</xdr:colOff>
      <xdr:row>757</xdr:row>
      <xdr:rowOff>68582</xdr:rowOff>
    </xdr:from>
    <xdr:to>
      <xdr:col>49</xdr:col>
      <xdr:colOff>435278</xdr:colOff>
      <xdr:row>758</xdr:row>
      <xdr:rowOff>7824</xdr:rowOff>
    </xdr:to>
    <xdr:sp macro="" textlink="">
      <xdr:nvSpPr>
        <xdr:cNvPr id="14" name="大かっこ 13"/>
        <xdr:cNvSpPr/>
      </xdr:nvSpPr>
      <xdr:spPr>
        <a:xfrm>
          <a:off x="6065131" y="43845482"/>
          <a:ext cx="4171372" cy="291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92717</xdr:colOff>
      <xdr:row>757</xdr:row>
      <xdr:rowOff>46170</xdr:rowOff>
    </xdr:from>
    <xdr:to>
      <xdr:col>49</xdr:col>
      <xdr:colOff>273571</xdr:colOff>
      <xdr:row>758</xdr:row>
      <xdr:rowOff>161925</xdr:rowOff>
    </xdr:to>
    <xdr:sp macro="" textlink="">
      <xdr:nvSpPr>
        <xdr:cNvPr id="15" name="テキスト ボックス 14"/>
        <xdr:cNvSpPr txBox="1"/>
      </xdr:nvSpPr>
      <xdr:spPr>
        <a:xfrm>
          <a:off x="6293492" y="45566145"/>
          <a:ext cx="3781304" cy="468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持分なし医療法人への移行促進に係る</a:t>
          </a:r>
          <a:endParaRPr kumimoji="1" lang="en-US" altLang="ja-JP" sz="1100">
            <a:solidFill>
              <a:sysClr val="windowText" lastClr="000000"/>
            </a:solidFill>
          </a:endParaRPr>
        </a:p>
        <a:p>
          <a:pPr algn="ctr"/>
          <a:r>
            <a:rPr kumimoji="1" lang="ja-JP" altLang="en-US" sz="1100">
              <a:solidFill>
                <a:sysClr val="windowText" lastClr="000000"/>
              </a:solidFill>
            </a:rPr>
            <a:t>申請支援教材作成業務を委託する</a:t>
          </a:r>
        </a:p>
      </xdr:txBody>
    </xdr:sp>
    <xdr:clientData/>
  </xdr:twoCellAnchor>
  <xdr:twoCellAnchor>
    <xdr:from>
      <xdr:col>30</xdr:col>
      <xdr:colOff>19049</xdr:colOff>
      <xdr:row>758</xdr:row>
      <xdr:rowOff>120775</xdr:rowOff>
    </xdr:from>
    <xdr:to>
      <xdr:col>49</xdr:col>
      <xdr:colOff>496330</xdr:colOff>
      <xdr:row>759</xdr:row>
      <xdr:rowOff>329277</xdr:rowOff>
    </xdr:to>
    <xdr:sp macro="" textlink="">
      <xdr:nvSpPr>
        <xdr:cNvPr id="16" name="テキスト ボックス 15"/>
        <xdr:cNvSpPr txBox="1"/>
      </xdr:nvSpPr>
      <xdr:spPr>
        <a:xfrm>
          <a:off x="6019799" y="45993175"/>
          <a:ext cx="4277756" cy="5609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持分なし医療法人への移行計画の認定制度の申請に係る手続きを</a:t>
          </a:r>
          <a:endParaRPr kumimoji="1" lang="en-US" altLang="ja-JP" sz="1100">
            <a:solidFill>
              <a:sysClr val="windowText" lastClr="000000"/>
            </a:solidFill>
          </a:endParaRPr>
        </a:p>
        <a:p>
          <a:pPr algn="ctr"/>
          <a:r>
            <a:rPr kumimoji="1" lang="ja-JP" altLang="en-US" sz="1100">
              <a:solidFill>
                <a:sysClr val="windowText" lastClr="000000"/>
              </a:solidFill>
            </a:rPr>
            <a:t>詳細に説明した動画教材を作成する。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115" zoomScaleNormal="75" zoomScaleSheetLayoutView="115" zoomScalePageLayoutView="85" workbookViewId="0">
      <selection activeCell="BD712" sqref="BD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765</v>
      </c>
      <c r="AK2" s="940"/>
      <c r="AL2" s="940"/>
      <c r="AM2" s="940"/>
      <c r="AN2" s="98" t="s">
        <v>406</v>
      </c>
      <c r="AO2" s="940">
        <v>20</v>
      </c>
      <c r="AP2" s="940"/>
      <c r="AQ2" s="940"/>
      <c r="AR2" s="99" t="s">
        <v>709</v>
      </c>
      <c r="AS2" s="946">
        <v>42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30"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0"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v>
      </c>
      <c r="Q13" s="656"/>
      <c r="R13" s="656"/>
      <c r="S13" s="656"/>
      <c r="T13" s="656"/>
      <c r="U13" s="656"/>
      <c r="V13" s="657"/>
      <c r="W13" s="655">
        <v>10</v>
      </c>
      <c r="X13" s="656"/>
      <c r="Y13" s="656"/>
      <c r="Z13" s="656"/>
      <c r="AA13" s="656"/>
      <c r="AB13" s="656"/>
      <c r="AC13" s="657"/>
      <c r="AD13" s="655">
        <v>10</v>
      </c>
      <c r="AE13" s="656"/>
      <c r="AF13" s="656"/>
      <c r="AG13" s="656"/>
      <c r="AH13" s="656"/>
      <c r="AI13" s="656"/>
      <c r="AJ13" s="657"/>
      <c r="AK13" s="655">
        <v>10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751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751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751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751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v>
      </c>
      <c r="Q18" s="874"/>
      <c r="R18" s="874"/>
      <c r="S18" s="874"/>
      <c r="T18" s="874"/>
      <c r="U18" s="874"/>
      <c r="V18" s="875"/>
      <c r="W18" s="873">
        <f>SUM(W13:AC17)</f>
        <v>10</v>
      </c>
      <c r="X18" s="874"/>
      <c r="Y18" s="874"/>
      <c r="Z18" s="874"/>
      <c r="AA18" s="874"/>
      <c r="AB18" s="874"/>
      <c r="AC18" s="875"/>
      <c r="AD18" s="873">
        <f>SUM(AD13:AJ17)</f>
        <v>10</v>
      </c>
      <c r="AE18" s="874"/>
      <c r="AF18" s="874"/>
      <c r="AG18" s="874"/>
      <c r="AH18" s="874"/>
      <c r="AI18" s="874"/>
      <c r="AJ18" s="875"/>
      <c r="AK18" s="873">
        <f>SUM(AK13:AQ17)</f>
        <v>10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v>
      </c>
      <c r="Q19" s="656"/>
      <c r="R19" s="656"/>
      <c r="S19" s="656"/>
      <c r="T19" s="656"/>
      <c r="U19" s="656"/>
      <c r="V19" s="657"/>
      <c r="W19" s="655">
        <v>7</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0.7</v>
      </c>
      <c r="X20" s="316"/>
      <c r="Y20" s="316"/>
      <c r="Z20" s="316"/>
      <c r="AA20" s="316"/>
      <c r="AB20" s="316"/>
      <c r="AC20" s="316"/>
      <c r="AD20" s="316">
        <f t="shared" ref="AD20" si="1">IF(AD18=0, "-", SUM(AD19)/AD18)</f>
        <v>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7"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0.7</v>
      </c>
      <c r="X21" s="316"/>
      <c r="Y21" s="316"/>
      <c r="Z21" s="316"/>
      <c r="AA21" s="316"/>
      <c r="AB21" s="316"/>
      <c r="AC21" s="316"/>
      <c r="AD21" s="316">
        <f t="shared" ref="AD21" si="3">IF(AD19=0, "-", SUM(AD19)/SUM(AD13,AD14))</f>
        <v>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65" t="s">
        <v>719</v>
      </c>
      <c r="H23" s="966"/>
      <c r="I23" s="966"/>
      <c r="J23" s="966"/>
      <c r="K23" s="966"/>
      <c r="L23" s="966"/>
      <c r="M23" s="966"/>
      <c r="N23" s="966"/>
      <c r="O23" s="967"/>
      <c r="P23" s="915">
        <v>10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10</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84</v>
      </c>
      <c r="AF32" s="219"/>
      <c r="AG32" s="219"/>
      <c r="AH32" s="219"/>
      <c r="AI32" s="218">
        <v>210</v>
      </c>
      <c r="AJ32" s="219"/>
      <c r="AK32" s="219"/>
      <c r="AL32" s="219"/>
      <c r="AM32" s="218">
        <v>300</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200</v>
      </c>
      <c r="AF33" s="219"/>
      <c r="AG33" s="219"/>
      <c r="AH33" s="219"/>
      <c r="AI33" s="218">
        <v>100</v>
      </c>
      <c r="AJ33" s="219"/>
      <c r="AK33" s="219"/>
      <c r="AL33" s="219"/>
      <c r="AM33" s="218">
        <v>200</v>
      </c>
      <c r="AN33" s="219"/>
      <c r="AO33" s="219"/>
      <c r="AP33" s="219"/>
      <c r="AQ33" s="336" t="s">
        <v>716</v>
      </c>
      <c r="AR33" s="208"/>
      <c r="AS33" s="208"/>
      <c r="AT33" s="337"/>
      <c r="AU33" s="219">
        <v>200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42</v>
      </c>
      <c r="AF34" s="219"/>
      <c r="AG34" s="219"/>
      <c r="AH34" s="219"/>
      <c r="AI34" s="218">
        <v>210</v>
      </c>
      <c r="AJ34" s="219"/>
      <c r="AK34" s="219"/>
      <c r="AL34" s="219"/>
      <c r="AM34" s="218">
        <f>AM32/AM33*100</f>
        <v>150</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35.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34.299999999999997</v>
      </c>
      <c r="AF101" s="282"/>
      <c r="AG101" s="282"/>
      <c r="AH101" s="282"/>
      <c r="AI101" s="282">
        <v>13.3</v>
      </c>
      <c r="AJ101" s="282"/>
      <c r="AK101" s="282"/>
      <c r="AL101" s="282"/>
      <c r="AM101" s="282">
        <v>10</v>
      </c>
      <c r="AN101" s="282"/>
      <c r="AO101" s="282"/>
      <c r="AP101" s="282"/>
      <c r="AQ101" s="282">
        <f>AVERAGE(AE101:AP101)</f>
        <v>19.2</v>
      </c>
      <c r="AR101" s="282"/>
      <c r="AS101" s="282"/>
      <c r="AT101" s="282"/>
      <c r="AU101" s="218" t="s">
        <v>751</v>
      </c>
      <c r="AV101" s="219"/>
      <c r="AW101" s="219"/>
      <c r="AX101" s="221"/>
    </row>
    <row r="102" spans="1:60" ht="35.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371</v>
      </c>
      <c r="AC102" s="460"/>
      <c r="AD102" s="460"/>
      <c r="AE102" s="282">
        <v>80</v>
      </c>
      <c r="AF102" s="282"/>
      <c r="AG102" s="282"/>
      <c r="AH102" s="282"/>
      <c r="AI102" s="282">
        <v>40</v>
      </c>
      <c r="AJ102" s="282"/>
      <c r="AK102" s="282"/>
      <c r="AL102" s="282"/>
      <c r="AM102" s="282">
        <v>40</v>
      </c>
      <c r="AN102" s="282"/>
      <c r="AO102" s="282"/>
      <c r="AP102" s="282"/>
      <c r="AQ102" s="282">
        <v>40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117000</v>
      </c>
      <c r="AF116" s="282"/>
      <c r="AG116" s="282"/>
      <c r="AH116" s="282"/>
      <c r="AI116" s="282">
        <v>32187</v>
      </c>
      <c r="AJ116" s="282"/>
      <c r="AK116" s="282"/>
      <c r="AL116" s="282"/>
      <c r="AM116" s="282">
        <v>20973</v>
      </c>
      <c r="AN116" s="282"/>
      <c r="AO116" s="282"/>
      <c r="AP116" s="282"/>
      <c r="AQ116" s="218">
        <v>49320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763</v>
      </c>
      <c r="AF117" s="550"/>
      <c r="AG117" s="550"/>
      <c r="AH117" s="550"/>
      <c r="AI117" s="550" t="s">
        <v>752</v>
      </c>
      <c r="AJ117" s="550"/>
      <c r="AK117" s="550"/>
      <c r="AL117" s="550"/>
      <c r="AM117" s="550" t="s">
        <v>766</v>
      </c>
      <c r="AN117" s="550"/>
      <c r="AO117" s="550"/>
      <c r="AP117" s="550"/>
      <c r="AQ117" s="550" t="s">
        <v>771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0"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751</v>
      </c>
      <c r="AN134" s="208"/>
      <c r="AO134" s="208"/>
      <c r="AP134" s="208"/>
      <c r="AQ134" s="207" t="s">
        <v>716</v>
      </c>
      <c r="AR134" s="208"/>
      <c r="AS134" s="208"/>
      <c r="AT134" s="208"/>
      <c r="AU134" s="207" t="s">
        <v>716</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716</v>
      </c>
      <c r="AF135" s="208"/>
      <c r="AG135" s="208"/>
      <c r="AH135" s="208"/>
      <c r="AI135" s="207" t="s">
        <v>716</v>
      </c>
      <c r="AJ135" s="208"/>
      <c r="AK135" s="208"/>
      <c r="AL135" s="208"/>
      <c r="AM135" s="207" t="s">
        <v>751</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4"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19.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751</v>
      </c>
      <c r="AN433" s="208"/>
      <c r="AO433" s="208"/>
      <c r="AP433" s="337"/>
      <c r="AQ433" s="336" t="s">
        <v>716</v>
      </c>
      <c r="AR433" s="208"/>
      <c r="AS433" s="208"/>
      <c r="AT433" s="337"/>
      <c r="AU433" s="208" t="s">
        <v>716</v>
      </c>
      <c r="AV433" s="208"/>
      <c r="AW433" s="208"/>
      <c r="AX433" s="209"/>
      <c r="AY433">
        <f t="shared" ref="AY433:AY435" si="63">$AY$431</f>
        <v>1</v>
      </c>
    </row>
    <row r="434" spans="1:51" ht="19.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751</v>
      </c>
      <c r="AN434" s="208"/>
      <c r="AO434" s="208"/>
      <c r="AP434" s="337"/>
      <c r="AQ434" s="336" t="s">
        <v>716</v>
      </c>
      <c r="AR434" s="208"/>
      <c r="AS434" s="208"/>
      <c r="AT434" s="337"/>
      <c r="AU434" s="208" t="s">
        <v>716</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751</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19.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751</v>
      </c>
      <c r="AN458" s="208"/>
      <c r="AO458" s="208"/>
      <c r="AP458" s="337"/>
      <c r="AQ458" s="336" t="s">
        <v>716</v>
      </c>
      <c r="AR458" s="208"/>
      <c r="AS458" s="208"/>
      <c r="AT458" s="337"/>
      <c r="AU458" s="208" t="s">
        <v>716</v>
      </c>
      <c r="AV458" s="208"/>
      <c r="AW458" s="208"/>
      <c r="AX458" s="209"/>
      <c r="AY458">
        <f t="shared" ref="AY458:AY460" si="68">$AY$456</f>
        <v>1</v>
      </c>
    </row>
    <row r="459" spans="1:51" ht="19.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751</v>
      </c>
      <c r="AN459" s="208"/>
      <c r="AO459" s="208"/>
      <c r="AP459" s="337"/>
      <c r="AQ459" s="336" t="s">
        <v>716</v>
      </c>
      <c r="AR459" s="208"/>
      <c r="AS459" s="208"/>
      <c r="AT459" s="337"/>
      <c r="AU459" s="208" t="s">
        <v>716</v>
      </c>
      <c r="AV459" s="208"/>
      <c r="AW459" s="208"/>
      <c r="AX459" s="209"/>
      <c r="AY459">
        <f t="shared" si="68"/>
        <v>1</v>
      </c>
    </row>
    <row r="460" spans="1:51" ht="19.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751</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thickBot="1" x14ac:dyDescent="0.2">
      <c r="A482" s="190"/>
      <c r="B482" s="187"/>
      <c r="C482" s="181"/>
      <c r="D482" s="187"/>
      <c r="E482" s="128" t="s">
        <v>733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7.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1"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731</v>
      </c>
      <c r="AE705" s="713"/>
      <c r="AF705" s="713"/>
      <c r="AG705" s="128" t="s">
        <v>716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1"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716</v>
      </c>
      <c r="AH708" s="741"/>
      <c r="AI708" s="741"/>
      <c r="AJ708" s="741"/>
      <c r="AK708" s="741"/>
      <c r="AL708" s="741"/>
      <c r="AM708" s="741"/>
      <c r="AN708" s="741"/>
      <c r="AO708" s="741"/>
      <c r="AP708" s="741"/>
      <c r="AQ708" s="741"/>
      <c r="AR708" s="741"/>
      <c r="AS708" s="741"/>
      <c r="AT708" s="741"/>
      <c r="AU708" s="741"/>
      <c r="AV708" s="741"/>
      <c r="AW708" s="741"/>
      <c r="AX708" s="742"/>
    </row>
    <row r="709" spans="1:50" ht="2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2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35.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731</v>
      </c>
      <c r="AE712" s="781"/>
      <c r="AF712" s="781"/>
      <c r="AG712" s="805" t="s">
        <v>772</v>
      </c>
      <c r="AH712" s="806"/>
      <c r="AI712" s="806"/>
      <c r="AJ712" s="806"/>
      <c r="AK712" s="806"/>
      <c r="AL712" s="806"/>
      <c r="AM712" s="806"/>
      <c r="AN712" s="806"/>
      <c r="AO712" s="806"/>
      <c r="AP712" s="806"/>
      <c r="AQ712" s="806"/>
      <c r="AR712" s="806"/>
      <c r="AS712" s="806"/>
      <c r="AT712" s="806"/>
      <c r="AU712" s="806"/>
      <c r="AV712" s="806"/>
      <c r="AW712" s="806"/>
      <c r="AX712" s="807"/>
    </row>
    <row r="713" spans="1:50" ht="21"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731</v>
      </c>
      <c r="AE715" s="603"/>
      <c r="AF715" s="654"/>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1.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2.2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2.25" customHeight="1" thickBot="1" x14ac:dyDescent="0.2">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4.25" customHeight="1" thickBot="1" x14ac:dyDescent="0.2">
      <c r="A729" s="632" t="s">
        <v>770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4.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4.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4.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1.75" customHeight="1" x14ac:dyDescent="0.15">
      <c r="A737" s="986" t="s">
        <v>672</v>
      </c>
      <c r="B737" s="211"/>
      <c r="C737" s="211"/>
      <c r="D737" s="212"/>
      <c r="E737" s="950" t="s">
        <v>769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1.75" customHeight="1" x14ac:dyDescent="0.15">
      <c r="A738" s="361" t="s">
        <v>397</v>
      </c>
      <c r="B738" s="361"/>
      <c r="C738" s="361"/>
      <c r="D738" s="361"/>
      <c r="E738" s="950" t="s">
        <v>769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1.75" customHeight="1" x14ac:dyDescent="0.15">
      <c r="A739" s="361" t="s">
        <v>396</v>
      </c>
      <c r="B739" s="361"/>
      <c r="C739" s="361"/>
      <c r="D739" s="361"/>
      <c r="E739" s="950" t="s">
        <v>769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1.75" customHeight="1" x14ac:dyDescent="0.15">
      <c r="A740" s="361" t="s">
        <v>395</v>
      </c>
      <c r="B740" s="361"/>
      <c r="C740" s="361"/>
      <c r="D740" s="361"/>
      <c r="E740" s="950" t="s">
        <v>769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1.75" customHeight="1" x14ac:dyDescent="0.15">
      <c r="A741" s="361" t="s">
        <v>394</v>
      </c>
      <c r="B741" s="361"/>
      <c r="C741" s="361"/>
      <c r="D741" s="361"/>
      <c r="E741" s="950" t="s">
        <v>769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1.75" customHeight="1" x14ac:dyDescent="0.15">
      <c r="A742" s="361" t="s">
        <v>393</v>
      </c>
      <c r="B742" s="361"/>
      <c r="C742" s="361"/>
      <c r="D742" s="361"/>
      <c r="E742" s="950" t="s">
        <v>769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1.75" customHeight="1" x14ac:dyDescent="0.15">
      <c r="A743" s="361" t="s">
        <v>392</v>
      </c>
      <c r="B743" s="361"/>
      <c r="C743" s="361"/>
      <c r="D743" s="361"/>
      <c r="E743" s="950" t="s">
        <v>769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1.75" customHeight="1" x14ac:dyDescent="0.15">
      <c r="A744" s="361" t="s">
        <v>391</v>
      </c>
      <c r="B744" s="361"/>
      <c r="C744" s="361"/>
      <c r="D744" s="361"/>
      <c r="E744" s="950" t="s">
        <v>769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1.75" customHeight="1" x14ac:dyDescent="0.15">
      <c r="A745" s="361" t="s">
        <v>390</v>
      </c>
      <c r="B745" s="361"/>
      <c r="C745" s="361"/>
      <c r="D745" s="361"/>
      <c r="E745" s="987" t="s">
        <v>730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1.75" customHeight="1" x14ac:dyDescent="0.15">
      <c r="A746" s="361" t="s">
        <v>545</v>
      </c>
      <c r="B746" s="361"/>
      <c r="C746" s="361"/>
      <c r="D746" s="361"/>
      <c r="E746" s="956" t="s">
        <v>710</v>
      </c>
      <c r="F746" s="954"/>
      <c r="G746" s="954"/>
      <c r="H746" s="100" t="str">
        <f>IF(E746="","","-")</f>
        <v>-</v>
      </c>
      <c r="I746" s="954"/>
      <c r="J746" s="954"/>
      <c r="K746" s="100" t="str">
        <f>IF(I746="","","-")</f>
        <v/>
      </c>
      <c r="L746" s="955">
        <v>46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1.75" customHeight="1" x14ac:dyDescent="0.15">
      <c r="A747" s="361" t="s">
        <v>509</v>
      </c>
      <c r="B747" s="361"/>
      <c r="C747" s="361"/>
      <c r="D747" s="361"/>
      <c r="E747" s="956" t="s">
        <v>710</v>
      </c>
      <c r="F747" s="954"/>
      <c r="G747" s="954"/>
      <c r="H747" s="100" t="str">
        <f>IF(E747="","","-")</f>
        <v>-</v>
      </c>
      <c r="I747" s="954"/>
      <c r="J747" s="954"/>
      <c r="K747" s="100" t="str">
        <f>IF(I747="","","-")</f>
        <v/>
      </c>
      <c r="L747" s="955">
        <v>43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743</v>
      </c>
      <c r="H789" s="669"/>
      <c r="I789" s="669"/>
      <c r="J789" s="669"/>
      <c r="K789" s="670"/>
      <c r="L789" s="662" t="s">
        <v>744</v>
      </c>
      <c r="M789" s="663"/>
      <c r="N789" s="663"/>
      <c r="O789" s="663"/>
      <c r="P789" s="663"/>
      <c r="Q789" s="663"/>
      <c r="R789" s="663"/>
      <c r="S789" s="663"/>
      <c r="T789" s="663"/>
      <c r="U789" s="663"/>
      <c r="V789" s="663"/>
      <c r="W789" s="663"/>
      <c r="X789" s="664"/>
      <c r="Y789" s="382">
        <v>6.3</v>
      </c>
      <c r="Z789" s="383"/>
      <c r="AA789" s="383"/>
      <c r="AB789" s="800"/>
      <c r="AC789" s="668" t="s">
        <v>743</v>
      </c>
      <c r="AD789" s="669"/>
      <c r="AE789" s="669"/>
      <c r="AF789" s="669"/>
      <c r="AG789" s="670"/>
      <c r="AH789" s="662" t="s">
        <v>753</v>
      </c>
      <c r="AI789" s="663"/>
      <c r="AJ789" s="663"/>
      <c r="AK789" s="663"/>
      <c r="AL789" s="663"/>
      <c r="AM789" s="663"/>
      <c r="AN789" s="663"/>
      <c r="AO789" s="663"/>
      <c r="AP789" s="663"/>
      <c r="AQ789" s="663"/>
      <c r="AR789" s="663"/>
      <c r="AS789" s="663"/>
      <c r="AT789" s="664"/>
      <c r="AU789" s="382">
        <v>0.4</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754</v>
      </c>
      <c r="AD790" s="605"/>
      <c r="AE790" s="605"/>
      <c r="AF790" s="605"/>
      <c r="AG790" s="606"/>
      <c r="AH790" s="596" t="s">
        <v>755</v>
      </c>
      <c r="AI790" s="597"/>
      <c r="AJ790" s="597"/>
      <c r="AK790" s="597"/>
      <c r="AL790" s="597"/>
      <c r="AM790" s="597"/>
      <c r="AN790" s="597"/>
      <c r="AO790" s="597"/>
      <c r="AP790" s="597"/>
      <c r="AQ790" s="597"/>
      <c r="AR790" s="597"/>
      <c r="AS790" s="597"/>
      <c r="AT790" s="598"/>
      <c r="AU790" s="599">
        <v>0.1</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758</v>
      </c>
      <c r="D845" s="343"/>
      <c r="E845" s="343"/>
      <c r="F845" s="343"/>
      <c r="G845" s="343"/>
      <c r="H845" s="343"/>
      <c r="I845" s="343"/>
      <c r="J845" s="344">
        <v>7180005005557</v>
      </c>
      <c r="K845" s="345"/>
      <c r="L845" s="345"/>
      <c r="M845" s="345"/>
      <c r="N845" s="345"/>
      <c r="O845" s="345"/>
      <c r="P845" s="346" t="s">
        <v>746</v>
      </c>
      <c r="Q845" s="346"/>
      <c r="R845" s="346"/>
      <c r="S845" s="346"/>
      <c r="T845" s="346"/>
      <c r="U845" s="346"/>
      <c r="V845" s="346"/>
      <c r="W845" s="346"/>
      <c r="X845" s="346"/>
      <c r="Y845" s="347">
        <v>6.3</v>
      </c>
      <c r="Z845" s="348"/>
      <c r="AA845" s="348"/>
      <c r="AB845" s="349"/>
      <c r="AC845" s="350" t="s">
        <v>747</v>
      </c>
      <c r="AD845" s="351"/>
      <c r="AE845" s="351"/>
      <c r="AF845" s="351"/>
      <c r="AG845" s="351"/>
      <c r="AH845" s="366">
        <v>2</v>
      </c>
      <c r="AI845" s="367"/>
      <c r="AJ845" s="367"/>
      <c r="AK845" s="367"/>
      <c r="AL845" s="354">
        <v>64</v>
      </c>
      <c r="AM845" s="355"/>
      <c r="AN845" s="355"/>
      <c r="AO845" s="356"/>
      <c r="AP845" s="357" t="s">
        <v>751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75" customHeight="1" x14ac:dyDescent="0.15">
      <c r="A878" s="370">
        <v>1</v>
      </c>
      <c r="B878" s="370">
        <v>1</v>
      </c>
      <c r="C878" s="358" t="s">
        <v>745</v>
      </c>
      <c r="D878" s="343"/>
      <c r="E878" s="343"/>
      <c r="F878" s="343"/>
      <c r="G878" s="343"/>
      <c r="H878" s="343"/>
      <c r="I878" s="343"/>
      <c r="J878" s="344">
        <v>7010005016075</v>
      </c>
      <c r="K878" s="345"/>
      <c r="L878" s="345"/>
      <c r="M878" s="345"/>
      <c r="N878" s="345"/>
      <c r="O878" s="345"/>
      <c r="P878" s="359" t="s">
        <v>759</v>
      </c>
      <c r="Q878" s="346"/>
      <c r="R878" s="346"/>
      <c r="S878" s="346"/>
      <c r="T878" s="346"/>
      <c r="U878" s="346"/>
      <c r="V878" s="346"/>
      <c r="W878" s="346"/>
      <c r="X878" s="346"/>
      <c r="Y878" s="347">
        <v>0.5</v>
      </c>
      <c r="Z878" s="348"/>
      <c r="AA878" s="348"/>
      <c r="AB878" s="349"/>
      <c r="AC878" s="350" t="s">
        <v>748</v>
      </c>
      <c r="AD878" s="351"/>
      <c r="AE878" s="351"/>
      <c r="AF878" s="351"/>
      <c r="AG878" s="351"/>
      <c r="AH878" s="366" t="s">
        <v>716</v>
      </c>
      <c r="AI878" s="367"/>
      <c r="AJ878" s="367"/>
      <c r="AK878" s="367"/>
      <c r="AL878" s="354" t="s">
        <v>767</v>
      </c>
      <c r="AM878" s="355"/>
      <c r="AN878" s="355"/>
      <c r="AO878" s="356"/>
      <c r="AP878" s="357" t="s">
        <v>749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769</v>
      </c>
      <c r="F1110" s="369"/>
      <c r="G1110" s="369"/>
      <c r="H1110" s="369"/>
      <c r="I1110" s="369"/>
      <c r="J1110" s="344" t="s">
        <v>769</v>
      </c>
      <c r="K1110" s="345"/>
      <c r="L1110" s="345"/>
      <c r="M1110" s="345"/>
      <c r="N1110" s="345"/>
      <c r="O1110" s="345"/>
      <c r="P1110" s="359" t="s">
        <v>769</v>
      </c>
      <c r="Q1110" s="346"/>
      <c r="R1110" s="346"/>
      <c r="S1110" s="346"/>
      <c r="T1110" s="346"/>
      <c r="U1110" s="346"/>
      <c r="V1110" s="346"/>
      <c r="W1110" s="346"/>
      <c r="X1110" s="346"/>
      <c r="Y1110" s="347" t="s">
        <v>769</v>
      </c>
      <c r="Z1110" s="348"/>
      <c r="AA1110" s="348"/>
      <c r="AB1110" s="349"/>
      <c r="AC1110" s="350"/>
      <c r="AD1110" s="351"/>
      <c r="AE1110" s="351"/>
      <c r="AF1110" s="351"/>
      <c r="AG1110" s="351"/>
      <c r="AH1110" s="352" t="s">
        <v>769</v>
      </c>
      <c r="AI1110" s="353"/>
      <c r="AJ1110" s="353"/>
      <c r="AK1110" s="353"/>
      <c r="AL1110" s="354" t="s">
        <v>769</v>
      </c>
      <c r="AM1110" s="355"/>
      <c r="AN1110" s="355"/>
      <c r="AO1110" s="356"/>
      <c r="AP1110" s="357" t="s">
        <v>769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2021-06-05T05:16:56Z</cp:lastPrinted>
  <dcterms:created xsi:type="dcterms:W3CDTF">2012-03-13T00:50:25Z</dcterms:created>
  <dcterms:modified xsi:type="dcterms:W3CDTF">2021-06-30T12:53:24Z</dcterms:modified>
</cp:coreProperties>
</file>