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<sst xmlns="http://schemas.openxmlformats.org/spreadsheetml/2006/main" count="3039" uniqueCount="765">
  <si>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</si>
  <si>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</si>
  <si>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</si>
  <si>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</si>
  <si>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</si>
  <si>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</si>
  <si>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</si>
  <si>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</si>
  <si>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</si>
  <si>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</si>
  <si>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</si>
  <si>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</si>
  <si>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</si>
  <si>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</si>
  <si>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</si>
  <si>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</si>
  <si>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</si>
  <si>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</si>
  <si>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</si>
  <si>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</si>
  <si>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</si>
  <si>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</si>
  <si>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</si>
  <si>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</si>
  <si>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</si>
  <si>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</si>
  <si>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</si>
  <si>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</si>
  <si>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</si>
  <si>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</si>
  <si>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</si>
  <si>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</si>
  <si>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</si>
  <si>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</si>
  <si>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</si>
  <si>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</si>
  <si>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</si>
  <si>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</si>
  <si>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</si>
  <si>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</si>
  <si>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</si>
  <si>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</si>
  <si>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</si>
  <si>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</si>
  <si>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</si>
  <si>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</si>
  <si>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</si>
  <si>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</si>
  <si>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</si>
  <si>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</si>
  <si>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</si>
  <si>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</si>
  <si>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</si>
  <si>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</si>
  <si>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</si>
  <si>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</si>
  <si>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</si>
  <si>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</si>
  <si>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</si>
  <si>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</si>
  <si>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</si>
  <si>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</si>
  <si>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</si>
  <si>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</si>
  <si>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</si>
  <si>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</si>
  <si>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</si>
  <si>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</si>
  <si>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</si>
  <si>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</si>
  <si>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</si>
  <si>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</si>
  <si>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</si>
  <si>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</si>
  <si>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</si>
  <si>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</si>
  <si>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</si>
  <si>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</si>
  <si>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</si>
  <si>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</si>
  <si>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</si>
  <si>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</si>
  <si>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</si>
  <si>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</si>
  <si>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</si>
  <si>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</si>
  <si>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</si>
  <si>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</si>
  <si>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</si>
  <si>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</si>
  <si>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</si>
  <si>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</si>
  <si>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</si>
  <si>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</si>
  <si>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</si>
  <si>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</si>
  <si>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</si>
  <si>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</si>
  <si>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</si>
  <si>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</si>
  <si>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</si>
  <si>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</si>
  <si>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</si>
  <si>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</si>
  <si>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</si>
  <si>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</si>
  <si>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</si>
  <si>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</si>
  <si>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</si>
  <si>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</si>
  <si>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</si>
  <si>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</si>
  <si>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</si>
  <si>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</si>
  <si>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</si>
  <si>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</si>
  <si>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</si>
  <si>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</si>
  <si>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</si>
  <si>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</si>
  <si>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</si>
  <si>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</si>
  <si>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</si>
  <si>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</si>
  <si>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</si>
  <si>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</si>
  <si>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</si>
  <si>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</si>
  <si>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</si>
  <si>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</si>
  <si>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</si>
  <si>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</si>
  <si>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</si>
  <si>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</si>
  <si>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</si>
  <si>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</si>
  <si>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</si>
  <si>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</si>
  <si>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</si>
  <si>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</si>
  <si>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</si>
  <si>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</si>
  <si>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</si>
  <si>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</si>
  <si>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</si>
  <si>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</si>
  <si>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</si>
  <si>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</si>
  <si>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</si>
  <si>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</si>
  <si>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</si>
  <si>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</si>
  <si>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</si>
  <si>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</si>
  <si>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</si>
  <si>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</si>
  <si>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</si>
  <si>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</si>
  <si>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</si>
  <si>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</si>
  <si>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</si>
  <si>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</si>
  <si>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</si>
  <si>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</si>
  <si>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</si>
  <si>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</si>
  <si>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</si>
  <si>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</si>
  <si>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</si>
  <si>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</si>
  <si>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</si>
  <si>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</si>
  <si>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</si>
  <si>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</si>
  <si>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</si>
  <si>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</si>
  <si>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</si>
  <si>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</si>
  <si>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</si>
  <si>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</si>
  <si>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</si>
  <si>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</si>
  <si>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</si>
  <si>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</si>
  <si>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</si>
  <si>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</si>
  <si>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</si>
  <si>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</si>
  <si>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</si>
  <si>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</si>
  <si>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</si>
  <si>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</si>
  <si>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</si>
  <si>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</si>
  <si>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</si>
  <si>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</si>
  <si>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</si>
  <si>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</si>
  <si>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</si>
  <si>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</si>
  <si>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</si>
  <si>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</si>
  <si>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</si>
  <si>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</si>
  <si>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</si>
  <si>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</si>
  <si>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</si>
  <si>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</si>
  <si>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</si>
  <si>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</si>
  <si>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</si>
  <si>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</si>
  <si>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</si>
  <si>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</si>
  <si>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</si>
  <si>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</si>
  <si>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</si>
  <si>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</si>
  <si>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</si>
  <si>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</si>
  <si>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</si>
  <si>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</si>
  <si>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</si>
  <si>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</si>
  <si>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</si>
  <si>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</si>
  <si>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</si>
  <si>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</si>
  <si>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</si>
  <si>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</si>
  <si>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</si>
  <si>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</si>
  <si>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</si>
  <si>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</si>
  <si>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</si>
  <si>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</si>
  <si>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</si>
  <si>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</si>
  <si>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</si>
  <si>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</si>
  <si>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</si>
  <si>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</si>
  <si>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</si>
  <si>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</si>
  <si>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</si>
  <si>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</si>
  <si>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</si>
  <si>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</si>
  <si>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</si>
  <si>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</si>
  <si>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</si>
  <si>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</si>
  <si>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</si>
  <si>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</si>
  <si>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</si>
  <si>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</si>
  <si>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</si>
  <si>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</si>
  <si>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</si>
  <si>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</si>
  <si>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</si>
  <si>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</si>
  <si>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</si>
  <si>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</si>
  <si>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</si>
  <si>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</si>
  <si>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</si>
  <si>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</si>
  <si>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</si>
  <si>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</si>
  <si>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</si>
  <si>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</si>
  <si>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</si>
  <si>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</si>
  <si>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</si>
  <si>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</si>
  <si>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</si>
  <si>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</si>
  <si>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</si>
  <si>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</si>
  <si>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</si>
  <si>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</si>
  <si>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</si>
  <si>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</si>
  <si>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</si>
  <si>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</si>
  <si>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</si>
  <si>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</si>
  <si>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</si>
  <si>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</si>
  <si>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</si>
  <si>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</si>
  <si>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</si>
  <si>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</si>
  <si>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</si>
  <si>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</si>
  <si>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</si>
  <si>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</si>
  <si>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</si>
  <si>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</si>
  <si>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</si>
  <si>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</si>
  <si>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</si>
  <si>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</si>
  <si>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</si>
  <si>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</si>
  <si>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</si>
  <si>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</si>
  <si>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</si>
  <si>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</si>
  <si>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</si>
  <si>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</si>
  <si>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</si>
  <si>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</si>
  <si>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</si>
  <si>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</si>
  <si>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</si>
  <si>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</si>
  <si>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</si>
  <si>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</si>
  <si>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</si>
  <si>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</si>
  <si>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</si>
  <si>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</si>
  <si>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</si>
  <si>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</si>
  <si>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</si>
  <si>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</si>
  <si>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</si>
  <si>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</si>
  <si>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</si>
  <si>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</si>
  <si>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</si>
  <si>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</si>
  <si>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</si>
  <si>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</si>
  <si>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</si>
  <si>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</si>
  <si>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</si>
  <si>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</si>
  <si>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</si>
  <si>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</si>
  <si>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</si>
  <si>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</si>
  <si>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</si>
  <si>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</si>
  <si>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</si>
  <si>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</si>
  <si>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</si>
  <si>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</si>
  <si>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</si>
  <si>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</si>
  <si>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</si>
  <si>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</si>
  <si>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</si>
  <si>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</si>
  <si>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</si>
  <si>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</si>
  <si>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</si>
  <si>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</si>
  <si>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</si>
  <si>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</si>
  <si>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</si>
  <si>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</si>
  <si>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</si>
  <si>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</si>
  <si>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</si>
  <si>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</si>
  <si>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</si>
  <si>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</si>
  <si>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</si>
  <si>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</si>
  <si>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</si>
  <si>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</si>
  <si>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</si>
  <si>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</si>
  <si>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</si>
  <si>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</si>
  <si>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</si>
  <si>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</si>
  <si>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</si>
  <si>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</si>
  <si>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</si>
  <si>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</si>
  <si>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</si>
  <si>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</si>
  <si>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</si>
  <si>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</si>
  <si>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</si>
  <si>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</si>
  <si>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</si>
  <si>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</si>
  <si>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</si>
  <si>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</si>
  <si>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</si>
  <si>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</si>
  <si>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</si>
  <si>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</si>
  <si>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</si>
  <si>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</si>
  <si>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</si>
  <si>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</si>
  <si>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</si>
  <si>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</si>
  <si>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</si>
  <si>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</si>
  <si>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</si>
  <si>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</si>
  <si>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</si>
  <si>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</si>
  <si>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</si>
  <si>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</si>
  <si>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</si>
  <si>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</si>
  <si>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</si>
  <si>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</si>
  <si>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</si>
  <si>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</si>
  <si>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</si>
  <si>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</si>
  <si>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</si>
  <si>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</si>
  <si>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</si>
  <si>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</si>
  <si>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</si>
  <si>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</si>
  <si>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</si>
  <si>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</si>
  <si>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</si>
  <si>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</si>
  <si>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</si>
  <si>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</si>
  <si>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</si>
  <si>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</si>
  <si>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</si>
  <si>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</si>
  <si>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</si>
  <si>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</si>
  <si>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</si>
  <si>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</si>
  <si>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</si>
  <si>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</si>
  <si>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</si>
  <si>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</si>
  <si>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</si>
  <si>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</si>
  <si>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</si>
  <si>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</si>
  <si>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</si>
  <si>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</si>
  <si>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</si>
  <si>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</si>
  <si>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</si>
  <si>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</si>
  <si>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</si>
  <si>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</si>
  <si>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</si>
  <si>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</si>
  <si>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</si>
  <si>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</si>
  <si>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</si>
  <si>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</si>
  <si>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</si>
  <si>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</si>
  <si>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</si>
  <si>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</si>
  <si>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</si>
  <si>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</si>
  <si>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</si>
  <si>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</si>
  <si>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</si>
  <si>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</si>
  <si>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</si>
  <si>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</si>
  <si>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</si>
  <si>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</si>
  <si>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</si>
  <si>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</si>
  <si>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</si>
  <si>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</si>
  <si>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</si>
  <si>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</si>
  <si>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</si>
  <si>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</si>
  <si>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</si>
  <si>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</si>
  <si>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</si>
  <si>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</si>
  <si>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</si>
  <si>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</si>
  <si>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</si>
  <si>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</si>
  <si>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</si>
  <si>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</si>
  <si>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</si>
  <si>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</si>
  <si>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</si>
  <si>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</si>
  <si>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</si>
  <si>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</si>
  <si>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</si>
  <si>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</si>
  <si>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</si>
  <si>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</si>
  <si>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</si>
  <si>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</si>
  <si>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</si>
  <si>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</si>
  <si>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</si>
  <si>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</si>
  <si>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</si>
  <si>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</si>
  <si>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</si>
  <si>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</si>
  <si>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</si>
  <si>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</si>
  <si>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</si>
  <si>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</si>
  <si>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</si>
  <si>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</si>
  <si>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</si>
  <si>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</si>
  <si>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</si>
  <si>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</si>
  <si>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</si>
  <si>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</si>
  <si>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</si>
  <si>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</si>
  <si>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</si>
  <si>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</si>
  <si>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</si>
  <si>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</si>
  <si>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</si>
  <si>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</si>
  <si>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</si>
  <si>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</si>
  <si>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</si>
  <si>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</si>
  <si>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</si>
  <si>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</si>
  <si>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</si>
  <si>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</si>
  <si>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</si>
  <si>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</si>
  <si>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</si>
  <si>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</si>
  <si>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</si>
  <si>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</si>
  <si>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</si>
  <si>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</si>
  <si>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</si>
  <si>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</si>
  <si>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</si>
  <si>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</si>
  <si>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</si>
  <si>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</si>
  <si>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</si>
  <si>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</si>
  <si>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</si>
  <si>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</si>
  <si>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</si>
  <si>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</si>
  <si>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</si>
  <si>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</si>
  <si>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</si>
  <si>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</si>
  <si>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</si>
  <si>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</si>
  <si>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</si>
  <si>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</si>
  <si>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</si>
  <si>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</si>
  <si>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</si>
  <si>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</si>
  <si>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</si>
  <si>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</si>
  <si>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</si>
  <si>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</si>
  <si>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</si>
  <si>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</si>
  <si>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</si>
  <si>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</si>
  <si>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</si>
  <si>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</si>
  <si>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</si>
  <si>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</si>
  <si>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</si>
  <si>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</si>
  <si>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</si>
  <si>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</si>
  <si>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</si>
  <si>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</si>
  <si>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</si>
  <si>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</si>
  <si>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</si>
  <si>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</si>
  <si>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</si>
  <si>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</si>
  <si>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</si>
  <si>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</si>
  <si>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</si>
  <si>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</si>
  <si>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</si>
  <si>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</si>
  <si>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</si>
  <si>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</si>
  <si>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</si>
  <si>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</si>
  <si>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</si>
  <si>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</si>
  <si>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</si>
  <si>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</si>
  <si>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</si>
  <si>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</si>
  <si>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</si>
  <si>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</si>
  <si>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</si>
  <si>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</si>
  <si>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</si>
  <si>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</si>
  <si>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</si>
  <si>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</si>
  <si>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</si>
  <si>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</si>
  <si>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</si>
  <si>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</si>
  <si>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</si>
  <si>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</si>
  <si>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</si>
  <si>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</si>
  <si>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</si>
  <si>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</si>
  <si>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</si>
  <si>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</si>
  <si>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</si>
  <si>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</si>
  <si>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</si>
  <si>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</si>
  <si>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</si>
  <si>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</si>
  <si>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</si>
  <si>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</si>
  <si>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</si>
  <si>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</si>
  <si>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</si>
  <si>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</si>
  <si>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</si>
  <si>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</si>
  <si>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</si>
  <si>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</si>
  <si>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</si>
  <si>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</si>
  <si>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</si>
  <si>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</si>
  <si>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</si>
  <si>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</si>
  <si>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</si>
  <si>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</si>
  <si>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</si>
  <si>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</si>
  <si>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</si>
  <si>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</si>
  <si>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</si>
  <si>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</si>
  <si>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</si>
  <si>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</si>
  <si>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</si>
  <si>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</si>
  <si>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</si>
  <si>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</si>
  <si>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</si>
  <si>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</si>
  <si>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</si>
  <si>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</si>
  <si>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</si>
  <si>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</si>
  <si>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</si>
  <si>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</si>
  <si>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</si>
  <si>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</si>
  <si>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</si>
  <si>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</si>
  <si>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</si>
  <si>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</si>
  <si>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</si>
  <si>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</si>
  <si>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</si>
  <si>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</si>
  <si>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</si>
  <si>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</si>
  <si>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</si>
  <si>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</si>
  <si>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</si>
  <si>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</si>
  <si>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</si>
  <si>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</si>
  <si>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</si>
  <si>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</si>
  <si>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</si>
  <si>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</si>
  <si>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</si>
  <si>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</si>
  <si>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</si>
  <si>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</si>
  <si>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</si>
  <si>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</si>
  <si>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</si>
  <si>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</si>
  <si>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</si>
  <si>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</si>
  <si>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</si>
  <si>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</si>
  <si>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医療広告等の監視強化事業</t>
  </si>
  <si>
    <t>医政局</t>
  </si>
  <si>
    <t>課長：熊木　正人</t>
  </si>
  <si>
    <t>平成29年度</t>
  </si>
  <si>
    <t>終了予定なし</t>
  </si>
  <si>
    <t>総務課</t>
  </si>
  <si>
    <t>医療法第６条の５、第６条の６、第６条の７、第６条の８</t>
  </si>
  <si>
    <t>医業若しくは歯科医業又は病院若しくは診療所に関して広告し得る事項等及び広告適正化のための指導等に関する指針（医療広告ガイドライン）について（平成19年３月30日付け医政発第0330014号） 
医療機関のホームページの内容の適切なあり方に関する指針（医療機関ホームページガイドライン）について（依頼）（平成24年9月28日付け医政発0928第1号） 
消費者基本計画（平成27年3月24日閣議決定）
美容医療サービスに係るホームページ及び事前説明・同意に関する建議（平成27年7月）　等</t>
  </si>
  <si>
    <t>美容医療サービスに関する消費者トラブルが発生し続けており、美容医療サービスを利用するきっかけとしてはウェブサイトに誘引された消費者の割合が高いことから、医療機関のホームページ等のウェブサイトの適正化が求められている。ウェブサイトの監視体制の強化により、医業等に係る情報提供の適正化を推進することで、国民が適切に医療機関及び提供される医療を選択することができるようにすることを目的とする。</t>
  </si>
  <si>
    <t xml:space="preserve">医療機関のホームページ等のウェブサイトの適正化が求められていることから、ネットパトロールの実施により、医業等に係るウェブサイト上の広告等の監視体制を強化し、不適切な記載を認めた場合、当該広告等の実施主体、プロバイダー等に対し、ガイドラインについて周知するとともに、不適切な記載について自主的な見直しを行うよう通知し、一定期間経過後、当該ウェブサイトの記載内容に変更が認められない場合、医療機関を所管する自治体に対し情報提供を実施、自治体における相談・指導状況等の実態調査を行う。
</t>
  </si>
  <si>
    <t>-</t>
  </si>
  <si>
    <t>医療提供体制確保対策等委託費</t>
  </si>
  <si>
    <t>不適切なウェブサイトの適正化</t>
  </si>
  <si>
    <t>通知医療機関数</t>
  </si>
  <si>
    <t>件</t>
  </si>
  <si>
    <t>事業実績報告書</t>
  </si>
  <si>
    <t>医療機関のウェブサイトの審査件数</t>
  </si>
  <si>
    <t>単位当たりコスト：X（執行額）／Y（医療機関のウェブサイトの審査件数）　　　　　　　　　　　　　　</t>
    <phoneticPr fontId="5"/>
  </si>
  <si>
    <t>千円</t>
  </si>
  <si>
    <t>　　X/Y</t>
    <phoneticPr fontId="5"/>
  </si>
  <si>
    <t>50,436千円/1,494</t>
  </si>
  <si>
    <t>施策大目標１　地域において必要な医療を提供できる体制を整備すること</t>
  </si>
  <si>
    <t>施策名：日常生活圏の中で良質かつ適切な医療が効率的に提供できる体制を整備すること</t>
  </si>
  <si>
    <t>新29-0001</t>
  </si>
  <si>
    <t>0038</t>
  </si>
  <si>
    <t>○</t>
  </si>
  <si>
    <t>美容医療サービスに関する消費者トラブルが発生し続けており、医療機関ウェブサイトの適正化は、国民のニーズに合致している。</t>
    <rPh sb="0" eb="2">
      <t>ビヨウ</t>
    </rPh>
    <rPh sb="2" eb="4">
      <t>イリョウ</t>
    </rPh>
    <rPh sb="9" eb="10">
      <t>カン</t>
    </rPh>
    <rPh sb="12" eb="15">
      <t>ショウヒシャ</t>
    </rPh>
    <rPh sb="20" eb="22">
      <t>ハッセイ</t>
    </rPh>
    <rPh sb="23" eb="24">
      <t>ツヅ</t>
    </rPh>
    <rPh sb="29" eb="31">
      <t>イリョウ</t>
    </rPh>
    <rPh sb="31" eb="33">
      <t>キカン</t>
    </rPh>
    <rPh sb="40" eb="43">
      <t>テキセイカ</t>
    </rPh>
    <rPh sb="45" eb="47">
      <t>コクミン</t>
    </rPh>
    <rPh sb="52" eb="54">
      <t>ガッチ</t>
    </rPh>
    <phoneticPr fontId="5"/>
  </si>
  <si>
    <t>ウェブサイトについては、地域を超えた対応を要するなど、地方自治体の対応が困難な事例があるため、国として積極的に対応する必要がある。</t>
    <rPh sb="12" eb="14">
      <t>チイキ</t>
    </rPh>
    <rPh sb="15" eb="16">
      <t>コ</t>
    </rPh>
    <rPh sb="18" eb="20">
      <t>タイオウ</t>
    </rPh>
    <rPh sb="21" eb="22">
      <t>ヨウ</t>
    </rPh>
    <rPh sb="27" eb="29">
      <t>チホウ</t>
    </rPh>
    <rPh sb="29" eb="32">
      <t>ジチタイ</t>
    </rPh>
    <rPh sb="33" eb="35">
      <t>タイオウ</t>
    </rPh>
    <rPh sb="36" eb="38">
      <t>コンナン</t>
    </rPh>
    <rPh sb="39" eb="41">
      <t>ジレイ</t>
    </rPh>
    <rPh sb="47" eb="48">
      <t>クニ</t>
    </rPh>
    <rPh sb="51" eb="54">
      <t>セッキョクテキ</t>
    </rPh>
    <rPh sb="55" eb="57">
      <t>タイオウ</t>
    </rPh>
    <rPh sb="59" eb="61">
      <t>ヒツヨウ</t>
    </rPh>
    <phoneticPr fontId="5"/>
  </si>
  <si>
    <t>不適切なウェブサイトの改善を行うことは、国民が適切な医療を選択する趣旨から、優先度の高い事業である。</t>
    <rPh sb="0" eb="3">
      <t>フテキセツ</t>
    </rPh>
    <rPh sb="11" eb="13">
      <t>カイゼン</t>
    </rPh>
    <rPh sb="14" eb="15">
      <t>オコナ</t>
    </rPh>
    <rPh sb="20" eb="22">
      <t>コクミン</t>
    </rPh>
    <rPh sb="23" eb="25">
      <t>テキセツ</t>
    </rPh>
    <rPh sb="26" eb="28">
      <t>イリョウ</t>
    </rPh>
    <rPh sb="29" eb="31">
      <t>センタク</t>
    </rPh>
    <rPh sb="33" eb="35">
      <t>シュシ</t>
    </rPh>
    <rPh sb="38" eb="41">
      <t>ユウセンド</t>
    </rPh>
    <rPh sb="42" eb="43">
      <t>タカ</t>
    </rPh>
    <rPh sb="44" eb="46">
      <t>ジギョウ</t>
    </rPh>
    <phoneticPr fontId="5"/>
  </si>
  <si>
    <t>無</t>
  </si>
  <si>
    <t>‐</t>
  </si>
  <si>
    <t>36千円となっており、単位当たりコストの水準は妥当と考えている。</t>
    <rPh sb="2" eb="3">
      <t>セン</t>
    </rPh>
    <rPh sb="3" eb="4">
      <t>エン</t>
    </rPh>
    <rPh sb="11" eb="13">
      <t>タンイ</t>
    </rPh>
    <rPh sb="13" eb="14">
      <t>ア</t>
    </rPh>
    <rPh sb="20" eb="22">
      <t>スイジュン</t>
    </rPh>
    <rPh sb="23" eb="25">
      <t>ダトウ</t>
    </rPh>
    <rPh sb="26" eb="27">
      <t>カンガ</t>
    </rPh>
    <phoneticPr fontId="5"/>
  </si>
  <si>
    <t>委託契約に当たっては、真に必要な経費のみを対象経費としており、妥当である。</t>
    <rPh sb="0" eb="2">
      <t>イタク</t>
    </rPh>
    <rPh sb="2" eb="4">
      <t>ケイヤク</t>
    </rPh>
    <rPh sb="5" eb="6">
      <t>ア</t>
    </rPh>
    <rPh sb="11" eb="12">
      <t>シン</t>
    </rPh>
    <rPh sb="13" eb="15">
      <t>ヒツヨウ</t>
    </rPh>
    <rPh sb="16" eb="18">
      <t>ケイヒ</t>
    </rPh>
    <rPh sb="21" eb="23">
      <t>タイショウ</t>
    </rPh>
    <rPh sb="23" eb="25">
      <t>ケイヒ</t>
    </rPh>
    <rPh sb="31" eb="33">
      <t>ダトウ</t>
    </rPh>
    <phoneticPr fontId="5"/>
  </si>
  <si>
    <t>成果実績は1,473件となっており、見込に見合ったものとなっている。</t>
    <phoneticPr fontId="5"/>
  </si>
  <si>
    <t>活動実績は1,204件となっており、概ね見込に見合ったものとなっている。</t>
    <rPh sb="18" eb="19">
      <t>オオム</t>
    </rPh>
    <phoneticPr fontId="5"/>
  </si>
  <si>
    <t>成果実績は成果目標を上回っており、活動実績も概ね見込通りであることから、着実に事業成果は上がっているものと考えている。</t>
    <rPh sb="0" eb="2">
      <t>セイカ</t>
    </rPh>
    <rPh sb="2" eb="4">
      <t>ジッセキ</t>
    </rPh>
    <rPh sb="5" eb="7">
      <t>セイカ</t>
    </rPh>
    <rPh sb="7" eb="9">
      <t>モクヒョウ</t>
    </rPh>
    <rPh sb="10" eb="12">
      <t>ウワマワ</t>
    </rPh>
    <rPh sb="17" eb="19">
      <t>カツドウ</t>
    </rPh>
    <rPh sb="19" eb="21">
      <t>ジッセキ</t>
    </rPh>
    <rPh sb="22" eb="23">
      <t>オオム</t>
    </rPh>
    <rPh sb="24" eb="26">
      <t>ミコミ</t>
    </rPh>
    <rPh sb="26" eb="27">
      <t>ドオ</t>
    </rPh>
    <rPh sb="36" eb="38">
      <t>チャクジツ</t>
    </rPh>
    <phoneticPr fontId="5"/>
  </si>
  <si>
    <t>平成30年６月に改正医療法が施行され、規制範囲が拡大されたことから、事業の実績も踏まえつつ、引き続き事業を実施していく必要がある。なお、事業における課題を整理し、平成31年度より自治体代表・団体代表・厚生労働省などからなる医療広告協議会（仮称）を立ち上げるなど事業の見直しを行っている。</t>
    <rPh sb="0" eb="2">
      <t>ヘイセイ</t>
    </rPh>
    <rPh sb="4" eb="5">
      <t>ネン</t>
    </rPh>
    <rPh sb="6" eb="7">
      <t>ガツ</t>
    </rPh>
    <rPh sb="8" eb="10">
      <t>カイセイ</t>
    </rPh>
    <rPh sb="10" eb="13">
      <t>イリョウホウ</t>
    </rPh>
    <rPh sb="14" eb="16">
      <t>セコウ</t>
    </rPh>
    <rPh sb="19" eb="21">
      <t>キセイ</t>
    </rPh>
    <rPh sb="21" eb="23">
      <t>ハンイ</t>
    </rPh>
    <rPh sb="24" eb="26">
      <t>カクダイ</t>
    </rPh>
    <rPh sb="34" eb="36">
      <t>ジギョウ</t>
    </rPh>
    <rPh sb="37" eb="39">
      <t>ジッセキ</t>
    </rPh>
    <rPh sb="40" eb="41">
      <t>フ</t>
    </rPh>
    <rPh sb="46" eb="47">
      <t>ヒ</t>
    </rPh>
    <rPh sb="48" eb="49">
      <t>ツヅ</t>
    </rPh>
    <rPh sb="50" eb="52">
      <t>ジギョウ</t>
    </rPh>
    <rPh sb="53" eb="55">
      <t>ジッシ</t>
    </rPh>
    <rPh sb="59" eb="61">
      <t>ヒツヨウ</t>
    </rPh>
    <rPh sb="68" eb="70">
      <t>ジギョウ</t>
    </rPh>
    <rPh sb="74" eb="76">
      <t>カダイ</t>
    </rPh>
    <rPh sb="77" eb="79">
      <t>セイリ</t>
    </rPh>
    <rPh sb="81" eb="83">
      <t>ヘイセイ</t>
    </rPh>
    <rPh sb="85" eb="87">
      <t>ネンド</t>
    </rPh>
    <rPh sb="111" eb="113">
      <t>イリョウ</t>
    </rPh>
    <rPh sb="113" eb="115">
      <t>コウコク</t>
    </rPh>
    <rPh sb="115" eb="118">
      <t>キョウギカイ</t>
    </rPh>
    <rPh sb="119" eb="121">
      <t>カショウ</t>
    </rPh>
    <rPh sb="123" eb="124">
      <t>タ</t>
    </rPh>
    <rPh sb="125" eb="126">
      <t>ア</t>
    </rPh>
    <rPh sb="130" eb="132">
      <t>ジギョウ</t>
    </rPh>
    <rPh sb="133" eb="135">
      <t>ミナオ</t>
    </rPh>
    <rPh sb="137" eb="138">
      <t>オコナ</t>
    </rPh>
    <phoneticPr fontId="5"/>
  </si>
  <si>
    <t>54,650千円/1,204</t>
    <phoneticPr fontId="5"/>
  </si>
  <si>
    <t>54,650千円/1,205</t>
    <phoneticPr fontId="5"/>
  </si>
  <si>
    <t>デロイトトーマツコンサルティング合同会社</t>
    <phoneticPr fontId="5"/>
  </si>
  <si>
    <t>ウェブサイトの監視体制の強化</t>
    <rPh sb="7" eb="9">
      <t>カンシ</t>
    </rPh>
    <rPh sb="9" eb="11">
      <t>タイセイ</t>
    </rPh>
    <rPh sb="12" eb="14">
      <t>キョウカ</t>
    </rPh>
    <phoneticPr fontId="5"/>
  </si>
  <si>
    <t>株式会社KDDIエボルバ</t>
    <rPh sb="0" eb="4">
      <t>カブシキガイシャ</t>
    </rPh>
    <phoneticPr fontId="5"/>
  </si>
  <si>
    <t>賃金</t>
    <rPh sb="0" eb="2">
      <t>チンギン</t>
    </rPh>
    <phoneticPr fontId="5"/>
  </si>
  <si>
    <t>人件費</t>
    <rPh sb="0" eb="3">
      <t>ジンケンヒ</t>
    </rPh>
    <phoneticPr fontId="5"/>
  </si>
  <si>
    <t>その他</t>
    <rPh sb="2" eb="3">
      <t>ホカ</t>
    </rPh>
    <phoneticPr fontId="5"/>
  </si>
  <si>
    <t>委託費、消費税等</t>
    <rPh sb="0" eb="2">
      <t>イタク</t>
    </rPh>
    <rPh sb="2" eb="3">
      <t>ヒ</t>
    </rPh>
    <rPh sb="4" eb="7">
      <t>ショウヒゼイ</t>
    </rPh>
    <rPh sb="7" eb="8">
      <t>ナド</t>
    </rPh>
    <phoneticPr fontId="5"/>
  </si>
  <si>
    <t>人件費等</t>
    <rPh sb="0" eb="3">
      <t>ジンケンヒ</t>
    </rPh>
    <rPh sb="3" eb="4">
      <t>トウ</t>
    </rPh>
    <phoneticPr fontId="5"/>
  </si>
  <si>
    <t>能動調査監視業務及び通報受付業務</t>
    <rPh sb="0" eb="2">
      <t>ノウドウ</t>
    </rPh>
    <rPh sb="2" eb="4">
      <t>チョウサ</t>
    </rPh>
    <rPh sb="4" eb="6">
      <t>カンシ</t>
    </rPh>
    <rPh sb="6" eb="8">
      <t>ギョウム</t>
    </rPh>
    <rPh sb="8" eb="9">
      <t>オヨ</t>
    </rPh>
    <rPh sb="10" eb="12">
      <t>ツウホウ</t>
    </rPh>
    <rPh sb="12" eb="14">
      <t>ウケツケ</t>
    </rPh>
    <rPh sb="14" eb="16">
      <t>ギョウム</t>
    </rPh>
    <phoneticPr fontId="5"/>
  </si>
  <si>
    <t>54,650千円/1,205</t>
  </si>
  <si>
    <t>厚労</t>
    <rPh sb="0" eb="2">
      <t>コウロウ</t>
    </rPh>
    <phoneticPr fontId="5"/>
  </si>
  <si>
    <t>-</t>
    <phoneticPr fontId="5"/>
  </si>
  <si>
    <t>調査の実施における能動監視調査業務及び通報受付調査業務</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</si>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</sst>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112059</xdr:colOff>
      <xdr:row>749</xdr:row>
      <xdr:rowOff>145682</xdr:rowOff>
    </xdr:from>
    <xdr:to>
      <xdr:col>35</xdr:col>
      <xdr:colOff>123265</xdr:colOff>
      <xdr:row>751</xdr:row>
      <xdr:rowOff>333567</xdr:rowOff>
    </xdr:to>
    <xdr:sp macro="" textlink="">
      <xdr:nvSpPr>
        <xdr:cNvPr id="2" name="正方形/長方形 1"/>
        <xdr:cNvSpPr/>
      </xdr:nvSpPr>
      <xdr:spPr>
        <a:xfrm>
          <a:off x="3512484" y="42608132"/>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５１百万円</a:t>
          </a:r>
        </a:p>
      </xdr:txBody>
    </xdr:sp>
    <xdr:clientData/>
  </xdr:twoCellAnchor>
  <xdr:twoCellAnchor>
    <xdr:from>
      <xdr:col>17</xdr:col>
      <xdr:colOff>112059</xdr:colOff>
      <xdr:row>752</xdr:row>
      <xdr:rowOff>112063</xdr:rowOff>
    </xdr:from>
    <xdr:to>
      <xdr:col>35</xdr:col>
      <xdr:colOff>123265</xdr:colOff>
      <xdr:row>755</xdr:row>
      <xdr:rowOff>95249</xdr:rowOff>
    </xdr:to>
    <xdr:sp macro="" textlink="">
      <xdr:nvSpPr>
        <xdr:cNvPr id="3" name="大かっこ 2"/>
        <xdr:cNvSpPr/>
      </xdr:nvSpPr>
      <xdr:spPr>
        <a:xfrm>
          <a:off x="3512484" y="43631788"/>
          <a:ext cx="3611656" cy="10404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ウェブサイトの監視体制の強化により、医業等に係る情報提供の適正化を推進することで、国民が適切に医療機関及び提供される医療を選択することができるようにすることを目的とする。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81163</xdr:colOff>
      <xdr:row>759</xdr:row>
      <xdr:rowOff>152405</xdr:rowOff>
    </xdr:from>
    <xdr:to>
      <xdr:col>35</xdr:col>
      <xdr:colOff>92369</xdr:colOff>
      <xdr:row>761</xdr:row>
      <xdr:rowOff>340291</xdr:rowOff>
    </xdr:to>
    <xdr:sp macro="" textlink="">
      <xdr:nvSpPr>
        <xdr:cNvPr id="4" name="正方形/長方形 3"/>
        <xdr:cNvSpPr/>
      </xdr:nvSpPr>
      <xdr:spPr>
        <a:xfrm>
          <a:off x="3481588" y="46139105"/>
          <a:ext cx="3611656" cy="892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a:t>
          </a:r>
          <a:r>
            <a:rPr kumimoji="1" lang="ja-JP" altLang="en-US" sz="1100">
              <a:effectLst/>
              <a:latin typeface="+mn-lt"/>
              <a:ea typeface="+mn-ea"/>
              <a:cs typeface="+mn-cs"/>
            </a:rPr>
            <a:t>デロイトトーマツコンサルティング合同会社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５１百万円</a:t>
          </a:r>
        </a:p>
      </xdr:txBody>
    </xdr:sp>
    <xdr:clientData/>
  </xdr:twoCellAnchor>
  <xdr:oneCellAnchor>
    <xdr:from>
      <xdr:col>18</xdr:col>
      <xdr:colOff>8804</xdr:colOff>
      <xdr:row>755</xdr:row>
      <xdr:rowOff>336182</xdr:rowOff>
    </xdr:from>
    <xdr:ext cx="2331625" cy="643532"/>
    <xdr:sp macro="" textlink="">
      <xdr:nvSpPr>
        <xdr:cNvPr id="5" name="テキスト ボックス 4"/>
        <xdr:cNvSpPr txBox="1"/>
      </xdr:nvSpPr>
      <xdr:spPr>
        <a:xfrm>
          <a:off x="3609254" y="44913182"/>
          <a:ext cx="2331625" cy="64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委託</a:t>
          </a:r>
          <a:r>
            <a:rPr kumimoji="1" lang="en-US" altLang="ja-JP" sz="1200"/>
            <a:t>【</a:t>
          </a:r>
          <a:r>
            <a:rPr kumimoji="1" lang="ja-JP" altLang="en-US" sz="1200"/>
            <a:t>一般競争契約</a:t>
          </a:r>
          <a:endParaRPr kumimoji="1" lang="en-US" altLang="ja-JP" sz="1200"/>
        </a:p>
        <a:p>
          <a:r>
            <a:rPr kumimoji="1" lang="en-US" altLang="ja-JP" sz="1200"/>
            <a:t>(</a:t>
          </a:r>
          <a:r>
            <a:rPr kumimoji="1" lang="ja-JP" altLang="en-US" sz="1200"/>
            <a:t>総合評価落札方式）</a:t>
          </a:r>
          <a:r>
            <a:rPr kumimoji="1" lang="en-US" altLang="ja-JP" sz="1200"/>
            <a:t>】</a:t>
          </a:r>
          <a:endParaRPr kumimoji="1" lang="ja-JP" altLang="en-US" sz="1200"/>
        </a:p>
      </xdr:txBody>
    </xdr:sp>
    <xdr:clientData/>
  </xdr:oneCellAnchor>
  <xdr:twoCellAnchor>
    <xdr:from>
      <xdr:col>26</xdr:col>
      <xdr:colOff>179294</xdr:colOff>
      <xdr:row>755</xdr:row>
      <xdr:rowOff>100859</xdr:rowOff>
    </xdr:from>
    <xdr:to>
      <xdr:col>26</xdr:col>
      <xdr:colOff>190499</xdr:colOff>
      <xdr:row>758</xdr:row>
      <xdr:rowOff>280154</xdr:rowOff>
    </xdr:to>
    <xdr:cxnSp macro="">
      <xdr:nvCxnSpPr>
        <xdr:cNvPr id="6" name="直線矢印コネクタ 5"/>
        <xdr:cNvCxnSpPr/>
      </xdr:nvCxnSpPr>
      <xdr:spPr>
        <a:xfrm flipH="1">
          <a:off x="5379944" y="44677859"/>
          <a:ext cx="11205" cy="1236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108858</xdr:colOff>
      <xdr:row>764</xdr:row>
      <xdr:rowOff>462643</xdr:rowOff>
    </xdr:from>
    <xdr:to>
      <xdr:col>35</xdr:col>
      <xdr:colOff>122464</xdr:colOff>
      <xdr:row>765</xdr:row>
      <xdr:rowOff>639537</xdr:rowOff>
    </xdr:to>
    <xdr:sp macro="" textlink="">
      <xdr:nvSpPr>
        <xdr:cNvPr id="7" name="正方形/長方形 6"/>
        <xdr:cNvSpPr/>
      </xdr:nvSpPr>
      <xdr:spPr>
        <a:xfrm>
          <a:off x="3509283" y="48525793"/>
          <a:ext cx="3614056" cy="8436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B.</a:t>
          </a:r>
          <a:r>
            <a:rPr kumimoji="1" lang="ja-JP" altLang="en-US" sz="1100">
              <a:effectLst/>
              <a:latin typeface="+mn-lt"/>
              <a:ea typeface="+mn-ea"/>
              <a:cs typeface="+mn-cs"/>
            </a:rPr>
            <a:t>株式会社等（２）</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補助額最大：株式会社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KDDI</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エボルバ　１４百万円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15</xdr:col>
      <xdr:colOff>67236</xdr:colOff>
      <xdr:row>763</xdr:row>
      <xdr:rowOff>268941</xdr:rowOff>
    </xdr:from>
    <xdr:ext cx="2039471" cy="425824"/>
    <xdr:sp macro="" textlink="">
      <xdr:nvSpPr>
        <xdr:cNvPr id="8" name="テキスト ボックス 7"/>
        <xdr:cNvSpPr txBox="1"/>
      </xdr:nvSpPr>
      <xdr:spPr>
        <a:xfrm>
          <a:off x="3067611" y="47665341"/>
          <a:ext cx="2039471" cy="425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委託</a:t>
          </a:r>
          <a:r>
            <a:rPr kumimoji="1" lang="en-US" altLang="ja-JP" sz="1200"/>
            <a:t>【</a:t>
          </a:r>
          <a:r>
            <a:rPr kumimoji="1" lang="ja-JP" altLang="en-US" sz="1200"/>
            <a:t>随意契約（その他）</a:t>
          </a:r>
          <a:r>
            <a:rPr kumimoji="1" lang="en-US" altLang="ja-JP" sz="1200"/>
            <a:t>】</a:t>
          </a:r>
        </a:p>
        <a:p>
          <a:endParaRPr kumimoji="1" lang="ja-JP" altLang="en-US" sz="1200"/>
        </a:p>
      </xdr:txBody>
    </xdr:sp>
    <xdr:clientData/>
  </xdr:oneCellAnchor>
  <xdr:twoCellAnchor>
    <xdr:from>
      <xdr:col>16</xdr:col>
      <xdr:colOff>122466</xdr:colOff>
      <xdr:row>766</xdr:row>
      <xdr:rowOff>190500</xdr:rowOff>
    </xdr:from>
    <xdr:to>
      <xdr:col>36</xdr:col>
      <xdr:colOff>108857</xdr:colOff>
      <xdr:row>768</xdr:row>
      <xdr:rowOff>445828</xdr:rowOff>
    </xdr:to>
    <xdr:sp macro="" textlink="">
      <xdr:nvSpPr>
        <xdr:cNvPr id="9" name="大かっこ 8"/>
        <xdr:cNvSpPr/>
      </xdr:nvSpPr>
      <xdr:spPr>
        <a:xfrm>
          <a:off x="3322866" y="49587150"/>
          <a:ext cx="3986891" cy="85540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調査の実施における能動監視調査業務及び通報受付調査業務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762</xdr:row>
      <xdr:rowOff>0</xdr:rowOff>
    </xdr:from>
    <xdr:to>
      <xdr:col>27</xdr:col>
      <xdr:colOff>11205</xdr:colOff>
      <xdr:row>764</xdr:row>
      <xdr:rowOff>220117</xdr:rowOff>
    </xdr:to>
    <xdr:cxnSp macro="">
      <xdr:nvCxnSpPr>
        <xdr:cNvPr id="10" name="直線矢印コネクタ 9"/>
        <xdr:cNvCxnSpPr/>
      </xdr:nvCxnSpPr>
      <xdr:spPr>
        <a:xfrm flipH="1">
          <a:off x="5400675" y="47043975"/>
          <a:ext cx="11205" cy="12392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9" zoomScaleNormal="75" zoomScaleSheetLayoutView="100" zoomScalePageLayoutView="85" workbookViewId="0">
      <selection activeCell="BF733" sqref="BF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761</v>
      </c>
      <c r="AK2" s="944"/>
      <c r="AL2" s="944"/>
      <c r="AM2" s="944"/>
      <c r="AN2" s="98" t="s">
        <v>407</v>
      </c>
      <c r="AO2" s="944">
        <v>20</v>
      </c>
      <c r="AP2" s="944"/>
      <c r="AQ2" s="944"/>
      <c r="AR2" s="99" t="s">
        <v>710</v>
      </c>
      <c r="AS2" s="950">
        <v>34</v>
      </c>
      <c r="AT2" s="950"/>
      <c r="AU2" s="950"/>
      <c r="AV2" s="98" t="str">
        <f>IF(AW2="","","-")</f>
        <v/>
      </c>
      <c r="AW2" s="910"/>
      <c r="AX2" s="910"/>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68"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51</v>
      </c>
      <c r="Q13" s="656"/>
      <c r="R13" s="656"/>
      <c r="S13" s="656"/>
      <c r="T13" s="656"/>
      <c r="U13" s="656"/>
      <c r="V13" s="657"/>
      <c r="W13" s="655">
        <v>55</v>
      </c>
      <c r="X13" s="656"/>
      <c r="Y13" s="656"/>
      <c r="Z13" s="656"/>
      <c r="AA13" s="656"/>
      <c r="AB13" s="656"/>
      <c r="AC13" s="657"/>
      <c r="AD13" s="655">
        <v>55</v>
      </c>
      <c r="AE13" s="656"/>
      <c r="AF13" s="656"/>
      <c r="AG13" s="656"/>
      <c r="AH13" s="656"/>
      <c r="AI13" s="656"/>
      <c r="AJ13" s="657"/>
      <c r="AK13" s="655">
        <v>55</v>
      </c>
      <c r="AL13" s="656"/>
      <c r="AM13" s="656"/>
      <c r="AN13" s="656"/>
      <c r="AO13" s="656"/>
      <c r="AP13" s="656"/>
      <c r="AQ13" s="657"/>
      <c r="AR13" s="919"/>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722</v>
      </c>
      <c r="Q14" s="656"/>
      <c r="R14" s="656"/>
      <c r="S14" s="656"/>
      <c r="T14" s="656"/>
      <c r="U14" s="656"/>
      <c r="V14" s="657"/>
      <c r="W14" s="655" t="s">
        <v>722</v>
      </c>
      <c r="X14" s="656"/>
      <c r="Y14" s="656"/>
      <c r="Z14" s="656"/>
      <c r="AA14" s="656"/>
      <c r="AB14" s="656"/>
      <c r="AC14" s="657"/>
      <c r="AD14" s="655" t="s">
        <v>762</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722</v>
      </c>
      <c r="Q15" s="656"/>
      <c r="R15" s="656"/>
      <c r="S15" s="656"/>
      <c r="T15" s="656"/>
      <c r="U15" s="656"/>
      <c r="V15" s="657"/>
      <c r="W15" s="655" t="s">
        <v>722</v>
      </c>
      <c r="X15" s="656"/>
      <c r="Y15" s="656"/>
      <c r="Z15" s="656"/>
      <c r="AA15" s="656"/>
      <c r="AB15" s="656"/>
      <c r="AC15" s="657"/>
      <c r="AD15" s="655" t="s">
        <v>722</v>
      </c>
      <c r="AE15" s="656"/>
      <c r="AF15" s="656"/>
      <c r="AG15" s="656"/>
      <c r="AH15" s="656"/>
      <c r="AI15" s="656"/>
      <c r="AJ15" s="657"/>
      <c r="AK15" s="655" t="s">
        <v>762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722</v>
      </c>
      <c r="Q16" s="656"/>
      <c r="R16" s="656"/>
      <c r="S16" s="656"/>
      <c r="T16" s="656"/>
      <c r="U16" s="656"/>
      <c r="V16" s="657"/>
      <c r="W16" s="655" t="s">
        <v>722</v>
      </c>
      <c r="X16" s="656"/>
      <c r="Y16" s="656"/>
      <c r="Z16" s="656"/>
      <c r="AA16" s="656"/>
      <c r="AB16" s="656"/>
      <c r="AC16" s="657"/>
      <c r="AD16" s="655" t="s">
        <v>762</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722</v>
      </c>
      <c r="Q17" s="656"/>
      <c r="R17" s="656"/>
      <c r="S17" s="656"/>
      <c r="T17" s="656"/>
      <c r="U17" s="656"/>
      <c r="V17" s="657"/>
      <c r="W17" s="655" t="s">
        <v>722</v>
      </c>
      <c r="X17" s="656"/>
      <c r="Y17" s="656"/>
      <c r="Z17" s="656"/>
      <c r="AA17" s="656"/>
      <c r="AB17" s="656"/>
      <c r="AC17" s="657"/>
      <c r="AD17" s="655" t="s">
        <v>762</v>
      </c>
      <c r="AE17" s="656"/>
      <c r="AF17" s="656"/>
      <c r="AG17" s="656"/>
      <c r="AH17" s="656"/>
      <c r="AI17" s="656"/>
      <c r="AJ17" s="657"/>
      <c r="AK17" s="655"/>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51</v>
      </c>
      <c r="Q18" s="874"/>
      <c r="R18" s="874"/>
      <c r="S18" s="874"/>
      <c r="T18" s="874"/>
      <c r="U18" s="874"/>
      <c r="V18" s="875"/>
      <c r="W18" s="873">
        <f>SUM(W13:AC17)</f>
        <v>55</v>
      </c>
      <c r="X18" s="874"/>
      <c r="Y18" s="874"/>
      <c r="Z18" s="874"/>
      <c r="AA18" s="874"/>
      <c r="AB18" s="874"/>
      <c r="AC18" s="875"/>
      <c r="AD18" s="873">
        <f>SUM(AD13:AJ17)</f>
        <v>55</v>
      </c>
      <c r="AE18" s="874"/>
      <c r="AF18" s="874"/>
      <c r="AG18" s="874"/>
      <c r="AH18" s="874"/>
      <c r="AI18" s="874"/>
      <c r="AJ18" s="875"/>
      <c r="AK18" s="873">
        <f>SUM(AK13:AQ17)</f>
        <v>55</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50</v>
      </c>
      <c r="Q19" s="656"/>
      <c r="R19" s="656"/>
      <c r="S19" s="656"/>
      <c r="T19" s="656"/>
      <c r="U19" s="656"/>
      <c r="V19" s="657"/>
      <c r="W19" s="655">
        <v>46</v>
      </c>
      <c r="X19" s="656"/>
      <c r="Y19" s="656"/>
      <c r="Z19" s="656"/>
      <c r="AA19" s="656"/>
      <c r="AB19" s="656"/>
      <c r="AC19" s="657"/>
      <c r="AD19" s="655">
        <v>51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0.98039215686274506</v>
      </c>
      <c r="Q20" s="316"/>
      <c r="R20" s="316"/>
      <c r="S20" s="316"/>
      <c r="T20" s="316"/>
      <c r="U20" s="316"/>
      <c r="V20" s="316"/>
      <c r="W20" s="316">
        <f t="shared" ref="W20" si="0">IF(W18=0, "-", SUM(W19)/W18)</f>
        <v>0.83636363636363631</v>
      </c>
      <c r="X20" s="316"/>
      <c r="Y20" s="316"/>
      <c r="Z20" s="316"/>
      <c r="AA20" s="316"/>
      <c r="AB20" s="316"/>
      <c r="AC20" s="316"/>
      <c r="AD20" s="316">
        <f t="shared" ref="AD20" si="1">IF(AD18=0, "-", SUM(AD19)/AD18)</f>
        <v>0.92727272727272725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0.98039215686274506</v>
      </c>
      <c r="Q21" s="316"/>
      <c r="R21" s="316"/>
      <c r="S21" s="316"/>
      <c r="T21" s="316"/>
      <c r="U21" s="316"/>
      <c r="V21" s="316"/>
      <c r="W21" s="316">
        <f t="shared" ref="W21" si="2">IF(W19=0, "-", SUM(W19)/SUM(W13,W14))</f>
        <v>0.83636363636363631</v>
      </c>
      <c r="X21" s="316"/>
      <c r="Y21" s="316"/>
      <c r="Z21" s="316"/>
      <c r="AA21" s="316"/>
      <c r="AB21" s="316"/>
      <c r="AC21" s="316"/>
      <c r="AD21" s="316">
        <f t="shared" ref="AD21" si="3">IF(AD19=0, "-", SUM(AD19)/SUM(AD13,AD14))</f>
        <v>0.92727272727272725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36" customHeight="1" x14ac:dyDescent="0.15">
      <c r="A23" s="975"/>
      <c r="B23" s="976"/>
      <c r="C23" s="976"/>
      <c r="D23" s="976"/>
      <c r="E23" s="976"/>
      <c r="F23" s="977"/>
      <c r="G23" s="969" t="s">
        <v>723</v>
      </c>
      <c r="H23" s="970"/>
      <c r="I23" s="970"/>
      <c r="J23" s="970"/>
      <c r="K23" s="970"/>
      <c r="L23" s="970"/>
      <c r="M23" s="970"/>
      <c r="N23" s="970"/>
      <c r="O23" s="971"/>
      <c r="P23" s="919">
        <v>55</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55</v>
      </c>
      <c r="Q29" s="656"/>
      <c r="R29" s="656"/>
      <c r="S29" s="656"/>
      <c r="T29" s="656"/>
      <c r="U29" s="656"/>
      <c r="V29" s="657"/>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722</v>
      </c>
      <c r="AR31" s="201"/>
      <c r="AS31" s="136" t="s">
        <v>233</v>
      </c>
      <c r="AT31" s="137"/>
      <c r="AU31" s="200">
        <v>3</v>
      </c>
      <c r="AV31" s="200"/>
      <c r="AW31" s="392" t="s">
        <v>179</v>
      </c>
      <c r="AX31" s="393"/>
    </row>
    <row r="32" spans="1:50" ht="23.25" customHeight="1" x14ac:dyDescent="0.15">
      <c r="A32" s="397"/>
      <c r="B32" s="395"/>
      <c r="C32" s="395"/>
      <c r="D32" s="395"/>
      <c r="E32" s="395"/>
      <c r="F32" s="396"/>
      <c r="G32" s="563" t="s">
        <v>724</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726</v>
      </c>
      <c r="AC32" s="460"/>
      <c r="AD32" s="460"/>
      <c r="AE32" s="218">
        <v>1191</v>
      </c>
      <c r="AF32" s="219"/>
      <c r="AG32" s="219"/>
      <c r="AH32" s="219"/>
      <c r="AI32" s="218">
        <v>1473</v>
      </c>
      <c r="AJ32" s="219"/>
      <c r="AK32" s="219"/>
      <c r="AL32" s="219"/>
      <c r="AM32" s="218">
        <v>1569</v>
      </c>
      <c r="AN32" s="219"/>
      <c r="AO32" s="219"/>
      <c r="AP32" s="219"/>
      <c r="AQ32" s="336" t="s">
        <v>722</v>
      </c>
      <c r="AR32" s="208"/>
      <c r="AS32" s="208"/>
      <c r="AT32" s="337"/>
      <c r="AU32" s="219" t="s">
        <v>722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726</v>
      </c>
      <c r="AC33" s="522"/>
      <c r="AD33" s="522"/>
      <c r="AE33" s="218">
        <v>517</v>
      </c>
      <c r="AF33" s="219"/>
      <c r="AG33" s="219"/>
      <c r="AH33" s="219"/>
      <c r="AI33" s="218">
        <v>1191</v>
      </c>
      <c r="AJ33" s="219"/>
      <c r="AK33" s="219"/>
      <c r="AL33" s="219"/>
      <c r="AM33" s="218">
        <v>1473</v>
      </c>
      <c r="AN33" s="219"/>
      <c r="AO33" s="219"/>
      <c r="AP33" s="219"/>
      <c r="AQ33" s="336" t="s">
        <v>722</v>
      </c>
      <c r="AR33" s="208"/>
      <c r="AS33" s="208"/>
      <c r="AT33" s="337"/>
      <c r="AU33" s="219">
        <v>1473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230</v>
      </c>
      <c r="AF34" s="219"/>
      <c r="AG34" s="219"/>
      <c r="AH34" s="219"/>
      <c r="AI34" s="218">
        <v>123.7</v>
      </c>
      <c r="AJ34" s="219"/>
      <c r="AK34" s="219"/>
      <c r="AL34" s="219"/>
      <c r="AM34" s="218">
        <v>106.5</v>
      </c>
      <c r="AN34" s="219"/>
      <c r="AO34" s="219"/>
      <c r="AP34" s="219"/>
      <c r="AQ34" s="336" t="s">
        <v>722</v>
      </c>
      <c r="AR34" s="208"/>
      <c r="AS34" s="208"/>
      <c r="AT34" s="337"/>
      <c r="AU34" s="219" t="s">
        <v>722</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1494</v>
      </c>
      <c r="AF101" s="282"/>
      <c r="AG101" s="282"/>
      <c r="AH101" s="282"/>
      <c r="AI101" s="282">
        <v>1204</v>
      </c>
      <c r="AJ101" s="282"/>
      <c r="AK101" s="282"/>
      <c r="AL101" s="282"/>
      <c r="AM101" s="282">
        <v>1205</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1500</v>
      </c>
      <c r="AF102" s="282"/>
      <c r="AG102" s="282"/>
      <c r="AH102" s="282"/>
      <c r="AI102" s="282">
        <v>1500</v>
      </c>
      <c r="AJ102" s="282"/>
      <c r="AK102" s="282"/>
      <c r="AL102" s="282"/>
      <c r="AM102" s="282">
        <v>1500</v>
      </c>
      <c r="AN102" s="282"/>
      <c r="AO102" s="282"/>
      <c r="AP102" s="282"/>
      <c r="AQ102" s="282">
        <v>1500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34</v>
      </c>
      <c r="AF116" s="282"/>
      <c r="AG116" s="282"/>
      <c r="AH116" s="282"/>
      <c r="AI116" s="282">
        <v>45</v>
      </c>
      <c r="AJ116" s="282"/>
      <c r="AK116" s="282"/>
      <c r="AL116" s="282"/>
      <c r="AM116" s="282">
        <v>45</v>
      </c>
      <c r="AN116" s="282"/>
      <c r="AO116" s="282"/>
      <c r="AP116" s="282"/>
      <c r="AQ116" s="218">
        <v>46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749</v>
      </c>
      <c r="AJ117" s="550"/>
      <c r="AK117" s="550"/>
      <c r="AL117" s="550"/>
      <c r="AM117" s="550" t="s">
        <v>750</v>
      </c>
      <c r="AN117" s="550"/>
      <c r="AO117" s="550"/>
      <c r="AP117" s="550"/>
      <c r="AQ117" s="550" t="s">
        <v>760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t="s">
        <v>722</v>
      </c>
      <c r="AV133" s="201"/>
      <c r="AW133" s="136" t="s">
        <v>179</v>
      </c>
      <c r="AX133" s="196"/>
      <c r="AY133">
        <f>$AY$132</f>
        <v>1</v>
      </c>
    </row>
    <row r="134" spans="1:51" ht="39.75"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722</v>
      </c>
      <c r="AF134" s="208"/>
      <c r="AG134" s="208"/>
      <c r="AH134" s="208"/>
      <c r="AI134" s="207" t="s">
        <v>722</v>
      </c>
      <c r="AJ134" s="208"/>
      <c r="AK134" s="208"/>
      <c r="AL134" s="208"/>
      <c r="AM134" s="207"/>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722</v>
      </c>
      <c r="AF135" s="208"/>
      <c r="AG135" s="208"/>
      <c r="AH135" s="208"/>
      <c r="AI135" s="207" t="s">
        <v>722</v>
      </c>
      <c r="AJ135" s="208"/>
      <c r="AK135" s="208"/>
      <c r="AL135" s="208"/>
      <c r="AM135" s="207"/>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1"/>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722</v>
      </c>
      <c r="AF432" s="201"/>
      <c r="AG432" s="136" t="s">
        <v>233</v>
      </c>
      <c r="AH432" s="137"/>
      <c r="AI432" s="335"/>
      <c r="AJ432" s="335"/>
      <c r="AK432" s="335"/>
      <c r="AL432" s="157"/>
      <c r="AM432" s="335"/>
      <c r="AN432" s="335"/>
      <c r="AO432" s="335"/>
      <c r="AP432" s="157"/>
      <c r="AQ432" s="250" t="s">
        <v>722</v>
      </c>
      <c r="AR432" s="201"/>
      <c r="AS432" s="136" t="s">
        <v>233</v>
      </c>
      <c r="AT432" s="137"/>
      <c r="AU432" s="201" t="s">
        <v>722</v>
      </c>
      <c r="AV432" s="201"/>
      <c r="AW432" s="136" t="s">
        <v>179</v>
      </c>
      <c r="AX432" s="196"/>
      <c r="AY432">
        <f>$AY$431</f>
        <v>1</v>
      </c>
    </row>
    <row r="433" spans="1:51" ht="23.25" customHeight="1" x14ac:dyDescent="0.15">
      <c r="A433" s="190"/>
      <c r="B433" s="187"/>
      <c r="C433" s="181"/>
      <c r="D433" s="187"/>
      <c r="E433" s="338"/>
      <c r="F433" s="339"/>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6" t="s">
        <v>722</v>
      </c>
      <c r="AF433" s="208"/>
      <c r="AG433" s="208"/>
      <c r="AH433" s="208"/>
      <c r="AI433" s="336" t="s">
        <v>722</v>
      </c>
      <c r="AJ433" s="208"/>
      <c r="AK433" s="208"/>
      <c r="AL433" s="208"/>
      <c r="AM433" s="336"/>
      <c r="AN433" s="208"/>
      <c r="AO433" s="208"/>
      <c r="AP433" s="337"/>
      <c r="AQ433" s="336" t="s">
        <v>722</v>
      </c>
      <c r="AR433" s="208"/>
      <c r="AS433" s="208"/>
      <c r="AT433" s="337"/>
      <c r="AU433" s="208" t="s">
        <v>722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6" t="s">
        <v>722</v>
      </c>
      <c r="AF434" s="208"/>
      <c r="AG434" s="208"/>
      <c r="AH434" s="337"/>
      <c r="AI434" s="336" t="s">
        <v>722</v>
      </c>
      <c r="AJ434" s="208"/>
      <c r="AK434" s="208"/>
      <c r="AL434" s="208"/>
      <c r="AM434" s="336"/>
      <c r="AN434" s="208"/>
      <c r="AO434" s="208"/>
      <c r="AP434" s="337"/>
      <c r="AQ434" s="336" t="s">
        <v>722</v>
      </c>
      <c r="AR434" s="208"/>
      <c r="AS434" s="208"/>
      <c r="AT434" s="337"/>
      <c r="AU434" s="208" t="s">
        <v>722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722</v>
      </c>
      <c r="AF435" s="208"/>
      <c r="AG435" s="208"/>
      <c r="AH435" s="337"/>
      <c r="AI435" s="336" t="s">
        <v>722</v>
      </c>
      <c r="AJ435" s="208"/>
      <c r="AK435" s="208"/>
      <c r="AL435" s="208"/>
      <c r="AM435" s="336"/>
      <c r="AN435" s="208"/>
      <c r="AO435" s="208"/>
      <c r="AP435" s="337"/>
      <c r="AQ435" s="336" t="s">
        <v>722</v>
      </c>
      <c r="AR435" s="208"/>
      <c r="AS435" s="208"/>
      <c r="AT435" s="337"/>
      <c r="AU435" s="208" t="s">
        <v>722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722</v>
      </c>
      <c r="AF457" s="201"/>
      <c r="AG457" s="136" t="s">
        <v>233</v>
      </c>
      <c r="AH457" s="137"/>
      <c r="AI457" s="335"/>
      <c r="AJ457" s="335"/>
      <c r="AK457" s="335"/>
      <c r="AL457" s="157"/>
      <c r="AM457" s="335"/>
      <c r="AN457" s="335"/>
      <c r="AO457" s="335"/>
      <c r="AP457" s="157"/>
      <c r="AQ457" s="250" t="s">
        <v>722</v>
      </c>
      <c r="AR457" s="201"/>
      <c r="AS457" s="136" t="s">
        <v>233</v>
      </c>
      <c r="AT457" s="137"/>
      <c r="AU457" s="201" t="s">
        <v>722</v>
      </c>
      <c r="AV457" s="201"/>
      <c r="AW457" s="136" t="s">
        <v>179</v>
      </c>
      <c r="AX457" s="196"/>
      <c r="AY457">
        <f>$AY$456</f>
        <v>1</v>
      </c>
    </row>
    <row r="458" spans="1:51" ht="23.25" customHeight="1" x14ac:dyDescent="0.15">
      <c r="A458" s="190"/>
      <c r="B458" s="187"/>
      <c r="C458" s="181"/>
      <c r="D458" s="187"/>
      <c r="E458" s="338"/>
      <c r="F458" s="339"/>
      <c r="G458" s="107" t="s">
        <v>722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722</v>
      </c>
      <c r="AC458" s="214"/>
      <c r="AD458" s="214"/>
      <c r="AE458" s="336" t="s">
        <v>722</v>
      </c>
      <c r="AF458" s="208"/>
      <c r="AG458" s="208"/>
      <c r="AH458" s="208"/>
      <c r="AI458" s="336" t="s">
        <v>722</v>
      </c>
      <c r="AJ458" s="208"/>
      <c r="AK458" s="208"/>
      <c r="AL458" s="208"/>
      <c r="AM458" s="336"/>
      <c r="AN458" s="208"/>
      <c r="AO458" s="208"/>
      <c r="AP458" s="337"/>
      <c r="AQ458" s="336" t="s">
        <v>722</v>
      </c>
      <c r="AR458" s="208"/>
      <c r="AS458" s="208"/>
      <c r="AT458" s="337"/>
      <c r="AU458" s="208" t="s">
        <v>722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722</v>
      </c>
      <c r="AC459" s="206"/>
      <c r="AD459" s="206"/>
      <c r="AE459" s="336" t="s">
        <v>722</v>
      </c>
      <c r="AF459" s="208"/>
      <c r="AG459" s="208"/>
      <c r="AH459" s="337"/>
      <c r="AI459" s="336" t="s">
        <v>722</v>
      </c>
      <c r="AJ459" s="208"/>
      <c r="AK459" s="208"/>
      <c r="AL459" s="208"/>
      <c r="AM459" s="336"/>
      <c r="AN459" s="208"/>
      <c r="AO459" s="208"/>
      <c r="AP459" s="337"/>
      <c r="AQ459" s="336" t="s">
        <v>722</v>
      </c>
      <c r="AR459" s="208"/>
      <c r="AS459" s="208"/>
      <c r="AT459" s="337"/>
      <c r="AU459" s="208" t="s">
        <v>722</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722</v>
      </c>
      <c r="AF460" s="208"/>
      <c r="AG460" s="208"/>
      <c r="AH460" s="337"/>
      <c r="AI460" s="336" t="s">
        <v>722</v>
      </c>
      <c r="AJ460" s="208"/>
      <c r="AK460" s="208"/>
      <c r="AL460" s="208"/>
      <c r="AM460" s="336"/>
      <c r="AN460" s="208"/>
      <c r="AO460" s="208"/>
      <c r="AP460" s="337"/>
      <c r="AQ460" s="336" t="s">
        <v>722</v>
      </c>
      <c r="AR460" s="208"/>
      <c r="AS460" s="208"/>
      <c r="AT460" s="337"/>
      <c r="AU460" s="208" t="s">
        <v>722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738</v>
      </c>
      <c r="AH702" s="380"/>
      <c r="AI702" s="380"/>
      <c r="AJ702" s="380"/>
      <c r="AK702" s="380"/>
      <c r="AL702" s="380"/>
      <c r="AM702" s="380"/>
      <c r="AN702" s="380"/>
      <c r="AO702" s="380"/>
      <c r="AP702" s="380"/>
      <c r="AQ702" s="380"/>
      <c r="AR702" s="380"/>
      <c r="AS702" s="380"/>
      <c r="AT702" s="380"/>
      <c r="AU702" s="380"/>
      <c r="AV702" s="380"/>
      <c r="AW702" s="380"/>
      <c r="AX702" s="381"/>
    </row>
    <row r="703" spans="1:51" ht="5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737</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737</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742</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34.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737</v>
      </c>
      <c r="AE715" s="603"/>
      <c r="AF715" s="654"/>
      <c r="AG715" s="740" t="s">
        <v>745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742</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3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737</v>
      </c>
      <c r="AE717" s="323"/>
      <c r="AF717" s="323"/>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6" customHeight="1" thickBot="1" x14ac:dyDescent="0.2">
      <c r="A729" s="632" t="s">
        <v>764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6"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6"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673</v>
      </c>
      <c r="B737" s="211"/>
      <c r="C737" s="211"/>
      <c r="D737" s="212"/>
      <c r="E737" s="954" t="s">
        <v>722</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722</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722</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722</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722</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722</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722</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t="s">
        <v>735</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t="s">
        <v>736</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546</v>
      </c>
      <c r="B746" s="361"/>
      <c r="C746" s="361"/>
      <c r="D746" s="361"/>
      <c r="E746" s="960" t="s">
        <v>711</v>
      </c>
      <c r="F746" s="958"/>
      <c r="G746" s="958"/>
      <c r="H746" s="100" t="str">
        <f>IF(E746="","","-")</f>
        <v>-</v>
      </c>
      <c r="I746" s="958"/>
      <c r="J746" s="958"/>
      <c r="K746" s="100" t="str">
        <f>IF(I746="","","-")</f>
        <v/>
      </c>
      <c r="L746" s="959">
        <v>38</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711</v>
      </c>
      <c r="F747" s="958"/>
      <c r="G747" s="958"/>
      <c r="H747" s="100" t="str">
        <f>IF(E747="","","-")</f>
        <v>-</v>
      </c>
      <c r="I747" s="958"/>
      <c r="J747" s="958"/>
      <c r="K747" s="100" t="str">
        <f>IF(I747="","","-")</f>
        <v/>
      </c>
      <c r="L747" s="959">
        <v>34</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754</v>
      </c>
      <c r="H789" s="669"/>
      <c r="I789" s="669"/>
      <c r="J789" s="669"/>
      <c r="K789" s="670"/>
      <c r="L789" s="662" t="s">
        <v>755</v>
      </c>
      <c r="M789" s="663"/>
      <c r="N789" s="663"/>
      <c r="O789" s="663"/>
      <c r="P789" s="663"/>
      <c r="Q789" s="663"/>
      <c r="R789" s="663"/>
      <c r="S789" s="663"/>
      <c r="T789" s="663"/>
      <c r="U789" s="663"/>
      <c r="V789" s="663"/>
      <c r="W789" s="663"/>
      <c r="X789" s="664"/>
      <c r="Y789" s="382">
        <v>36</v>
      </c>
      <c r="Z789" s="383"/>
      <c r="AA789" s="383"/>
      <c r="AB789" s="800"/>
      <c r="AC789" s="668" t="s">
        <v>758</v>
      </c>
      <c r="AD789" s="669"/>
      <c r="AE789" s="669"/>
      <c r="AF789" s="669"/>
      <c r="AG789" s="670"/>
      <c r="AH789" s="662" t="s">
        <v>759</v>
      </c>
      <c r="AI789" s="663"/>
      <c r="AJ789" s="663"/>
      <c r="AK789" s="663"/>
      <c r="AL789" s="663"/>
      <c r="AM789" s="663"/>
      <c r="AN789" s="663"/>
      <c r="AO789" s="663"/>
      <c r="AP789" s="663"/>
      <c r="AQ789" s="663"/>
      <c r="AR789" s="663"/>
      <c r="AS789" s="663"/>
      <c r="AT789" s="664"/>
      <c r="AU789" s="382">
        <v>11</v>
      </c>
      <c r="AV789" s="383"/>
      <c r="AW789" s="383"/>
      <c r="AX789" s="384"/>
    </row>
    <row r="790" spans="1:51" ht="24.75" customHeight="1" x14ac:dyDescent="0.15">
      <c r="A790" s="629"/>
      <c r="B790" s="630"/>
      <c r="C790" s="630"/>
      <c r="D790" s="630"/>
      <c r="E790" s="630"/>
      <c r="F790" s="631"/>
      <c r="G790" s="604" t="s">
        <v>756</v>
      </c>
      <c r="H790" s="605"/>
      <c r="I790" s="605"/>
      <c r="J790" s="605"/>
      <c r="K790" s="606"/>
      <c r="L790" s="596" t="s">
        <v>757</v>
      </c>
      <c r="M790" s="597"/>
      <c r="N790" s="597"/>
      <c r="O790" s="597"/>
      <c r="P790" s="597"/>
      <c r="Q790" s="597"/>
      <c r="R790" s="597"/>
      <c r="S790" s="597"/>
      <c r="T790" s="597"/>
      <c r="U790" s="597"/>
      <c r="V790" s="597"/>
      <c r="W790" s="597"/>
      <c r="X790" s="598"/>
      <c r="Y790" s="599">
        <v>15</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11</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7.5" customHeight="1" x14ac:dyDescent="0.15">
      <c r="A845" s="370">
        <v>1</v>
      </c>
      <c r="B845" s="370">
        <v>1</v>
      </c>
      <c r="C845" s="358" t="s">
        <v>751</v>
      </c>
      <c r="D845" s="343"/>
      <c r="E845" s="343"/>
      <c r="F845" s="343"/>
      <c r="G845" s="343"/>
      <c r="H845" s="343"/>
      <c r="I845" s="343"/>
      <c r="J845" s="344">
        <v>7010001088960</v>
      </c>
      <c r="K845" s="345"/>
      <c r="L845" s="345"/>
      <c r="M845" s="345"/>
      <c r="N845" s="345"/>
      <c r="O845" s="345"/>
      <c r="P845" s="904" t="s">
        <v>752</v>
      </c>
      <c r="Q845" s="905"/>
      <c r="R845" s="905"/>
      <c r="S845" s="905"/>
      <c r="T845" s="905"/>
      <c r="U845" s="905"/>
      <c r="V845" s="905"/>
      <c r="W845" s="905"/>
      <c r="X845" s="905"/>
      <c r="Y845" s="347">
        <v>50</v>
      </c>
      <c r="Z845" s="348"/>
      <c r="AA845" s="348"/>
      <c r="AB845" s="349"/>
      <c r="AC845" s="899" t="s">
        <v>374</v>
      </c>
      <c r="AD845" s="900"/>
      <c r="AE845" s="900"/>
      <c r="AF845" s="900"/>
      <c r="AG845" s="900"/>
      <c r="AH845" s="366">
        <v>2</v>
      </c>
      <c r="AI845" s="367"/>
      <c r="AJ845" s="367"/>
      <c r="AK845" s="367"/>
      <c r="AL845" s="354">
        <v>97</v>
      </c>
      <c r="AM845" s="355"/>
      <c r="AN845" s="355"/>
      <c r="AO845" s="356"/>
      <c r="AP845" s="357" t="s">
        <v>407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9.5" customHeight="1" x14ac:dyDescent="0.15">
      <c r="A878" s="370">
        <v>1</v>
      </c>
      <c r="B878" s="370">
        <v>1</v>
      </c>
      <c r="C878" s="358" t="s">
        <v>753</v>
      </c>
      <c r="D878" s="343"/>
      <c r="E878" s="343"/>
      <c r="F878" s="343"/>
      <c r="G878" s="343"/>
      <c r="H878" s="343"/>
      <c r="I878" s="343"/>
      <c r="J878" s="344">
        <v>4011101006162</v>
      </c>
      <c r="K878" s="345"/>
      <c r="L878" s="345"/>
      <c r="M878" s="345"/>
      <c r="N878" s="345"/>
      <c r="O878" s="345"/>
      <c r="P878" s="904" t="s">
        <v>763</v>
      </c>
      <c r="Q878" s="905"/>
      <c r="R878" s="905"/>
      <c r="S878" s="905"/>
      <c r="T878" s="905"/>
      <c r="U878" s="905"/>
      <c r="V878" s="905"/>
      <c r="W878" s="905"/>
      <c r="X878" s="905"/>
      <c r="Y878" s="347">
        <v>11</v>
      </c>
      <c r="Z878" s="348"/>
      <c r="AA878" s="348"/>
      <c r="AB878" s="349"/>
      <c r="AC878" s="899" t="s">
        <v>380</v>
      </c>
      <c r="AD878" s="900"/>
      <c r="AE878" s="900"/>
      <c r="AF878" s="900"/>
      <c r="AG878" s="900"/>
      <c r="AH878" s="366" t="s">
        <v>407</v>
      </c>
      <c r="AI878" s="367"/>
      <c r="AJ878" s="367"/>
      <c r="AK878" s="367"/>
      <c r="AL878" s="354" t="s">
        <v>407</v>
      </c>
      <c r="AM878" s="355"/>
      <c r="AN878" s="355"/>
      <c r="AO878" s="356"/>
      <c r="AP878" s="357" t="s">
        <v>407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762</v>
      </c>
      <c r="F1110" s="369"/>
      <c r="G1110" s="369"/>
      <c r="H1110" s="369"/>
      <c r="I1110" s="369"/>
      <c r="J1110" s="344" t="s">
        <v>762</v>
      </c>
      <c r="K1110" s="345"/>
      <c r="L1110" s="345"/>
      <c r="M1110" s="345"/>
      <c r="N1110" s="345"/>
      <c r="O1110" s="345"/>
      <c r="P1110" s="359" t="s">
        <v>762</v>
      </c>
      <c r="Q1110" s="346"/>
      <c r="R1110" s="346"/>
      <c r="S1110" s="346"/>
      <c r="T1110" s="346"/>
      <c r="U1110" s="346"/>
      <c r="V1110" s="346"/>
      <c r="W1110" s="346"/>
      <c r="X1110" s="346"/>
      <c r="Y1110" s="347" t="s">
        <v>762</v>
      </c>
      <c r="Z1110" s="348"/>
      <c r="AA1110" s="348"/>
      <c r="AB1110" s="349"/>
      <c r="AC1110" s="350"/>
      <c r="AD1110" s="351"/>
      <c r="AE1110" s="351"/>
      <c r="AF1110" s="351"/>
      <c r="AG1110" s="351"/>
      <c r="AH1110" s="352" t="s">
        <v>762</v>
      </c>
      <c r="AI1110" s="353"/>
      <c r="AJ1110" s="353"/>
      <c r="AK1110" s="353"/>
      <c r="AL1110" s="354" t="s">
        <v>762</v>
      </c>
      <c r="AM1110" s="355"/>
      <c r="AN1110" s="355"/>
      <c r="AO1110" s="356"/>
      <c r="AP1110" s="357" t="s">
        <v>762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99">
    <cfRule type="expression" dxfId="2809" priority="13891">
      <formula>IF(RIGHT(TEXT(Y799,"0.#"),1)=".",FALSE,TRUE)</formula>
    </cfRule>
    <cfRule type="expression" dxfId="2808" priority="13892">
      <formula>IF(RIGHT(TEXT(Y799,"0.#"),1)=".",TRUE,FALSE)</formula>
    </cfRule>
  </conditionalFormatting>
  <conditionalFormatting sqref="Y830:Y837 Y828 Y817:Y824 Y815 Y804:Y811 Y802">
    <cfRule type="expression" dxfId="2807" priority="13673">
      <formula>IF(RIGHT(TEXT(Y802,"0.#"),1)=".",FALSE,TRUE)</formula>
    </cfRule>
    <cfRule type="expression" dxfId="2806" priority="13674">
      <formula>IF(RIGHT(TEXT(Y802,"0.#"),1)=".",TRUE,FALSE)</formula>
    </cfRule>
  </conditionalFormatting>
  <conditionalFormatting sqref="P16:AQ17 P15:AX15 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91:Y798">
    <cfRule type="expression" dxfId="2799" priority="13697">
      <formula>IF(RIGHT(TEXT(Y791,"0.#"),1)=".",FALSE,TRUE)</formula>
    </cfRule>
    <cfRule type="expression" dxfId="2798" priority="13698">
      <formula>IF(RIGHT(TEXT(Y791,"0.#"),1)=".",TRUE,FALSE)</formula>
    </cfRule>
  </conditionalFormatting>
  <conditionalFormatting sqref="AU790">
    <cfRule type="expression" dxfId="2797" priority="13695">
      <formula>IF(RIGHT(TEXT(AU790,"0.#"),1)=".",FALSE,TRUE)</formula>
    </cfRule>
    <cfRule type="expression" dxfId="2796" priority="13696">
      <formula>IF(RIGHT(TEXT(AU790,"0.#"),1)=".",TRUE,FALSE)</formula>
    </cfRule>
  </conditionalFormatting>
  <conditionalFormatting sqref="AU799">
    <cfRule type="expression" dxfId="2795" priority="13693">
      <formula>IF(RIGHT(TEXT(AU799,"0.#"),1)=".",FALSE,TRUE)</formula>
    </cfRule>
    <cfRule type="expression" dxfId="2794" priority="13694">
      <formula>IF(RIGHT(TEXT(AU799,"0.#"),1)=".",TRUE,FALSE)</formula>
    </cfRule>
  </conditionalFormatting>
  <conditionalFormatting sqref="AU791:AU798">
    <cfRule type="expression" dxfId="2793" priority="13691">
      <formula>IF(RIGHT(TEXT(AU791,"0.#"),1)=".",FALSE,TRUE)</formula>
    </cfRule>
    <cfRule type="expression" dxfId="2792" priority="13692">
      <formula>IF(RIGHT(TEXT(AU791,"0.#"),1)=".",TRUE,FALSE)</formula>
    </cfRule>
  </conditionalFormatting>
  <conditionalFormatting sqref="Y829 Y816 Y803">
    <cfRule type="expression" dxfId="2791" priority="13677">
      <formula>IF(RIGHT(TEXT(Y803,"0.#"),1)=".",FALSE,TRUE)</formula>
    </cfRule>
    <cfRule type="expression" dxfId="2790" priority="13678">
      <formula>IF(RIGHT(TEXT(Y803,"0.#"),1)=".",TRUE,FALSE)</formula>
    </cfRule>
  </conditionalFormatting>
  <conditionalFormatting sqref="Y838 Y825 Y812">
    <cfRule type="expression" dxfId="2789" priority="13675">
      <formula>IF(RIGHT(TEXT(Y812,"0.#"),1)=".",FALSE,TRUE)</formula>
    </cfRule>
    <cfRule type="expression" dxfId="2788" priority="13676">
      <formula>IF(RIGHT(TEXT(Y812,"0.#"),1)=".",TRUE,FALSE)</formula>
    </cfRule>
  </conditionalFormatting>
  <conditionalFormatting sqref="AU829 AU816 AU803">
    <cfRule type="expression" dxfId="2787" priority="13671">
      <formula>IF(RIGHT(TEXT(AU803,"0.#"),1)=".",FALSE,TRUE)</formula>
    </cfRule>
    <cfRule type="expression" dxfId="2786" priority="13672">
      <formula>IF(RIGHT(TEXT(AU803,"0.#"),1)=".",TRUE,FALSE)</formula>
    </cfRule>
  </conditionalFormatting>
  <conditionalFormatting sqref="AU838 AU825 AU812">
    <cfRule type="expression" dxfId="2785" priority="13669">
      <formula>IF(RIGHT(TEXT(AU812,"0.#"),1)=".",FALSE,TRUE)</formula>
    </cfRule>
    <cfRule type="expression" dxfId="2784" priority="13670">
      <formula>IF(RIGHT(TEXT(AU812,"0.#"),1)=".",TRUE,FALSE)</formula>
    </cfRule>
  </conditionalFormatting>
  <conditionalFormatting sqref="AU830:AU837 AU828 AU817:AU824 AU815 AU804:AU811 AU802">
    <cfRule type="expression" dxfId="2783" priority="13667">
      <formula>IF(RIGHT(TEXT(AU802,"0.#"),1)=".",FALSE,TRUE)</formula>
    </cfRule>
    <cfRule type="expression" dxfId="2782" priority="13668">
      <formula>IF(RIGHT(TEXT(AU802,"0.#"),1)=".",TRUE,FALSE)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7:AO874">
    <cfRule type="expression" dxfId="2517" priority="6645">
      <formula>IF(AND(AL847&gt;=0, RIGHT(TEXT(AL847,"0.#"),1)&lt;&gt;"."),TRUE,FALSE)</formula>
    </cfRule>
    <cfRule type="expression" dxfId="2516" priority="6646">
      <formula>IF(AND(AL847&gt;=0, RIGHT(TEXT(AL847,"0.#"),1)="."),TRUE,FALSE)</formula>
    </cfRule>
    <cfRule type="expression" dxfId="2515" priority="6647">
      <formula>IF(AND(AL847&lt;0, RIGHT(TEXT(AL847,"0.#"),1)&lt;&gt;"."),TRUE,FALSE)</formula>
    </cfRule>
    <cfRule type="expression" dxfId="2514" priority="6648">
      <formula>IF(AND(AL847&lt;0, RIGHT(TEXT(AL847,"0.#"),1)="."),TRUE,FALSE)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6:AO846">
    <cfRule type="expression" dxfId="2399" priority="2831">
      <formula>IF(AND(AL846&gt;=0, RIGHT(TEXT(AL846,"0.#"),1)&lt;&gt;"."),TRUE,FALSE)</formula>
    </cfRule>
    <cfRule type="expression" dxfId="2398" priority="2832">
      <formula>IF(AND(AL846&gt;=0, RIGHT(TEXT(AL846,"0.#"),1)="."),TRUE,FALSE)</formula>
    </cfRule>
    <cfRule type="expression" dxfId="2397" priority="2833">
      <formula>IF(AND(AL846&lt;0, RIGHT(TEXT(AL846,"0.#"),1)&lt;&gt;"."),TRUE,FALSE)</formula>
    </cfRule>
    <cfRule type="expression" dxfId="2396" priority="2834">
      <formula>IF(AND(AL846&lt;0, RIGHT(TEXT(AL846,"0.#"),1)="."),TRUE,FALSE)</formula>
    </cfRule>
  </conditionalFormatting>
  <conditionalFormatting sqref="Y846">
    <cfRule type="expression" dxfId="2395" priority="2829">
      <formula>IF(RIGHT(TEXT(Y846,"0.#"),1)=".",FALSE,TRUE)</formula>
    </cfRule>
    <cfRule type="expression" dxfId="2394" priority="2830">
      <formula>IF(RIGHT(TEXT(Y846,"0.#"),1)=".",TRUE,FALSE)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9">
    <cfRule type="expression" dxfId="2075" priority="2083">
      <formula>IF(RIGHT(TEXT(Y879,"0.#"),1)=".",FALSE,TRUE)</formula>
    </cfRule>
    <cfRule type="expression" dxfId="2074" priority="2084">
      <formula>IF(RIGHT(TEXT(Y879,"0.#"),1)=".",TRUE,FALSE)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9:AO879">
    <cfRule type="expression" dxfId="1975" priority="2085">
      <formula>IF(AND(AL879&gt;=0, RIGHT(TEXT(AL879,"0.#"),1)&lt;&gt;"."),TRUE,FALSE)</formula>
    </cfRule>
    <cfRule type="expression" dxfId="1974" priority="2086">
      <formula>IF(AND(AL879&gt;=0, RIGHT(TEXT(AL879,"0.#"),1)="."),TRUE,FALSE)</formula>
    </cfRule>
    <cfRule type="expression" dxfId="1973" priority="2087">
      <formula>IF(AND(AL879&lt;0, RIGHT(TEXT(AL879,"0.#"),1)&lt;&gt;"."),TRUE,FALSE)</formula>
    </cfRule>
    <cfRule type="expression" dxfId="1972" priority="2088">
      <formula>IF(AND(AL879&lt;0, RIGHT(TEXT(AL879,"0.#"),1)="."),TRUE,FALSE)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2021-06-17T13:09:35Z</cp:lastPrinted>
  <dcterms:created xsi:type="dcterms:W3CDTF">2012-03-13T00:50:25Z</dcterms:created>
  <dcterms:modified xsi:type="dcterms:W3CDTF">2021-06-17T13:09:37Z</dcterms:modified>
</cp:coreProperties>
</file>