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<sst xmlns="http://schemas.openxmlformats.org/spreadsheetml/2006/main" count="3037" uniqueCount="772">
  <si>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</si>
  <si>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</si>
  <si>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</si>
  <si>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</si>
  <si>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</si>
  <si>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</si>
  <si>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</si>
  <si>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</si>
  <si>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</si>
  <si>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</si>
  <si>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</si>
  <si>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</si>
  <si>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</si>
  <si>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</si>
  <si>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</si>
  <si>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</si>
  <si>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</si>
  <si>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</si>
  <si>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</si>
  <si>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</si>
  <si>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</si>
  <si>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</si>
  <si>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</si>
  <si>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</si>
  <si>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</si>
  <si>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</si>
  <si>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</si>
  <si>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</si>
  <si>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</si>
  <si>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</si>
  <si>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</si>
  <si>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</si>
  <si>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</si>
  <si>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</si>
  <si>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</si>
  <si>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</si>
  <si>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</si>
  <si>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</si>
  <si>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</si>
  <si>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</si>
  <si>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</si>
  <si>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</si>
  <si>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</si>
  <si>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</si>
  <si>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</si>
  <si>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</si>
  <si>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</si>
  <si>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</si>
  <si>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</si>
  <si>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</si>
  <si>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</si>
  <si>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</si>
  <si>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</si>
  <si>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</si>
  <si>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</si>
  <si>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</si>
  <si>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</si>
  <si>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</si>
  <si>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</si>
  <si>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</si>
  <si>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</si>
  <si>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</si>
  <si>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</si>
  <si>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</si>
  <si>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</si>
  <si>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</si>
  <si>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</si>
  <si>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</si>
  <si>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</si>
  <si>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</si>
  <si>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</si>
  <si>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</si>
  <si>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</si>
  <si>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</si>
  <si>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</si>
  <si>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</si>
  <si>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</si>
  <si>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</si>
  <si>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</si>
  <si>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</si>
  <si>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</si>
  <si>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</si>
  <si>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</si>
  <si>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</si>
  <si>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</si>
  <si>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</si>
  <si>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</si>
  <si>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</si>
  <si>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</si>
  <si>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</si>
  <si>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</si>
  <si>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</si>
  <si>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</si>
  <si>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</si>
  <si>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</si>
  <si>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</si>
  <si>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</si>
  <si>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</si>
  <si>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</si>
  <si>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</si>
  <si>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</si>
  <si>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</si>
  <si>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</si>
  <si>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</si>
  <si>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</si>
  <si>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</si>
  <si>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</si>
  <si>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</si>
  <si>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</si>
  <si>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</si>
  <si>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</si>
  <si>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</si>
  <si>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</si>
  <si>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</si>
  <si>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</si>
  <si>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</si>
  <si>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</si>
  <si>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</si>
  <si>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</si>
  <si>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</si>
  <si>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</si>
  <si>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</si>
  <si>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</si>
  <si>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</si>
  <si>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</si>
  <si>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</si>
  <si>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</si>
  <si>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</si>
  <si>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</si>
  <si>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</si>
  <si>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</si>
  <si>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</si>
  <si>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</si>
  <si>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</si>
  <si>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</si>
  <si>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</si>
  <si>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</si>
  <si>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</si>
  <si>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</si>
  <si>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</si>
  <si>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</si>
  <si>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</si>
  <si>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</si>
  <si>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</si>
  <si>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</si>
  <si>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</si>
  <si>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</si>
  <si>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</si>
  <si>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</si>
  <si>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</si>
  <si>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</si>
  <si>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</si>
  <si>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</si>
  <si>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</si>
  <si>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</si>
  <si>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</si>
  <si>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</si>
  <si>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</si>
  <si>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</si>
  <si>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</si>
  <si>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</si>
  <si>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</si>
  <si>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</si>
  <si>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</si>
  <si>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</si>
  <si>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</si>
  <si>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</si>
  <si>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</si>
  <si>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</si>
  <si>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</si>
  <si>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</si>
  <si>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</si>
  <si>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</si>
  <si>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</si>
  <si>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</si>
  <si>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</si>
  <si>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</si>
  <si>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</si>
  <si>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</si>
  <si>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</si>
  <si>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</si>
  <si>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</si>
  <si>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</si>
  <si>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</si>
  <si>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</si>
  <si>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</si>
  <si>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</si>
  <si>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</si>
  <si>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</si>
  <si>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</si>
  <si>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</si>
  <si>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</si>
  <si>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</si>
  <si>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</si>
  <si>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</si>
  <si>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</si>
  <si>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</si>
  <si>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</si>
  <si>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</si>
  <si>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</si>
  <si>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</si>
  <si>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</si>
  <si>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</si>
  <si>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</si>
  <si>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</si>
  <si>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</si>
  <si>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</si>
  <si>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</si>
  <si>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</si>
  <si>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</si>
  <si>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</si>
  <si>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</si>
  <si>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</si>
  <si>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</si>
  <si>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</si>
  <si>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</si>
  <si>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</si>
  <si>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</si>
  <si>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</si>
  <si>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</si>
  <si>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</si>
  <si>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</si>
  <si>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</si>
  <si>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</si>
  <si>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</si>
  <si>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</si>
  <si>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</si>
  <si>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</si>
  <si>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</si>
  <si>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</si>
  <si>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</si>
  <si>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</si>
  <si>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</si>
  <si>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</si>
  <si>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</si>
  <si>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</si>
  <si>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</si>
  <si>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</si>
  <si>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</si>
  <si>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</si>
  <si>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</si>
  <si>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</si>
  <si>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</si>
  <si>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</si>
  <si>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</si>
  <si>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</si>
  <si>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</si>
  <si>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</si>
  <si>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</si>
  <si>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</si>
  <si>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</si>
  <si>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</si>
  <si>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</si>
  <si>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</si>
  <si>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</si>
  <si>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</si>
  <si>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</si>
  <si>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</si>
  <si>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</si>
  <si>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</si>
  <si>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</si>
  <si>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</si>
  <si>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</si>
  <si>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</si>
  <si>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</si>
  <si>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</si>
  <si>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</si>
  <si>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</si>
  <si>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</si>
  <si>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</si>
  <si>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</si>
  <si>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</si>
  <si>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</si>
  <si>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</si>
  <si>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</si>
  <si>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</si>
  <si>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</si>
  <si>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</si>
  <si>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</si>
  <si>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</si>
  <si>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</si>
  <si>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</si>
  <si>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</si>
  <si>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</si>
  <si>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</si>
  <si>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</si>
  <si>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</si>
  <si>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</si>
  <si>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</si>
  <si>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</si>
  <si>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</si>
  <si>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</si>
  <si>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</si>
  <si>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</si>
  <si>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</si>
  <si>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</si>
  <si>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</si>
  <si>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</si>
  <si>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</si>
  <si>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</si>
  <si>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</si>
  <si>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</si>
  <si>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</si>
  <si>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</si>
  <si>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</si>
  <si>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</si>
  <si>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</si>
  <si>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</si>
  <si>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</si>
  <si>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</si>
  <si>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</si>
  <si>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</si>
  <si>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</si>
  <si>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</si>
  <si>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</si>
  <si>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</si>
  <si>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</si>
  <si>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</si>
  <si>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</si>
  <si>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</si>
  <si>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</si>
  <si>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</si>
  <si>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</si>
  <si>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</si>
  <si>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</si>
  <si>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</si>
  <si>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</si>
  <si>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</si>
  <si>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</si>
  <si>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</si>
  <si>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</si>
  <si>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</si>
  <si>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</si>
  <si>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</si>
  <si>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</si>
  <si>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</si>
  <si>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</si>
  <si>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</si>
  <si>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</si>
  <si>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</si>
  <si>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</si>
  <si>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</si>
  <si>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</si>
  <si>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</si>
  <si>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</si>
  <si>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</si>
  <si>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</si>
  <si>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</si>
  <si>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</si>
  <si>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</si>
  <si>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</si>
  <si>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</si>
  <si>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</si>
  <si>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</si>
  <si>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</si>
  <si>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</si>
  <si>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</si>
  <si>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</si>
  <si>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</si>
  <si>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</si>
  <si>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</si>
  <si>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</si>
  <si>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</si>
  <si>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</si>
  <si>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</si>
  <si>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</si>
  <si>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</si>
  <si>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</si>
  <si>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</si>
  <si>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</si>
  <si>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</si>
  <si>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</si>
  <si>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</si>
  <si>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</si>
  <si>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</si>
  <si>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</si>
  <si>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</si>
  <si>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</si>
  <si>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</si>
  <si>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</si>
  <si>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</si>
  <si>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</si>
  <si>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</si>
  <si>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</si>
  <si>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</si>
  <si>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</si>
  <si>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</si>
  <si>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</si>
  <si>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</si>
  <si>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</si>
  <si>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</si>
  <si>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</si>
  <si>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</si>
  <si>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</si>
  <si>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</si>
  <si>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</si>
  <si>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</si>
  <si>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</si>
  <si>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</si>
  <si>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</si>
  <si>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</si>
  <si>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</si>
  <si>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</si>
  <si>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</si>
  <si>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</si>
  <si>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</si>
  <si>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</si>
  <si>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</si>
  <si>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</si>
  <si>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</si>
  <si>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</si>
  <si>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</si>
  <si>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</si>
  <si>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</si>
  <si>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</si>
  <si>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</si>
  <si>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</si>
  <si>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</si>
  <si>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</si>
  <si>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</si>
  <si>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</si>
  <si>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</si>
  <si>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</si>
  <si>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</si>
  <si>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</si>
  <si>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</si>
  <si>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</si>
  <si>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</si>
  <si>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</si>
  <si>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</si>
  <si>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</si>
  <si>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</si>
  <si>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</si>
  <si>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</si>
  <si>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</si>
  <si>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</si>
  <si>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</si>
  <si>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</si>
  <si>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</si>
  <si>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</si>
  <si>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</si>
  <si>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</si>
  <si>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</si>
  <si>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</si>
  <si>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</si>
  <si>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</si>
  <si>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</si>
  <si>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</si>
  <si>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</si>
  <si>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</si>
  <si>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</si>
  <si>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</si>
  <si>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</si>
  <si>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</si>
  <si>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</si>
  <si>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</si>
  <si>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</si>
  <si>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</si>
  <si>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</si>
  <si>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</si>
  <si>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</si>
  <si>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</si>
  <si>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</si>
  <si>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</si>
  <si>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</si>
  <si>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</si>
  <si>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</si>
  <si>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</si>
  <si>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</si>
  <si>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</si>
  <si>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</si>
  <si>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</si>
  <si>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</si>
  <si>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</si>
  <si>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</si>
  <si>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</si>
  <si>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</si>
  <si>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</si>
  <si>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</si>
  <si>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</si>
  <si>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</si>
  <si>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</si>
  <si>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</si>
  <si>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</si>
  <si>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</si>
  <si>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</si>
  <si>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</si>
  <si>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</si>
  <si>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</si>
  <si>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</si>
  <si>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</si>
  <si>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</si>
  <si>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</si>
  <si>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</si>
  <si>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</si>
  <si>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</si>
  <si>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</si>
  <si>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</si>
  <si>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</si>
  <si>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</si>
  <si>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</si>
  <si>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</si>
  <si>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</si>
  <si>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</si>
  <si>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</si>
  <si>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</si>
  <si>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</si>
  <si>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</si>
  <si>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</si>
  <si>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</si>
  <si>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</si>
  <si>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</si>
  <si>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</si>
  <si>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</si>
  <si>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</si>
  <si>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</si>
  <si>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</si>
  <si>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</si>
  <si>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</si>
  <si>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</si>
  <si>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</si>
  <si>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</si>
  <si>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</si>
  <si>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</si>
  <si>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</si>
  <si>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</si>
  <si>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</si>
  <si>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</si>
  <si>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</si>
  <si>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</si>
  <si>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</si>
  <si>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</si>
  <si>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</si>
  <si>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</si>
  <si>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</si>
  <si>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</si>
  <si>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</si>
  <si>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</si>
  <si>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</si>
  <si>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</si>
  <si>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</si>
  <si>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</si>
  <si>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</si>
  <si>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</si>
  <si>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</si>
  <si>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</si>
  <si>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</si>
  <si>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</si>
  <si>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</si>
  <si>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</si>
  <si>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</si>
  <si>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</si>
  <si>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</si>
  <si>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</si>
  <si>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</si>
  <si>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</si>
  <si>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</si>
  <si>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</si>
  <si>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</si>
  <si>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</si>
  <si>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</si>
  <si>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</si>
  <si>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</si>
  <si>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</si>
  <si>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</si>
  <si>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</si>
  <si>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</si>
  <si>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</si>
  <si>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</si>
  <si>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</si>
  <si>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</si>
  <si>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</si>
  <si>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</si>
  <si>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</si>
  <si>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</si>
  <si>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</si>
  <si>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</si>
  <si>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</si>
  <si>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</si>
  <si>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</si>
  <si>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</si>
  <si>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</si>
  <si>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</si>
  <si>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</si>
  <si>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</si>
  <si>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</si>
  <si>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</si>
  <si>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</si>
  <si>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</si>
  <si>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</si>
  <si>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</si>
  <si>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</si>
  <si>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</si>
  <si>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</si>
  <si>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</si>
  <si>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</si>
  <si>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</si>
  <si>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</si>
  <si>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</si>
  <si>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</si>
  <si>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</si>
  <si>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</si>
  <si>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</si>
  <si>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</si>
  <si>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</si>
  <si>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</si>
  <si>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</si>
  <si>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</si>
  <si>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</si>
  <si>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</si>
  <si>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</si>
  <si>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</si>
  <si>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</si>
  <si>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</si>
  <si>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</si>
  <si>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</si>
  <si>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</si>
  <si>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</si>
  <si>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</si>
  <si>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</si>
  <si>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</si>
  <si>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</si>
  <si>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</si>
  <si>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</si>
  <si>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</si>
  <si>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</si>
  <si>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</si>
  <si>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</si>
  <si>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</si>
  <si>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</si>
  <si>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</si>
  <si>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</si>
  <si>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</si>
  <si>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</si>
  <si>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</si>
  <si>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</si>
  <si>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</si>
  <si>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</si>
  <si>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</si>
  <si>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</si>
  <si>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</si>
  <si>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</si>
  <si>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</si>
  <si>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</si>
  <si>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</si>
  <si>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</si>
  <si>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</si>
  <si>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</si>
  <si>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</si>
  <si>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</si>
  <si>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</si>
  <si>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</si>
  <si>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</si>
  <si>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</si>
  <si>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</si>
  <si>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</si>
  <si>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</si>
  <si>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</si>
  <si>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</si>
  <si>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</si>
  <si>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</si>
  <si>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</si>
  <si>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</si>
  <si>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</si>
  <si>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</si>
  <si>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</si>
  <si>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</si>
  <si>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</si>
  <si>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</si>
  <si>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</si>
  <si>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</si>
  <si>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</si>
  <si>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</si>
  <si>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</si>
  <si>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</si>
  <si>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</si>
  <si>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</si>
  <si>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</si>
  <si>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</si>
  <si>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</si>
  <si>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</si>
  <si>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</si>
  <si>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</si>
  <si>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</si>
  <si>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</si>
  <si>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</si>
  <si>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</si>
  <si>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</si>
  <si>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</si>
  <si>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</si>
  <si>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</si>
  <si>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</si>
  <si>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</si>
  <si>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</si>
  <si>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</si>
  <si>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</si>
  <si>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</si>
  <si>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</si>
  <si>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</si>
  <si>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</si>
  <si>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</si>
  <si>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</si>
  <si>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</si>
  <si>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</si>
  <si>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</si>
  <si>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</si>
  <si>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</si>
  <si>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</si>
  <si>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</si>
  <si>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</si>
  <si>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</si>
  <si>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</si>
  <si>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臨床効果データベース整備事業</t>
  </si>
  <si>
    <t>医政局</t>
  </si>
  <si>
    <t>課長：熊木　正人</t>
  </si>
  <si>
    <t>平成２５年度</t>
  </si>
  <si>
    <t>終了予定なし</t>
  </si>
  <si>
    <t>総務課</t>
  </si>
  <si>
    <t>－</t>
  </si>
  <si>
    <t>-</t>
  </si>
  <si>
    <t>国主導で長期的、かつ大規模の治療方法や治療効果に関するデータを収集・分析することで、効果的な治療法の普及や新たな治療方法の開発につながり、医療の質の向上に貢献する。</t>
  </si>
  <si>
    <t>医療施設運営費等補助金</t>
  </si>
  <si>
    <t>データ搭載される症例件数を増やす。</t>
  </si>
  <si>
    <t>症例件数
※システムの構築見込数と１データベースあたりの搭載症例件数（概ね30,000件を想定）から目標値を設定している。</t>
  </si>
  <si>
    <t>件</t>
  </si>
  <si>
    <t>補助事業者からの報告</t>
  </si>
  <si>
    <t>データベースシステムの構築数</t>
  </si>
  <si>
    <t>か所</t>
  </si>
  <si>
    <t>単位あたりコスト＝X／Y
X：「補助金交付額」
Y：「データベース構築数」　　　　　　　　　　　　　　</t>
    <phoneticPr fontId="5"/>
  </si>
  <si>
    <t>百万円</t>
  </si>
  <si>
    <t>　　X/Y</t>
    <phoneticPr fontId="5"/>
  </si>
  <si>
    <t>81百万円/3件</t>
  </si>
  <si>
    <t>54百万円/2件</t>
  </si>
  <si>
    <t>施策大目標１　地域において必要な医療を提供できる体制を整備すること</t>
  </si>
  <si>
    <t>日常生活圏の中で良質かつ適切な医療が効率的に提供できる体制を整備すること（施策目標Ⅰ－１－１）</t>
  </si>
  <si>
    <t>033</t>
  </si>
  <si>
    <t>27</t>
  </si>
  <si>
    <t>26</t>
  </si>
  <si>
    <t>0025</t>
  </si>
  <si>
    <t>○</t>
  </si>
  <si>
    <t>27百万円/1件</t>
    <phoneticPr fontId="5"/>
  </si>
  <si>
    <t>医療の質を向上させるため、治療内容や治療効果等を登録し、分析・活用するための情報基盤の整備への支援は日本再興戦略にも掲げられ、広く国民のニーズがあり、国費を投入しなければ事業目的が達成できない。</t>
    <phoneticPr fontId="5"/>
  </si>
  <si>
    <t>医療の質を向上させるため、治療内容や治療効果等を登録し、分析・活用するための情報基盤の整備への支援は、全国が関わる事業であり、国が実施すべき事業である。</t>
    <rPh sb="51" eb="53">
      <t>ゼンコク</t>
    </rPh>
    <rPh sb="54" eb="55">
      <t>カカ</t>
    </rPh>
    <rPh sb="57" eb="59">
      <t>ジギョウ</t>
    </rPh>
    <phoneticPr fontId="5"/>
  </si>
  <si>
    <t>医療の質を向上させるため、治療内容や治療効果等を登録し、分析・活用するための情報基盤の整備への支援は日本再興戦略にも掲げられ、優先度の高い事業である。</t>
    <phoneticPr fontId="5"/>
  </si>
  <si>
    <t>‐</t>
  </si>
  <si>
    <t>無</t>
  </si>
  <si>
    <t>事業者も一定の負担をしており、妥当であると考えている。</t>
    <phoneticPr fontId="5"/>
  </si>
  <si>
    <t>単位当たりコストは昨年度とほぼ同額であり、妥当であると考えている。</t>
    <rPh sb="9" eb="12">
      <t>サクネンド</t>
    </rPh>
    <rPh sb="15" eb="17">
      <t>ドウガク</t>
    </rPh>
    <phoneticPr fontId="5"/>
  </si>
  <si>
    <t>交付要綱において、真に必要な経費のみ計上している。</t>
    <phoneticPr fontId="5"/>
  </si>
  <si>
    <t>外部有識者より事業計画書の改善を指示し、事業の効率化に取り組んでいる。</t>
    <phoneticPr fontId="5"/>
  </si>
  <si>
    <t>成果実績は成果目標を上回っており、妥当であると考えている。</t>
    <rPh sb="0" eb="2">
      <t>セイカ</t>
    </rPh>
    <rPh sb="2" eb="4">
      <t>ジッセキ</t>
    </rPh>
    <rPh sb="5" eb="7">
      <t>セイカ</t>
    </rPh>
    <rPh sb="7" eb="9">
      <t>モクヒョウ</t>
    </rPh>
    <rPh sb="10" eb="12">
      <t>ウワマワ</t>
    </rPh>
    <rPh sb="17" eb="19">
      <t>ダトウ</t>
    </rPh>
    <rPh sb="23" eb="24">
      <t>カンガ</t>
    </rPh>
    <phoneticPr fontId="5"/>
  </si>
  <si>
    <t>学会等でデータが集積されることにより、今後診療横断的な費用対効果等を踏まえた各診療方法の選択につながるものと考えている。</t>
    <phoneticPr fontId="5"/>
  </si>
  <si>
    <t>-</t>
    <phoneticPr fontId="5"/>
  </si>
  <si>
    <t>見込みどおりで、妥当であると考える。</t>
    <rPh sb="0" eb="2">
      <t>ミコ</t>
    </rPh>
    <rPh sb="8" eb="10">
      <t>ダトウ</t>
    </rPh>
    <rPh sb="14" eb="15">
      <t>カンガ</t>
    </rPh>
    <phoneticPr fontId="5"/>
  </si>
  <si>
    <t>主要な診療領域で、データベース構築の取組が進みつつあり、症例数の蓄積も目標を達成できている。他方で、依然として現時点においても、対象とされるべき診療領域が残されており、今後も新たなデータベースを効率的に立ち上げていく必要がある。基本領域に該当する学会であっても、会員や予算の規模が小さく、構築しようとするデータベースの規模も相応に小さい学会も存在する。このような背景を踏まえ、学会の様々なニーズに対応し、多くのデータベースを効率的に立ち上げていく必要がある。</t>
    <rPh sb="223" eb="225">
      <t>ヒツヨウ</t>
    </rPh>
    <phoneticPr fontId="18"/>
  </si>
  <si>
    <t>真に必要な額を補助するため、令和２年度においては、令和元年度の執行率を踏まえ予算額を縮減した。今後も必要性を踏まえ、新たなデータベースを効率的に立ち上げてまいりたい。</t>
    <rPh sb="14" eb="16">
      <t>レイワ</t>
    </rPh>
    <rPh sb="25" eb="27">
      <t>レイワ</t>
    </rPh>
    <rPh sb="27" eb="28">
      <t>ガン</t>
    </rPh>
    <rPh sb="28" eb="30">
      <t>ネンド</t>
    </rPh>
    <rPh sb="31" eb="34">
      <t>シッコウリツ</t>
    </rPh>
    <rPh sb="35" eb="36">
      <t>フ</t>
    </rPh>
    <rPh sb="38" eb="40">
      <t>ヨサン</t>
    </rPh>
    <rPh sb="40" eb="41">
      <t>ガク</t>
    </rPh>
    <rPh sb="42" eb="44">
      <t>シュクゲン</t>
    </rPh>
    <rPh sb="47" eb="49">
      <t>コンゴ</t>
    </rPh>
    <rPh sb="50" eb="53">
      <t>ヒツヨウセイ</t>
    </rPh>
    <rPh sb="54" eb="55">
      <t>フ</t>
    </rPh>
    <phoneticPr fontId="18"/>
  </si>
  <si>
    <t>公益社団法人日本整形外科学会</t>
    <rPh sb="0" eb="2">
      <t>コウエキ</t>
    </rPh>
    <rPh sb="2" eb="6">
      <t>シャダンホウジン</t>
    </rPh>
    <rPh sb="6" eb="8">
      <t>ニホン</t>
    </rPh>
    <rPh sb="8" eb="10">
      <t>セイケイ</t>
    </rPh>
    <rPh sb="10" eb="12">
      <t>ゲカ</t>
    </rPh>
    <rPh sb="12" eb="14">
      <t>ガッカイ</t>
    </rPh>
    <phoneticPr fontId="5"/>
  </si>
  <si>
    <t>リーズンホワイ株式会社</t>
    <rPh sb="7" eb="9">
      <t>カブシキ</t>
    </rPh>
    <rPh sb="9" eb="11">
      <t>カイシャ</t>
    </rPh>
    <phoneticPr fontId="5"/>
  </si>
  <si>
    <t>補助金等交付</t>
  </si>
  <si>
    <t>-</t>
    <phoneticPr fontId="5"/>
  </si>
  <si>
    <t>－</t>
    <phoneticPr fontId="5"/>
  </si>
  <si>
    <t>日本では、治療成績等の議論の前提とすべきデータが不足しているため、関係学会等が取り組む医療の質の向上の検討等に資する、患者毎の治療内容や治療効果等を登録するデータベースの構築に対し財政支援を行う。
補助率：厚生労働大臣が定める額</t>
    <phoneticPr fontId="5"/>
  </si>
  <si>
    <t>システム開発業務</t>
    <rPh sb="4" eb="6">
      <t>カイハツ</t>
    </rPh>
    <rPh sb="6" eb="8">
      <t>ギョウム</t>
    </rPh>
    <phoneticPr fontId="5"/>
  </si>
  <si>
    <t>患者毎の治療内容や治療効果等を登録するデータベースの構築</t>
    <phoneticPr fontId="5"/>
  </si>
  <si>
    <t>委託費</t>
    <rPh sb="0" eb="3">
      <t>イタクヒ</t>
    </rPh>
    <phoneticPr fontId="5"/>
  </si>
  <si>
    <t>システム開発費</t>
    <rPh sb="4" eb="7">
      <t>カイハツヒ</t>
    </rPh>
    <phoneticPr fontId="5"/>
  </si>
  <si>
    <t>人件費</t>
    <rPh sb="0" eb="3">
      <t>ジンケンヒ</t>
    </rPh>
    <phoneticPr fontId="5"/>
  </si>
  <si>
    <t>システム開発に係る人件費</t>
    <rPh sb="4" eb="6">
      <t>カイハツ</t>
    </rPh>
    <rPh sb="7" eb="8">
      <t>カカ</t>
    </rPh>
    <rPh sb="9" eb="12">
      <t>ジンケンヒ</t>
    </rPh>
    <phoneticPr fontId="5"/>
  </si>
  <si>
    <t>27百万円/1件</t>
  </si>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</sst>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134471</xdr:colOff>
      <xdr:row>749</xdr:row>
      <xdr:rowOff>112059</xdr:rowOff>
    </xdr:from>
    <xdr:to>
      <xdr:col>39</xdr:col>
      <xdr:colOff>96371</xdr:colOff>
      <xdr:row>752</xdr:row>
      <xdr:rowOff>22412</xdr:rowOff>
    </xdr:to>
    <xdr:sp macro="" textlink="">
      <xdr:nvSpPr>
        <xdr:cNvPr id="2" name="正方形/長方形 1"/>
        <xdr:cNvSpPr/>
      </xdr:nvSpPr>
      <xdr:spPr>
        <a:xfrm>
          <a:off x="3934946" y="36030834"/>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２７百万円</a:t>
          </a:r>
        </a:p>
      </xdr:txBody>
    </xdr:sp>
    <xdr:clientData/>
  </xdr:twoCellAnchor>
  <xdr:twoCellAnchor>
    <xdr:from>
      <xdr:col>30</xdr:col>
      <xdr:colOff>149678</xdr:colOff>
      <xdr:row>752</xdr:row>
      <xdr:rowOff>53042</xdr:rowOff>
    </xdr:from>
    <xdr:to>
      <xdr:col>30</xdr:col>
      <xdr:colOff>152560</xdr:colOff>
      <xdr:row>753</xdr:row>
      <xdr:rowOff>340178</xdr:rowOff>
    </xdr:to>
    <xdr:cxnSp macro="">
      <xdr:nvCxnSpPr>
        <xdr:cNvPr id="3" name="直線矢印コネクタ 2"/>
        <xdr:cNvCxnSpPr/>
      </xdr:nvCxnSpPr>
      <xdr:spPr>
        <a:xfrm flipH="1">
          <a:off x="5550353" y="37029092"/>
          <a:ext cx="2882" cy="639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124065</xdr:colOff>
      <xdr:row>752</xdr:row>
      <xdr:rowOff>272944</xdr:rowOff>
    </xdr:from>
    <xdr:to>
      <xdr:col>40</xdr:col>
      <xdr:colOff>20811</xdr:colOff>
      <xdr:row>753</xdr:row>
      <xdr:rowOff>194503</xdr:rowOff>
    </xdr:to>
    <xdr:sp macro="" textlink="">
      <xdr:nvSpPr>
        <xdr:cNvPr id="4" name="正方形/長方形 3"/>
        <xdr:cNvSpPr/>
      </xdr:nvSpPr>
      <xdr:spPr>
        <a:xfrm>
          <a:off x="5724765" y="37248994"/>
          <a:ext cx="1696971" cy="2739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184150</xdr:colOff>
      <xdr:row>753</xdr:row>
      <xdr:rowOff>353466</xdr:rowOff>
    </xdr:from>
    <xdr:to>
      <xdr:col>42</xdr:col>
      <xdr:colOff>182517</xdr:colOff>
      <xdr:row>757</xdr:row>
      <xdr:rowOff>113271</xdr:rowOff>
    </xdr:to>
    <xdr:sp macro="" textlink="">
      <xdr:nvSpPr>
        <xdr:cNvPr id="5" name="正方形/長方形 4"/>
        <xdr:cNvSpPr/>
      </xdr:nvSpPr>
      <xdr:spPr>
        <a:xfrm>
          <a:off x="3984625" y="37681941"/>
          <a:ext cx="3998867" cy="116950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．公益社団法人日本整形外科学会</a:t>
          </a:r>
          <a:endParaRPr kumimoji="1" lang="en-US" altLang="ja-JP" sz="1200">
            <a:latin typeface="+mn-ea"/>
            <a:ea typeface="+mn-ea"/>
          </a:endParaRPr>
        </a:p>
        <a:p>
          <a:pPr algn="ctr"/>
          <a:r>
            <a:rPr kumimoji="1" lang="ja-JP" altLang="en-US" sz="1200">
              <a:solidFill>
                <a:schemeClr val="dk1"/>
              </a:solidFill>
              <a:effectLst/>
              <a:latin typeface="+mn-ea"/>
              <a:ea typeface="+mn-ea"/>
              <a:cs typeface="+mn-cs"/>
            </a:rPr>
            <a:t>２７百万円</a:t>
          </a:r>
          <a:endParaRPr kumimoji="1" lang="en-US" altLang="ja-JP" sz="1100">
            <a:solidFill>
              <a:schemeClr val="dk1"/>
            </a:solidFill>
            <a:effectLst/>
            <a:latin typeface="+mn-lt"/>
            <a:ea typeface="+mn-ea"/>
            <a:cs typeface="+mn-cs"/>
          </a:endParaRPr>
        </a:p>
      </xdr:txBody>
    </xdr:sp>
    <xdr:clientData/>
  </xdr:twoCellAnchor>
  <xdr:twoCellAnchor>
    <xdr:from>
      <xdr:col>23</xdr:col>
      <xdr:colOff>192796</xdr:colOff>
      <xdr:row>757</xdr:row>
      <xdr:rowOff>317500</xdr:rowOff>
    </xdr:from>
    <xdr:to>
      <xdr:col>38</xdr:col>
      <xdr:colOff>167396</xdr:colOff>
      <xdr:row>759</xdr:row>
      <xdr:rowOff>179614</xdr:rowOff>
    </xdr:to>
    <xdr:sp macro="" textlink="">
      <xdr:nvSpPr>
        <xdr:cNvPr id="6" name="Text Box 842"/>
        <xdr:cNvSpPr txBox="1">
          <a:spLocks noChangeArrowheads="1"/>
        </xdr:cNvSpPr>
      </xdr:nvSpPr>
      <xdr:spPr bwMode="auto">
        <a:xfrm>
          <a:off x="4193296" y="39055675"/>
          <a:ext cx="2974975" cy="56696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a:t>
          </a:r>
        </a:p>
      </xdr:txBody>
    </xdr:sp>
    <xdr:clientData/>
  </xdr:twoCellAnchor>
  <xdr:twoCellAnchor>
    <xdr:from>
      <xdr:col>23</xdr:col>
      <xdr:colOff>65900</xdr:colOff>
      <xdr:row>758</xdr:row>
      <xdr:rowOff>80841</xdr:rowOff>
    </xdr:from>
    <xdr:to>
      <xdr:col>40</xdr:col>
      <xdr:colOff>117928</xdr:colOff>
      <xdr:row>759</xdr:row>
      <xdr:rowOff>231052</xdr:rowOff>
    </xdr:to>
    <xdr:sp macro="" textlink="">
      <xdr:nvSpPr>
        <xdr:cNvPr id="7" name="大かっこ 6"/>
        <xdr:cNvSpPr/>
      </xdr:nvSpPr>
      <xdr:spPr>
        <a:xfrm>
          <a:off x="4066400" y="39171441"/>
          <a:ext cx="3452453" cy="50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130609</xdr:colOff>
      <xdr:row>761</xdr:row>
      <xdr:rowOff>288858</xdr:rowOff>
    </xdr:from>
    <xdr:to>
      <xdr:col>40</xdr:col>
      <xdr:colOff>78108</xdr:colOff>
      <xdr:row>764</xdr:row>
      <xdr:rowOff>597243</xdr:rowOff>
    </xdr:to>
    <xdr:sp macro="" textlink="">
      <xdr:nvSpPr>
        <xdr:cNvPr id="8" name="正方形/長方形 7"/>
        <xdr:cNvSpPr/>
      </xdr:nvSpPr>
      <xdr:spPr>
        <a:xfrm>
          <a:off x="4131109" y="40436733"/>
          <a:ext cx="3347924" cy="13656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200"/>
        </a:p>
        <a:p>
          <a:pPr algn="ctr"/>
          <a:r>
            <a:rPr kumimoji="1" lang="en-US" altLang="ja-JP" sz="1200">
              <a:latin typeface="+mn-ea"/>
              <a:ea typeface="+mn-ea"/>
            </a:rPr>
            <a:t>B</a:t>
          </a:r>
          <a:r>
            <a:rPr kumimoji="1" lang="ja-JP" altLang="en-US" sz="1200">
              <a:latin typeface="+mn-ea"/>
              <a:ea typeface="+mn-ea"/>
            </a:rPr>
            <a:t>．リーズンホワイ株式会社</a:t>
          </a:r>
          <a:endParaRPr kumimoji="1" lang="en-US" altLang="ja-JP" sz="1200">
            <a:latin typeface="+mn-ea"/>
            <a:ea typeface="+mn-ea"/>
          </a:endParaRPr>
        </a:p>
        <a:p>
          <a:pPr algn="ctr"/>
          <a:r>
            <a:rPr kumimoji="1" lang="ja-JP" altLang="en-US" sz="1200">
              <a:latin typeface="+mn-ea"/>
              <a:ea typeface="+mn-ea"/>
            </a:rPr>
            <a:t>２７百万円</a:t>
          </a:r>
          <a:endParaRPr kumimoji="1" lang="en-US" altLang="ja-JP" sz="1200">
            <a:latin typeface="+mn-ea"/>
            <a:ea typeface="+mn-ea"/>
          </a:endParaRPr>
        </a:p>
      </xdr:txBody>
    </xdr:sp>
    <xdr:clientData/>
  </xdr:twoCellAnchor>
  <xdr:twoCellAnchor>
    <xdr:from>
      <xdr:col>30</xdr:col>
      <xdr:colOff>190499</xdr:colOff>
      <xdr:row>759</xdr:row>
      <xdr:rowOff>194448</xdr:rowOff>
    </xdr:from>
    <xdr:to>
      <xdr:col>30</xdr:col>
      <xdr:colOff>195302</xdr:colOff>
      <xdr:row>761</xdr:row>
      <xdr:rowOff>156029</xdr:rowOff>
    </xdr:to>
    <xdr:cxnSp macro="">
      <xdr:nvCxnSpPr>
        <xdr:cNvPr id="9" name="直線矢印コネクタ 8"/>
        <xdr:cNvCxnSpPr/>
      </xdr:nvCxnSpPr>
      <xdr:spPr>
        <a:xfrm flipH="1">
          <a:off x="5591174" y="39637473"/>
          <a:ext cx="4803" cy="6664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193714</xdr:colOff>
      <xdr:row>764</xdr:row>
      <xdr:rowOff>672974</xdr:rowOff>
    </xdr:from>
    <xdr:to>
      <xdr:col>40</xdr:col>
      <xdr:colOff>71896</xdr:colOff>
      <xdr:row>767</xdr:row>
      <xdr:rowOff>46318</xdr:rowOff>
    </xdr:to>
    <xdr:sp macro="" textlink="">
      <xdr:nvSpPr>
        <xdr:cNvPr id="10" name="大かっこ 9"/>
        <xdr:cNvSpPr/>
      </xdr:nvSpPr>
      <xdr:spPr>
        <a:xfrm>
          <a:off x="3994189" y="41868599"/>
          <a:ext cx="3478632" cy="13368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3680</xdr:colOff>
      <xdr:row>765</xdr:row>
      <xdr:rowOff>101760</xdr:rowOff>
    </xdr:from>
    <xdr:to>
      <xdr:col>39</xdr:col>
      <xdr:colOff>101599</xdr:colOff>
      <xdr:row>767</xdr:row>
      <xdr:rowOff>330199</xdr:rowOff>
    </xdr:to>
    <xdr:sp macro="" textlink="">
      <xdr:nvSpPr>
        <xdr:cNvPr id="11" name="Text Box 842"/>
        <xdr:cNvSpPr txBox="1">
          <a:spLocks noChangeArrowheads="1"/>
        </xdr:cNvSpPr>
      </xdr:nvSpPr>
      <xdr:spPr bwMode="auto">
        <a:xfrm>
          <a:off x="4204205" y="41973660"/>
          <a:ext cx="3098294" cy="123174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患者毎の治療内容や治療効果等を登録するデータベースの構築にかかるプログラム開発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Normal="75" zoomScaleSheetLayoutView="100" zoomScalePageLayoutView="85" workbookViewId="0">
      <selection activeCell="BF877" sqref="BF8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769</v>
      </c>
      <c r="AK2" s="942"/>
      <c r="AL2" s="942"/>
      <c r="AM2" s="942"/>
      <c r="AN2" s="98" t="s">
        <v>407</v>
      </c>
      <c r="AO2" s="942">
        <v>20</v>
      </c>
      <c r="AP2" s="942"/>
      <c r="AQ2" s="942"/>
      <c r="AR2" s="99" t="s">
        <v>710</v>
      </c>
      <c r="AS2" s="948">
        <v>23</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715</v>
      </c>
      <c r="H5" s="837"/>
      <c r="I5" s="837"/>
      <c r="J5" s="837"/>
      <c r="K5" s="837"/>
      <c r="L5" s="837"/>
      <c r="M5" s="838" t="s">
        <v>66</v>
      </c>
      <c r="N5" s="839"/>
      <c r="O5" s="839"/>
      <c r="P5" s="839"/>
      <c r="Q5" s="839"/>
      <c r="R5" s="840"/>
      <c r="S5" s="841" t="s">
        <v>716</v>
      </c>
      <c r="T5" s="837"/>
      <c r="U5" s="837"/>
      <c r="V5" s="837"/>
      <c r="W5" s="837"/>
      <c r="X5" s="842"/>
      <c r="Y5" s="698" t="s">
        <v>3</v>
      </c>
      <c r="Z5" s="542"/>
      <c r="AA5" s="542"/>
      <c r="AB5" s="542"/>
      <c r="AC5" s="542"/>
      <c r="AD5" s="543"/>
      <c r="AE5" s="699" t="s">
        <v>717</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719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136</v>
      </c>
      <c r="Q13" s="658"/>
      <c r="R13" s="658"/>
      <c r="S13" s="658"/>
      <c r="T13" s="658"/>
      <c r="U13" s="658"/>
      <c r="V13" s="659"/>
      <c r="W13" s="657">
        <v>54</v>
      </c>
      <c r="X13" s="658"/>
      <c r="Y13" s="658"/>
      <c r="Z13" s="658"/>
      <c r="AA13" s="658"/>
      <c r="AB13" s="658"/>
      <c r="AC13" s="659"/>
      <c r="AD13" s="657">
        <v>27</v>
      </c>
      <c r="AE13" s="658"/>
      <c r="AF13" s="658"/>
      <c r="AG13" s="658"/>
      <c r="AH13" s="658"/>
      <c r="AI13" s="658"/>
      <c r="AJ13" s="659"/>
      <c r="AK13" s="657">
        <v>27</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719</v>
      </c>
      <c r="Q14" s="658"/>
      <c r="R14" s="658"/>
      <c r="S14" s="658"/>
      <c r="T14" s="658"/>
      <c r="U14" s="658"/>
      <c r="V14" s="659"/>
      <c r="W14" s="657" t="s">
        <v>719</v>
      </c>
      <c r="X14" s="658"/>
      <c r="Y14" s="658"/>
      <c r="Z14" s="658"/>
      <c r="AA14" s="658"/>
      <c r="AB14" s="658"/>
      <c r="AC14" s="659"/>
      <c r="AD14" s="657" t="s">
        <v>719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719</v>
      </c>
      <c r="Q15" s="658"/>
      <c r="R15" s="658"/>
      <c r="S15" s="658"/>
      <c r="T15" s="658"/>
      <c r="U15" s="658"/>
      <c r="V15" s="659"/>
      <c r="W15" s="657" t="s">
        <v>719</v>
      </c>
      <c r="X15" s="658"/>
      <c r="Y15" s="658"/>
      <c r="Z15" s="658"/>
      <c r="AA15" s="658"/>
      <c r="AB15" s="658"/>
      <c r="AC15" s="659"/>
      <c r="AD15" s="657" t="s">
        <v>719</v>
      </c>
      <c r="AE15" s="658"/>
      <c r="AF15" s="658"/>
      <c r="AG15" s="658"/>
      <c r="AH15" s="658"/>
      <c r="AI15" s="658"/>
      <c r="AJ15" s="659"/>
      <c r="AK15" s="657"/>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719</v>
      </c>
      <c r="Q16" s="658"/>
      <c r="R16" s="658"/>
      <c r="S16" s="658"/>
      <c r="T16" s="658"/>
      <c r="U16" s="658"/>
      <c r="V16" s="659"/>
      <c r="W16" s="657" t="s">
        <v>719</v>
      </c>
      <c r="X16" s="658"/>
      <c r="Y16" s="658"/>
      <c r="Z16" s="658"/>
      <c r="AA16" s="658"/>
      <c r="AB16" s="658"/>
      <c r="AC16" s="659"/>
      <c r="AD16" s="657" t="s">
        <v>719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719</v>
      </c>
      <c r="Q17" s="658"/>
      <c r="R17" s="658"/>
      <c r="S17" s="658"/>
      <c r="T17" s="658"/>
      <c r="U17" s="658"/>
      <c r="V17" s="659"/>
      <c r="W17" s="657" t="s">
        <v>719</v>
      </c>
      <c r="X17" s="658"/>
      <c r="Y17" s="658"/>
      <c r="Z17" s="658"/>
      <c r="AA17" s="658"/>
      <c r="AB17" s="658"/>
      <c r="AC17" s="659"/>
      <c r="AD17" s="657" t="s">
        <v>719</v>
      </c>
      <c r="AE17" s="658"/>
      <c r="AF17" s="658"/>
      <c r="AG17" s="658"/>
      <c r="AH17" s="658"/>
      <c r="AI17" s="658"/>
      <c r="AJ17" s="659"/>
      <c r="AK17" s="657"/>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136</v>
      </c>
      <c r="Q18" s="876"/>
      <c r="R18" s="876"/>
      <c r="S18" s="876"/>
      <c r="T18" s="876"/>
      <c r="U18" s="876"/>
      <c r="V18" s="877"/>
      <c r="W18" s="875">
        <f>SUM(W13:AC17)</f>
        <v>54</v>
      </c>
      <c r="X18" s="876"/>
      <c r="Y18" s="876"/>
      <c r="Z18" s="876"/>
      <c r="AA18" s="876"/>
      <c r="AB18" s="876"/>
      <c r="AC18" s="877"/>
      <c r="AD18" s="875">
        <f>SUM(AD13:AJ17)</f>
        <v>27</v>
      </c>
      <c r="AE18" s="876"/>
      <c r="AF18" s="876"/>
      <c r="AG18" s="876"/>
      <c r="AH18" s="876"/>
      <c r="AI18" s="876"/>
      <c r="AJ18" s="877"/>
      <c r="AK18" s="875">
        <f>SUM(AK13:AQ17)</f>
        <v>27</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81</v>
      </c>
      <c r="Q19" s="658"/>
      <c r="R19" s="658"/>
      <c r="S19" s="658"/>
      <c r="T19" s="658"/>
      <c r="U19" s="658"/>
      <c r="V19" s="659"/>
      <c r="W19" s="657">
        <v>27</v>
      </c>
      <c r="X19" s="658"/>
      <c r="Y19" s="658"/>
      <c r="Z19" s="658"/>
      <c r="AA19" s="658"/>
      <c r="AB19" s="658"/>
      <c r="AC19" s="659"/>
      <c r="AD19" s="657">
        <v>27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0.59558823529411764</v>
      </c>
      <c r="Q20" s="316"/>
      <c r="R20" s="316"/>
      <c r="S20" s="316"/>
      <c r="T20" s="316"/>
      <c r="U20" s="316"/>
      <c r="V20" s="316"/>
      <c r="W20" s="316">
        <f t="shared" ref="W20" si="0">IF(W18=0, "-", SUM(W19)/W18)</f>
        <v>0.5</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0.59558823529411764</v>
      </c>
      <c r="Q21" s="316"/>
      <c r="R21" s="316"/>
      <c r="S21" s="316"/>
      <c r="T21" s="316"/>
      <c r="U21" s="316"/>
      <c r="V21" s="316"/>
      <c r="W21" s="316">
        <f t="shared" ref="W21" si="2">IF(W19=0, "-", SUM(W19)/SUM(W13,W14))</f>
        <v>0.5</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27</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27</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719</v>
      </c>
      <c r="AR31" s="201"/>
      <c r="AS31" s="136" t="s">
        <v>233</v>
      </c>
      <c r="AT31" s="137"/>
      <c r="AU31" s="200">
        <v>3</v>
      </c>
      <c r="AV31" s="200"/>
      <c r="AW31" s="392" t="s">
        <v>179</v>
      </c>
      <c r="AX31" s="393"/>
    </row>
    <row r="32" spans="1:50" ht="31.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21775</v>
      </c>
      <c r="AF32" s="219"/>
      <c r="AG32" s="219"/>
      <c r="AH32" s="219"/>
      <c r="AI32" s="218">
        <v>148183</v>
      </c>
      <c r="AJ32" s="219"/>
      <c r="AK32" s="219"/>
      <c r="AL32" s="219"/>
      <c r="AM32" s="218">
        <v>840380</v>
      </c>
      <c r="AN32" s="219"/>
      <c r="AO32" s="219"/>
      <c r="AP32" s="219"/>
      <c r="AQ32" s="336" t="s">
        <v>719</v>
      </c>
      <c r="AR32" s="208"/>
      <c r="AS32" s="208"/>
      <c r="AT32" s="337"/>
      <c r="AU32" s="219" t="s">
        <v>719</v>
      </c>
      <c r="AV32" s="219"/>
      <c r="AW32" s="219"/>
      <c r="AX32" s="221"/>
    </row>
    <row r="33" spans="1:51" ht="31.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150000</v>
      </c>
      <c r="AF33" s="219"/>
      <c r="AG33" s="219"/>
      <c r="AH33" s="219"/>
      <c r="AI33" s="218">
        <v>60000</v>
      </c>
      <c r="AJ33" s="219"/>
      <c r="AK33" s="219"/>
      <c r="AL33" s="219"/>
      <c r="AM33" s="218">
        <v>30000</v>
      </c>
      <c r="AN33" s="219"/>
      <c r="AO33" s="219"/>
      <c r="AP33" s="219"/>
      <c r="AQ33" s="336" t="s">
        <v>719</v>
      </c>
      <c r="AR33" s="208"/>
      <c r="AS33" s="208"/>
      <c r="AT33" s="337"/>
      <c r="AU33" s="219">
        <v>60000</v>
      </c>
      <c r="AV33" s="219"/>
      <c r="AW33" s="219"/>
      <c r="AX33" s="221"/>
    </row>
    <row r="34" spans="1:51" ht="31.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15</v>
      </c>
      <c r="AF34" s="219"/>
      <c r="AG34" s="219"/>
      <c r="AH34" s="219"/>
      <c r="AI34" s="218">
        <v>247</v>
      </c>
      <c r="AJ34" s="219"/>
      <c r="AK34" s="219"/>
      <c r="AL34" s="219"/>
      <c r="AM34" s="218">
        <v>2801</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81"/>
      <c r="H99" s="216"/>
      <c r="I99" s="216"/>
      <c r="J99" s="216"/>
      <c r="K99" s="216"/>
      <c r="L99" s="216"/>
      <c r="M99" s="216"/>
      <c r="N99" s="216"/>
      <c r="O99" s="582"/>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3</v>
      </c>
      <c r="AF101" s="282"/>
      <c r="AG101" s="282"/>
      <c r="AH101" s="282"/>
      <c r="AI101" s="282">
        <v>1</v>
      </c>
      <c r="AJ101" s="282"/>
      <c r="AK101" s="282"/>
      <c r="AL101" s="282"/>
      <c r="AM101" s="282">
        <v>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5</v>
      </c>
      <c r="AF102" s="282"/>
      <c r="AG102" s="282"/>
      <c r="AH102" s="282"/>
      <c r="AI102" s="282">
        <v>2</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1" t="s">
        <v>543</v>
      </c>
      <c r="AR115" s="592"/>
      <c r="AS115" s="592"/>
      <c r="AT115" s="592"/>
      <c r="AU115" s="592"/>
      <c r="AV115" s="592"/>
      <c r="AW115" s="592"/>
      <c r="AX115" s="593"/>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27</v>
      </c>
      <c r="AF116" s="282"/>
      <c r="AG116" s="282"/>
      <c r="AH116" s="282"/>
      <c r="AI116" s="282">
        <v>27</v>
      </c>
      <c r="AJ116" s="282"/>
      <c r="AK116" s="282"/>
      <c r="AL116" s="282"/>
      <c r="AM116" s="282">
        <v>27</v>
      </c>
      <c r="AN116" s="282"/>
      <c r="AO116" s="282"/>
      <c r="AP116" s="282"/>
      <c r="AQ116" s="218">
        <v>27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740</v>
      </c>
      <c r="AN117" s="550"/>
      <c r="AO117" s="550"/>
      <c r="AP117" s="550"/>
      <c r="AQ117" s="550" t="s">
        <v>768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1" t="s">
        <v>543</v>
      </c>
      <c r="AR118" s="592"/>
      <c r="AS118" s="592"/>
      <c r="AT118" s="592"/>
      <c r="AU118" s="592"/>
      <c r="AV118" s="592"/>
      <c r="AW118" s="592"/>
      <c r="AX118" s="593"/>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9"/>
      <c r="E430" s="175" t="s">
        <v>400</v>
      </c>
      <c r="F430" s="895"/>
      <c r="G430" s="896" t="s">
        <v>252</v>
      </c>
      <c r="H430" s="126"/>
      <c r="I430" s="126"/>
      <c r="J430" s="897" t="s">
        <v>719</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719</v>
      </c>
      <c r="AF435" s="208"/>
      <c r="AG435" s="208"/>
      <c r="AH435" s="337"/>
      <c r="AI435" s="336" t="s">
        <v>719</v>
      </c>
      <c r="AJ435" s="208"/>
      <c r="AK435" s="208"/>
      <c r="AL435" s="208"/>
      <c r="AM435" s="336"/>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c r="AN459" s="208"/>
      <c r="AO459" s="208"/>
      <c r="AP459" s="337"/>
      <c r="AQ459" s="336" t="s">
        <v>719</v>
      </c>
      <c r="AR459" s="208"/>
      <c r="AS459" s="208"/>
      <c r="AT459" s="337"/>
      <c r="AU459" s="208" t="s">
        <v>719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719</v>
      </c>
      <c r="AF460" s="208"/>
      <c r="AG460" s="208"/>
      <c r="AH460" s="337"/>
      <c r="AI460" s="336" t="s">
        <v>719</v>
      </c>
      <c r="AJ460" s="208"/>
      <c r="AK460" s="208"/>
      <c r="AL460" s="208"/>
      <c r="AM460" s="336"/>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65.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739</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65.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739</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65.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739</v>
      </c>
      <c r="AE704" s="783"/>
      <c r="AF704" s="783"/>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744</v>
      </c>
      <c r="AE705" s="715"/>
      <c r="AF705" s="715"/>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745</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745</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35.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739</v>
      </c>
      <c r="AE708" s="605"/>
      <c r="AF708" s="605"/>
      <c r="AG708" s="742" t="s">
        <v>746</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739</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45.7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82" t="s">
        <v>744</v>
      </c>
      <c r="AE712" s="783"/>
      <c r="AF712" s="783"/>
      <c r="AG712" s="807" t="s">
        <v>752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744</v>
      </c>
      <c r="AE713" s="323"/>
      <c r="AF713" s="66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739</v>
      </c>
      <c r="AE714" s="805"/>
      <c r="AF714" s="806"/>
      <c r="AG714" s="736" t="s">
        <v>749</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739</v>
      </c>
      <c r="AE715" s="605"/>
      <c r="AF715" s="656"/>
      <c r="AG715" s="742" t="s">
        <v>750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744</v>
      </c>
      <c r="AE716" s="627"/>
      <c r="AF716" s="627"/>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7" t="s">
        <v>754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4" t="s">
        <v>755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46.5" customHeight="1" thickBot="1" x14ac:dyDescent="0.2">
      <c r="A729" s="634" t="s">
        <v>771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46.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46.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46.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1"/>
      <c r="C737" s="211"/>
      <c r="D737" s="212"/>
      <c r="E737" s="952" t="s">
        <v>719</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719</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719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719</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735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736</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737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738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738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c r="J746" s="956"/>
      <c r="K746" s="100" t="str">
        <f>IF(I746="","","-")</f>
        <v/>
      </c>
      <c r="L746" s="957">
        <v>25</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23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361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764</v>
      </c>
      <c r="H789" s="671"/>
      <c r="I789" s="671"/>
      <c r="J789" s="671"/>
      <c r="K789" s="672"/>
      <c r="L789" s="664" t="s">
        <v>765</v>
      </c>
      <c r="M789" s="665"/>
      <c r="N789" s="665"/>
      <c r="O789" s="665"/>
      <c r="P789" s="665"/>
      <c r="Q789" s="665"/>
      <c r="R789" s="665"/>
      <c r="S789" s="665"/>
      <c r="T789" s="665"/>
      <c r="U789" s="665"/>
      <c r="V789" s="665"/>
      <c r="W789" s="665"/>
      <c r="X789" s="666"/>
      <c r="Y789" s="382">
        <v>27</v>
      </c>
      <c r="Z789" s="383"/>
      <c r="AA789" s="383"/>
      <c r="AB789" s="802"/>
      <c r="AC789" s="670" t="s">
        <v>766</v>
      </c>
      <c r="AD789" s="671"/>
      <c r="AE789" s="671"/>
      <c r="AF789" s="671"/>
      <c r="AG789" s="672"/>
      <c r="AH789" s="664" t="s">
        <v>767</v>
      </c>
      <c r="AI789" s="665"/>
      <c r="AJ789" s="665"/>
      <c r="AK789" s="665"/>
      <c r="AL789" s="665"/>
      <c r="AM789" s="665"/>
      <c r="AN789" s="665"/>
      <c r="AO789" s="665"/>
      <c r="AP789" s="665"/>
      <c r="AQ789" s="665"/>
      <c r="AR789" s="665"/>
      <c r="AS789" s="665"/>
      <c r="AT789" s="666"/>
      <c r="AU789" s="382">
        <v>27</v>
      </c>
      <c r="AV789" s="383"/>
      <c r="AW789" s="383"/>
      <c r="AX789" s="384"/>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27</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27</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0">
        <v>1</v>
      </c>
      <c r="B845" s="370">
        <v>1</v>
      </c>
      <c r="C845" s="358" t="s">
        <v>756</v>
      </c>
      <c r="D845" s="343"/>
      <c r="E845" s="343"/>
      <c r="F845" s="343"/>
      <c r="G845" s="343"/>
      <c r="H845" s="343"/>
      <c r="I845" s="343"/>
      <c r="J845" s="344">
        <v>3010005016681</v>
      </c>
      <c r="K845" s="345"/>
      <c r="L845" s="345"/>
      <c r="M845" s="345"/>
      <c r="N845" s="345"/>
      <c r="O845" s="345"/>
      <c r="P845" s="359" t="s">
        <v>763</v>
      </c>
      <c r="Q845" s="346"/>
      <c r="R845" s="346"/>
      <c r="S845" s="346"/>
      <c r="T845" s="346"/>
      <c r="U845" s="346"/>
      <c r="V845" s="346"/>
      <c r="W845" s="346"/>
      <c r="X845" s="346"/>
      <c r="Y845" s="347">
        <v>27</v>
      </c>
      <c r="Z845" s="348"/>
      <c r="AA845" s="348"/>
      <c r="AB845" s="349"/>
      <c r="AC845" s="350" t="s">
        <v>758</v>
      </c>
      <c r="AD845" s="351"/>
      <c r="AE845" s="351"/>
      <c r="AF845" s="351"/>
      <c r="AG845" s="351"/>
      <c r="AH845" s="366" t="s">
        <v>759</v>
      </c>
      <c r="AI845" s="367"/>
      <c r="AJ845" s="367"/>
      <c r="AK845" s="367"/>
      <c r="AL845" s="354" t="s">
        <v>759</v>
      </c>
      <c r="AM845" s="355"/>
      <c r="AN845" s="355"/>
      <c r="AO845" s="356"/>
      <c r="AP845" s="357" t="s">
        <v>760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58" t="s">
        <v>757</v>
      </c>
      <c r="D878" s="343"/>
      <c r="E878" s="343"/>
      <c r="F878" s="343"/>
      <c r="G878" s="343"/>
      <c r="H878" s="343"/>
      <c r="I878" s="343"/>
      <c r="J878" s="344">
        <v>8010401094698</v>
      </c>
      <c r="K878" s="345"/>
      <c r="L878" s="345"/>
      <c r="M878" s="345"/>
      <c r="N878" s="345"/>
      <c r="O878" s="345"/>
      <c r="P878" s="359" t="s">
        <v>762</v>
      </c>
      <c r="Q878" s="346"/>
      <c r="R878" s="346"/>
      <c r="S878" s="346"/>
      <c r="T878" s="346"/>
      <c r="U878" s="346"/>
      <c r="V878" s="346"/>
      <c r="W878" s="346"/>
      <c r="X878" s="346"/>
      <c r="Y878" s="347">
        <v>27</v>
      </c>
      <c r="Z878" s="348"/>
      <c r="AA878" s="348"/>
      <c r="AB878" s="349"/>
      <c r="AC878" s="350" t="s">
        <v>380</v>
      </c>
      <c r="AD878" s="351"/>
      <c r="AE878" s="351"/>
      <c r="AF878" s="351"/>
      <c r="AG878" s="351"/>
      <c r="AH878" s="366" t="s">
        <v>759</v>
      </c>
      <c r="AI878" s="367"/>
      <c r="AJ878" s="367"/>
      <c r="AK878" s="367"/>
      <c r="AL878" s="354" t="s">
        <v>759</v>
      </c>
      <c r="AM878" s="355"/>
      <c r="AN878" s="355"/>
      <c r="AO878" s="356"/>
      <c r="AP878" s="357" t="s">
        <v>760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6"/>
      <c r="AA2" s="827"/>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6"/>
      <c r="AA9" s="827"/>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6"/>
      <c r="AA16" s="827"/>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6"/>
      <c r="AA23" s="827"/>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6"/>
      <c r="AA30" s="827"/>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6"/>
      <c r="AA37" s="827"/>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6"/>
      <c r="AA44" s="827"/>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6"/>
      <c r="AA51" s="827"/>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6"/>
      <c r="AA58" s="827"/>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6"/>
      <c r="AA65" s="827"/>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2021-06-17T12:56:57Z</dcterms:modified>
</cp:coreProperties>
</file>