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<sst xmlns="http://schemas.openxmlformats.org/spreadsheetml/2006/main" count="3163" uniqueCount="813">
  <si>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</si>
  <si>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</si>
  <si>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</si>
  <si>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</si>
  <si>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</si>
  <si>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</si>
  <si>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</si>
  <si>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</si>
  <si>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</si>
  <si>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</si>
  <si>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</si>
  <si>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</si>
  <si>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</si>
  <si>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</si>
  <si>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</si>
  <si>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</si>
  <si>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</si>
  <si>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</si>
  <si>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</si>
  <si>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</si>
  <si>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</si>
  <si>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</si>
  <si>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</si>
  <si>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</si>
  <si>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</si>
  <si>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</si>
  <si>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</si>
  <si>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</si>
  <si>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</si>
  <si>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</si>
  <si>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</si>
  <si>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</si>
  <si>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</si>
  <si>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</si>
  <si>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</si>
  <si>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</si>
  <si>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</si>
  <si>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</si>
  <si>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</si>
  <si>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</si>
  <si>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</si>
  <si>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</si>
  <si>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</si>
  <si>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</si>
  <si>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</si>
  <si>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</si>
  <si>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</si>
  <si>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</si>
  <si>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</si>
  <si>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</si>
  <si>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</si>
  <si>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</si>
  <si>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</si>
  <si>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</si>
  <si>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</si>
  <si>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</si>
  <si>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</si>
  <si>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</si>
  <si>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</si>
  <si>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</si>
  <si>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</si>
  <si>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</si>
  <si>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</si>
  <si>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</si>
  <si>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</si>
  <si>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</si>
  <si>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</si>
  <si>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</si>
  <si>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</si>
  <si>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</si>
  <si>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</si>
  <si>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</si>
  <si>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</si>
  <si>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</si>
  <si>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</si>
  <si>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</si>
  <si>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</si>
  <si>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</si>
  <si>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</si>
  <si>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</si>
  <si>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</si>
  <si>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</si>
  <si>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</si>
  <si>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</si>
  <si>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</si>
  <si>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</si>
  <si>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</si>
  <si>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</si>
  <si>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</si>
  <si>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</si>
  <si>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</si>
  <si>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</si>
  <si>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</si>
  <si>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</si>
  <si>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</si>
  <si>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</si>
  <si>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</si>
  <si>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</si>
  <si>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</si>
  <si>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</si>
  <si>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</si>
  <si>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</si>
  <si>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</si>
  <si>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</si>
  <si>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</si>
  <si>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</si>
  <si>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</si>
  <si>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</si>
  <si>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</si>
  <si>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</si>
  <si>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</si>
  <si>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</si>
  <si>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</si>
  <si>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</si>
  <si>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</si>
  <si>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</si>
  <si>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</si>
  <si>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</si>
  <si>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</si>
  <si>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</si>
  <si>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</si>
  <si>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</si>
  <si>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</si>
  <si>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</si>
  <si>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</si>
  <si>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</si>
  <si>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</si>
  <si>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</si>
  <si>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</si>
  <si>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</si>
  <si>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</si>
  <si>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</si>
  <si>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</si>
  <si>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</si>
  <si>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</si>
  <si>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</si>
  <si>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</si>
  <si>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</si>
  <si>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</si>
  <si>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</si>
  <si>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</si>
  <si>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</si>
  <si>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</si>
  <si>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</si>
  <si>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</si>
  <si>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</si>
  <si>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</si>
  <si>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</si>
  <si>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</si>
  <si>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</si>
  <si>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</si>
  <si>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</si>
  <si>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</si>
  <si>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</si>
  <si>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</si>
  <si>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</si>
  <si>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</si>
  <si>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</si>
  <si>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</si>
  <si>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</si>
  <si>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</si>
  <si>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</si>
  <si>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</si>
  <si>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</si>
  <si>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</si>
  <si>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</si>
  <si>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</si>
  <si>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</si>
  <si>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</si>
  <si>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</si>
  <si>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</si>
  <si>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</si>
  <si>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</si>
  <si>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</si>
  <si>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</si>
  <si>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</si>
  <si>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</si>
  <si>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</si>
  <si>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</si>
  <si>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</si>
  <si>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</si>
  <si>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</si>
  <si>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</si>
  <si>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</si>
  <si>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</si>
  <si>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</si>
  <si>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</si>
  <si>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</si>
  <si>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</si>
  <si>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</si>
  <si>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</si>
  <si>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</si>
  <si>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</si>
  <si>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</si>
  <si>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</si>
  <si>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</si>
  <si>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</si>
  <si>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</si>
  <si>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</si>
  <si>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</si>
  <si>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</si>
  <si>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</si>
  <si>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</si>
  <si>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</si>
  <si>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</si>
  <si>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</si>
  <si>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</si>
  <si>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</si>
  <si>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</si>
  <si>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</si>
  <si>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</si>
  <si>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</si>
  <si>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</si>
  <si>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</si>
  <si>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</si>
  <si>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</si>
  <si>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</si>
  <si>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</si>
  <si>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</si>
  <si>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</si>
  <si>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</si>
  <si>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</si>
  <si>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</si>
  <si>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</si>
  <si>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</si>
  <si>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</si>
  <si>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</si>
  <si>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</si>
  <si>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</si>
  <si>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</si>
  <si>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</si>
  <si>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</si>
  <si>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</si>
  <si>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</si>
  <si>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</si>
  <si>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</si>
  <si>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</si>
  <si>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</si>
  <si>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</si>
  <si>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</si>
  <si>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</si>
  <si>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</si>
  <si>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</si>
  <si>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</si>
  <si>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</si>
  <si>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</si>
  <si>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</si>
  <si>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</si>
  <si>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</si>
  <si>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</si>
  <si>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</si>
  <si>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</si>
  <si>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</si>
  <si>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</si>
  <si>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</si>
  <si>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</si>
  <si>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</si>
  <si>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</si>
  <si>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</si>
  <si>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</si>
  <si>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</si>
  <si>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</si>
  <si>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</si>
  <si>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</si>
  <si>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</si>
  <si>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</si>
  <si>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</si>
  <si>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</si>
  <si>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</si>
  <si>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</si>
  <si>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</si>
  <si>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</si>
  <si>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</si>
  <si>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</si>
  <si>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</si>
  <si>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</si>
  <si>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</si>
  <si>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</si>
  <si>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</si>
  <si>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</si>
  <si>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</si>
  <si>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</si>
  <si>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</si>
  <si>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</si>
  <si>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</si>
  <si>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</si>
  <si>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</si>
  <si>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</si>
  <si>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</si>
  <si>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</si>
  <si>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</si>
  <si>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</si>
  <si>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</si>
  <si>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</si>
  <si>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</si>
  <si>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</si>
  <si>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</si>
  <si>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</si>
  <si>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</si>
  <si>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</si>
  <si>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</si>
  <si>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</si>
  <si>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</si>
  <si>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</si>
  <si>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</si>
  <si>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</si>
  <si>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</si>
  <si>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</si>
  <si>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</si>
  <si>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</si>
  <si>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</si>
  <si>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</si>
  <si>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</si>
  <si>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</si>
  <si>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</si>
  <si>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</si>
  <si>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</si>
  <si>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</si>
  <si>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</si>
  <si>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</si>
  <si>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</si>
  <si>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</si>
  <si>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</si>
  <si>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</si>
  <si>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</si>
  <si>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</si>
  <si>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</si>
  <si>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</si>
  <si>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</si>
  <si>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</si>
  <si>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</si>
  <si>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</si>
  <si>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</si>
  <si>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</si>
  <si>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</si>
  <si>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</si>
  <si>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</si>
  <si>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</si>
  <si>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</si>
  <si>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</si>
  <si>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</si>
  <si>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</si>
  <si>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</si>
  <si>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</si>
  <si>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</si>
  <si>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</si>
  <si>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</si>
  <si>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</si>
  <si>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</si>
  <si>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</si>
  <si>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</si>
  <si>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</si>
  <si>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</si>
  <si>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</si>
  <si>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</si>
  <si>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</si>
  <si>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</si>
  <si>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</si>
  <si>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</si>
  <si>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</si>
  <si>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</si>
  <si>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</si>
  <si>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</si>
  <si>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</si>
  <si>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</si>
  <si>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</si>
  <si>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</si>
  <si>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</si>
  <si>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</si>
  <si>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</si>
  <si>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</si>
  <si>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</si>
  <si>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</si>
  <si>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</si>
  <si>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</si>
  <si>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</si>
  <si>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</si>
  <si>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</si>
  <si>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</si>
  <si>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</si>
  <si>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</si>
  <si>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</si>
  <si>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</si>
  <si>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</si>
  <si>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</si>
  <si>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</si>
  <si>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</si>
  <si>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</si>
  <si>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</si>
  <si>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</si>
  <si>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</si>
  <si>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</si>
  <si>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</si>
  <si>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</si>
  <si>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</si>
  <si>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</si>
  <si>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</si>
  <si>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</si>
  <si>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</si>
  <si>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</si>
  <si>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</si>
  <si>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</si>
  <si>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</si>
  <si>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</si>
  <si>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</si>
  <si>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</si>
  <si>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</si>
  <si>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</si>
  <si>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</si>
  <si>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</si>
  <si>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</si>
  <si>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</si>
  <si>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</si>
  <si>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</si>
  <si>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</si>
  <si>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</si>
  <si>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</si>
  <si>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</si>
  <si>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</si>
  <si>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</si>
  <si>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</si>
  <si>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</si>
  <si>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</si>
  <si>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</si>
  <si>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</si>
  <si>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</si>
  <si>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</si>
  <si>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</si>
  <si>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</si>
  <si>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</si>
  <si>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</si>
  <si>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</si>
  <si>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</si>
  <si>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</si>
  <si>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</si>
  <si>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</si>
  <si>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</si>
  <si>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</si>
  <si>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</si>
  <si>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</si>
  <si>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</si>
  <si>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</si>
  <si>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</si>
  <si>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</si>
  <si>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</si>
  <si>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</si>
  <si>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</si>
  <si>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</si>
  <si>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</si>
  <si>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</si>
  <si>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</si>
  <si>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</si>
  <si>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</si>
  <si>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</si>
  <si>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</si>
  <si>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</si>
  <si>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</si>
  <si>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</si>
  <si>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</si>
  <si>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</si>
  <si>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</si>
  <si>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</si>
  <si>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</si>
  <si>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</si>
  <si>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</si>
  <si>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</si>
  <si>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</si>
  <si>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</si>
  <si>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</si>
  <si>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</si>
  <si>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</si>
  <si>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</si>
  <si>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</si>
  <si>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</si>
  <si>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</si>
  <si>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</si>
  <si>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</si>
  <si>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</si>
  <si>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</si>
  <si>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</si>
  <si>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</si>
  <si>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</si>
  <si>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</si>
  <si>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</si>
  <si>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</si>
  <si>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</si>
  <si>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</si>
  <si>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</si>
  <si>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</si>
  <si>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</si>
  <si>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</si>
  <si>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</si>
  <si>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</si>
  <si>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</si>
  <si>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</si>
  <si>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</si>
  <si>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</si>
  <si>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</si>
  <si>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</si>
  <si>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</si>
  <si>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</si>
  <si>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</si>
  <si>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</si>
  <si>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</si>
  <si>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</si>
  <si>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</si>
  <si>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</si>
  <si>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</si>
  <si>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</si>
  <si>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</si>
  <si>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</si>
  <si>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</si>
  <si>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</si>
  <si>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</si>
  <si>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</si>
  <si>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</si>
  <si>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</si>
  <si>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</si>
  <si>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</si>
  <si>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</si>
  <si>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</si>
  <si>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</si>
  <si>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</si>
  <si>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</si>
  <si>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</si>
  <si>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</si>
  <si>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</si>
  <si>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</si>
  <si>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</si>
  <si>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</si>
  <si>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</si>
  <si>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</si>
  <si>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</si>
  <si>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</si>
  <si>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</si>
  <si>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</si>
  <si>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</si>
  <si>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</si>
  <si>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</si>
  <si>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</si>
  <si>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</si>
  <si>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</si>
  <si>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</si>
  <si>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</si>
  <si>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</si>
  <si>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</si>
  <si>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</si>
  <si>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</si>
  <si>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</si>
  <si>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</si>
  <si>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</si>
  <si>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</si>
  <si>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</si>
  <si>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</si>
  <si>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</si>
  <si>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</si>
  <si>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</si>
  <si>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</si>
  <si>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</si>
  <si>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</si>
  <si>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</si>
  <si>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</si>
  <si>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</si>
  <si>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</si>
  <si>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</si>
  <si>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</si>
  <si>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</si>
  <si>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</si>
  <si>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</si>
  <si>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</si>
  <si>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</si>
  <si>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</si>
  <si>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</si>
  <si>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</si>
  <si>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</si>
  <si>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</si>
  <si>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</si>
  <si>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</si>
  <si>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</si>
  <si>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</si>
  <si>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</si>
  <si>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</si>
  <si>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</si>
  <si>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</si>
  <si>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</si>
  <si>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</si>
  <si>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</si>
  <si>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</si>
  <si>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</si>
  <si>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</si>
  <si>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</si>
  <si>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</si>
  <si>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</si>
  <si>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</si>
  <si>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</si>
  <si>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</si>
  <si>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</si>
  <si>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</si>
  <si>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</si>
  <si>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</si>
  <si>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</si>
  <si>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</si>
  <si>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</si>
  <si>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</si>
  <si>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</si>
  <si>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</si>
  <si>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</si>
  <si>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</si>
  <si>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</si>
  <si>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</si>
  <si>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</si>
  <si>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</si>
  <si>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</si>
  <si>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</si>
  <si>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</si>
  <si>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</si>
  <si>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</si>
  <si>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</si>
  <si>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</si>
  <si>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</si>
  <si>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</si>
  <si>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</si>
  <si>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</si>
  <si>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</si>
  <si>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</si>
  <si>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</si>
  <si>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</si>
  <si>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</si>
  <si>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</si>
  <si>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</si>
  <si>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</si>
  <si>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</si>
  <si>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</si>
  <si>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</si>
  <si>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</si>
  <si>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</si>
  <si>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</si>
  <si>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</si>
  <si>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</si>
  <si>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</si>
  <si>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</si>
  <si>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</si>
  <si>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</si>
  <si>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</si>
  <si>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</si>
  <si>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</si>
  <si>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</si>
  <si>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</si>
  <si>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</si>
  <si>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</si>
  <si>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</si>
  <si>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</si>
  <si>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</si>
  <si>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</si>
  <si>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</si>
  <si>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</si>
  <si>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</si>
  <si>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</si>
  <si>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</si>
  <si>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</si>
  <si>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</si>
  <si>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</si>
  <si>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</si>
  <si>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</si>
  <si>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</si>
  <si>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</si>
  <si>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</si>
  <si>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</si>
  <si>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</si>
  <si>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</si>
  <si>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</si>
  <si>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</si>
  <si>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</si>
  <si>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</si>
  <si>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</si>
  <si>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</si>
  <si>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</si>
  <si>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</si>
  <si>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</si>
  <si>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</si>
  <si>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</si>
  <si>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</si>
  <si>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</si>
  <si>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</si>
  <si>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</si>
  <si>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</si>
  <si>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</si>
  <si>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</si>
  <si>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</si>
  <si>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</si>
  <si>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</si>
  <si>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</si>
  <si>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</si>
  <si>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</si>
  <si>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</si>
  <si>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</si>
  <si>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</si>
  <si>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</si>
  <si>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</si>
  <si>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</si>
  <si>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</si>
  <si>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</si>
  <si>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</si>
  <si>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</si>
  <si>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</si>
  <si>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</si>
  <si>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</si>
  <si>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</si>
  <si>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</si>
  <si>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</si>
  <si>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</si>
  <si>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</si>
  <si>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室長：鈴木　貴士</t>
  </si>
  <si>
    <t>平成２３年度</t>
  </si>
  <si>
    <t>終了予定なし</t>
  </si>
  <si>
    <t>総務課医療国際展開推進室</t>
  </si>
  <si>
    <t>-</t>
  </si>
  <si>
    <t>・未来投資戦略2018（平成30年6月15日閣議決定）
・訪日外国人に対する適切な医療等の確保に向けた総合対策（平成30年6月14日 訪日外国人に対する適切な医療等の確保に関するワーキンググループ）
・外国人材の受入れ・共生のための総合的対応策（平成30年12月25日 外国人材の受入れ・共生に関する関係閣僚会議）
・医療施設運営費等補助金及び中毒情報基盤整備事業費補助金の国庫補助について（平成23年3月31日付厚生労働省発医政0331第31号）</t>
  </si>
  <si>
    <t>医療機関を受診する外国人の増加を踏まえ、外国人にとっての医療機関の利便性の向上など、外国人が安心して医療サービス等を受けることができる環境の整備を図る。</t>
  </si>
  <si>
    <t>①外国人患者受入れ医療機関認証制度（JMIP）の周知・浸透を図る
②地域の実情を踏まえながら、外国人患者の受入れ体制の裾野拡大を進め、外国人患者の受入れ環境の更なる充実を目指すため、以下を実施
　・医療通訳や医療コーディネーターの医療機関への配置支援
　・地方自治体や病院団体等を通じた電話通訳の団体契約を促進させることで、電話通訳の利用を促進
　・地域における外国人患者受入れ体制モデルの構築
③地域の課題の協議等を行う分野横断的な関係者による協議会の運用支援、医療機関等からの相談に対応できるワンストップ窓口の運用支援（H31～）
④医療コーディネーター等養成研修の実施（H31～）
⑤希少言語も含めて対応可能な円滑通訳サービスの実施（H31～）
⑥医療費の不払い等の経歴がある外国人に係る情報収集等の仕組みの構築（R2～）
⑦翻訳ICT技術に対応したタブレット端末等の配備に係る支援（H31限り）
⑧感染症指定医療機関等の電話医療通訳サービス導入事業等（R2補正）</t>
  </si>
  <si>
    <t>医療施設運営費等補助金</t>
  </si>
  <si>
    <t>医療提供体制確保対策等委託費</t>
  </si>
  <si>
    <t>外国人受入認証病院数を前年度以上にする。※前年度までの目標値を前倒しで達成したため、30年度より目標を修正。</t>
  </si>
  <si>
    <t>外国人患者受入認証病院数</t>
  </si>
  <si>
    <t>病院</t>
  </si>
  <si>
    <t>一般財団法人日本医療教育財団ＨＰ</t>
  </si>
  <si>
    <t>地域の拠点となる医療通訳配置病院を前年度以上にする。</t>
  </si>
  <si>
    <t>医療通訳配置補助対象病院数</t>
  </si>
  <si>
    <t>「外国人患者で入院を要する救急患者に対応可能な医療機関」を全ての都道府県で１箇所以上選出する。</t>
  </si>
  <si>
    <t>左記機関の選出都道府県数</t>
  </si>
  <si>
    <t>県</t>
  </si>
  <si>
    <t>担当課調</t>
  </si>
  <si>
    <t>外国人患者受入認証病院数（A）</t>
  </si>
  <si>
    <t>医療コーディネーター養成研修受講者数（B）</t>
  </si>
  <si>
    <t>人</t>
  </si>
  <si>
    <t>百万円</t>
  </si>
  <si>
    <t xml:space="preserve">    X / Y</t>
    <phoneticPr fontId="5"/>
  </si>
  <si>
    <t>6百万円/16病院</t>
  </si>
  <si>
    <t>X:「契約額」／Y:「B」</t>
    <phoneticPr fontId="5"/>
  </si>
  <si>
    <t>　X/Y</t>
    <phoneticPr fontId="5"/>
  </si>
  <si>
    <t>28百万/100人</t>
  </si>
  <si>
    <t>施策大目標１　地域において必要な医療を提供できる体制を整備すること</t>
  </si>
  <si>
    <t>日常生活圏の中で良質かつ適切な医療が効率的に提供できる体制を整備すること（施策目標Ⅰ－１－１）</t>
  </si>
  <si>
    <t>新23-0002</t>
  </si>
  <si>
    <t>848</t>
  </si>
  <si>
    <t>24</t>
  </si>
  <si>
    <t>23</t>
  </si>
  <si>
    <t>21</t>
  </si>
  <si>
    <t>0020</t>
  </si>
  <si>
    <t>0021</t>
  </si>
  <si>
    <t>○</t>
  </si>
  <si>
    <t>一般財団法人日本医療教育財団ＨＰ</t>
    <phoneticPr fontId="5"/>
  </si>
  <si>
    <t>外国人が安心・安全に日本の医療を受けられるための環境整備は、未来投資戦略等の政府における重要施策に掲げられており、社会のニーズを的確に反映している。</t>
    <rPh sb="7" eb="9">
      <t>アンゼン</t>
    </rPh>
    <rPh sb="16" eb="17">
      <t>ウ</t>
    </rPh>
    <rPh sb="30" eb="32">
      <t>ミライ</t>
    </rPh>
    <rPh sb="32" eb="34">
      <t>トウシ</t>
    </rPh>
    <rPh sb="34" eb="36">
      <t>センリャク</t>
    </rPh>
    <rPh sb="38" eb="40">
      <t>セイフ</t>
    </rPh>
    <rPh sb="44" eb="46">
      <t>ジュウヨウ</t>
    </rPh>
    <rPh sb="46" eb="48">
      <t>セサク</t>
    </rPh>
    <phoneticPr fontId="5"/>
  </si>
  <si>
    <t>外国人が安心・安全に日本の医療を受けられるための環境整備は、未来投資戦略等の政府における重要施策に掲げられており、国が実施すべき事業である。</t>
    <phoneticPr fontId="5"/>
  </si>
  <si>
    <t>外国人が安心・安全に日本の医療を受けられるための環境整備は、未来投資戦略等の政府における重要施策に掲げられており、優先度の高い事業である。</t>
    <phoneticPr fontId="5"/>
  </si>
  <si>
    <t>必要最低限の経費のみを計上しており、妥当である。</t>
  </si>
  <si>
    <t>事業の実施に必要最低限の経費しか計上していないため単位あたりコストの削減は困難であるが、引き続きコスト削減に努める。</t>
    <phoneticPr fontId="5"/>
  </si>
  <si>
    <t>業務の適切な実施のため合理的なものとなっている。</t>
  </si>
  <si>
    <t>費目、使途については、人件費等必要最低限としている。</t>
    <phoneticPr fontId="5"/>
  </si>
  <si>
    <t>見込みにあった活動実績となっている。</t>
  </si>
  <si>
    <t>各地域で外国人患者対応に活用されている。</t>
  </si>
  <si>
    <t>‐</t>
  </si>
  <si>
    <t>無</t>
  </si>
  <si>
    <t>成果実績からみて実効性の高い手段である。</t>
    <phoneticPr fontId="5"/>
  </si>
  <si>
    <t>成果目標は概ね達成しているため、今後も引き続き適切な目標の下実行していく。</t>
    <rPh sb="5" eb="6">
      <t>オオム</t>
    </rPh>
    <rPh sb="16" eb="18">
      <t>コンゴ</t>
    </rPh>
    <rPh sb="19" eb="20">
      <t>ヒ</t>
    </rPh>
    <rPh sb="21" eb="22">
      <t>ツヅ</t>
    </rPh>
    <rPh sb="23" eb="25">
      <t>テキセツ</t>
    </rPh>
    <rPh sb="26" eb="28">
      <t>モクヒョウ</t>
    </rPh>
    <rPh sb="29" eb="30">
      <t>シタ</t>
    </rPh>
    <rPh sb="30" eb="32">
      <t>ジッコウ</t>
    </rPh>
    <phoneticPr fontId="5"/>
  </si>
  <si>
    <t>成長戦略における「外国人患者受入れ体制が整備された医療機関」の整備目標は平成29年度に達成した。令和２年度は新型コロナウイルスの影響で訪日外国人数は減少したが、引き続き医療機関における外国人対応は重要な課題であり、継続して当該医療機関の更なる整備に取り組むため、団体契約を通じた電話医療通訳の促進事業等の多言語対応や医療コーディネーターの養成など人材育成を推進するなど、様々な課題に対応しながら外国人患者の受入れ環境整備に取り組んでいる。</t>
    <rPh sb="0" eb="2">
      <t>セイチョウ</t>
    </rPh>
    <rPh sb="2" eb="4">
      <t>センリャク</t>
    </rPh>
    <rPh sb="9" eb="12">
      <t>ガイコクジン</t>
    </rPh>
    <rPh sb="12" eb="14">
      <t>カンジャ</t>
    </rPh>
    <rPh sb="14" eb="16">
      <t>ウケイレ</t>
    </rPh>
    <rPh sb="17" eb="19">
      <t>タイセイ</t>
    </rPh>
    <rPh sb="20" eb="22">
      <t>セイビ</t>
    </rPh>
    <rPh sb="25" eb="27">
      <t>イリョウ</t>
    </rPh>
    <rPh sb="27" eb="29">
      <t>キカン</t>
    </rPh>
    <rPh sb="31" eb="33">
      <t>セイビ</t>
    </rPh>
    <rPh sb="33" eb="35">
      <t>モクヒョウ</t>
    </rPh>
    <rPh sb="36" eb="38">
      <t>ヘイセイ</t>
    </rPh>
    <rPh sb="40" eb="42">
      <t>ネンド</t>
    </rPh>
    <rPh sb="43" eb="45">
      <t>タッセイ</t>
    </rPh>
    <rPh sb="48" eb="50">
      <t>レイワ</t>
    </rPh>
    <rPh sb="51" eb="53">
      <t>ネンド</t>
    </rPh>
    <rPh sb="54" eb="56">
      <t>シンガタ</t>
    </rPh>
    <rPh sb="64" eb="66">
      <t>エイキョウ</t>
    </rPh>
    <rPh sb="67" eb="69">
      <t>ホウニチ</t>
    </rPh>
    <rPh sb="69" eb="72">
      <t>ガイコクジン</t>
    </rPh>
    <rPh sb="72" eb="73">
      <t>スウ</t>
    </rPh>
    <rPh sb="74" eb="76">
      <t>ゲンショウ</t>
    </rPh>
    <rPh sb="107" eb="109">
      <t>ケイゾク</t>
    </rPh>
    <rPh sb="111" eb="113">
      <t>トウガイ</t>
    </rPh>
    <rPh sb="113" eb="115">
      <t>イリョウ</t>
    </rPh>
    <rPh sb="115" eb="117">
      <t>キカン</t>
    </rPh>
    <rPh sb="118" eb="119">
      <t>サラ</t>
    </rPh>
    <rPh sb="121" eb="123">
      <t>セイビ</t>
    </rPh>
    <rPh sb="124" eb="125">
      <t>ト</t>
    </rPh>
    <rPh sb="126" eb="127">
      <t>ク</t>
    </rPh>
    <rPh sb="131" eb="133">
      <t>ダンタイ</t>
    </rPh>
    <rPh sb="133" eb="135">
      <t>ケイヤク</t>
    </rPh>
    <rPh sb="136" eb="137">
      <t>ツウ</t>
    </rPh>
    <rPh sb="139" eb="141">
      <t>デンワ</t>
    </rPh>
    <rPh sb="141" eb="143">
      <t>イリョウ</t>
    </rPh>
    <rPh sb="143" eb="145">
      <t>ツウヤク</t>
    </rPh>
    <rPh sb="146" eb="148">
      <t>ソクシン</t>
    </rPh>
    <rPh sb="148" eb="150">
      <t>ジギョウ</t>
    </rPh>
    <rPh sb="150" eb="151">
      <t>トウ</t>
    </rPh>
    <rPh sb="152" eb="155">
      <t>タゲンゴ</t>
    </rPh>
    <rPh sb="155" eb="157">
      <t>タイオウ</t>
    </rPh>
    <rPh sb="158" eb="160">
      <t>イリョウ</t>
    </rPh>
    <rPh sb="169" eb="171">
      <t>ヨウセイ</t>
    </rPh>
    <rPh sb="173" eb="175">
      <t>ジンザイ</t>
    </rPh>
    <rPh sb="175" eb="177">
      <t>イクセイ</t>
    </rPh>
    <rPh sb="178" eb="180">
      <t>スイシン</t>
    </rPh>
    <rPh sb="185" eb="187">
      <t>サマザマ</t>
    </rPh>
    <rPh sb="188" eb="190">
      <t>カダイ</t>
    </rPh>
    <rPh sb="191" eb="193">
      <t>タイオウ</t>
    </rPh>
    <rPh sb="197" eb="200">
      <t>ガイコクジン</t>
    </rPh>
    <rPh sb="200" eb="202">
      <t>カンジャ</t>
    </rPh>
    <rPh sb="203" eb="204">
      <t>ウ</t>
    </rPh>
    <rPh sb="204" eb="205">
      <t>イ</t>
    </rPh>
    <rPh sb="206" eb="208">
      <t>カンキョウ</t>
    </rPh>
    <rPh sb="208" eb="210">
      <t>セイビ</t>
    </rPh>
    <rPh sb="211" eb="212">
      <t>ト</t>
    </rPh>
    <rPh sb="213" eb="214">
      <t>ク</t>
    </rPh>
    <phoneticPr fontId="3"/>
  </si>
  <si>
    <t>令和元年度より都道府県において選出される「外国人患者を受け入れる拠点的な医療機関」を中心として、執行率の改善にも留意しながら外国人患者受入れ体制の更なる拡充を目指し、外国人が安心して医療を受けられる体制を構築していく。</t>
    <rPh sb="0" eb="1">
      <t>レイ</t>
    </rPh>
    <rPh sb="1" eb="2">
      <t>ワ</t>
    </rPh>
    <rPh sb="2" eb="5">
      <t>ガンネンド</t>
    </rPh>
    <rPh sb="7" eb="11">
      <t>トドウフケン</t>
    </rPh>
    <rPh sb="15" eb="17">
      <t>センシュツ</t>
    </rPh>
    <rPh sb="21" eb="24">
      <t>ガイコクジン</t>
    </rPh>
    <rPh sb="24" eb="26">
      <t>カンジャ</t>
    </rPh>
    <rPh sb="27" eb="28">
      <t>ウ</t>
    </rPh>
    <rPh sb="29" eb="30">
      <t>イ</t>
    </rPh>
    <rPh sb="32" eb="34">
      <t>キョテン</t>
    </rPh>
    <rPh sb="34" eb="35">
      <t>テキ</t>
    </rPh>
    <rPh sb="36" eb="38">
      <t>イリョウ</t>
    </rPh>
    <rPh sb="38" eb="40">
      <t>キカン</t>
    </rPh>
    <rPh sb="42" eb="44">
      <t>チュウシン</t>
    </rPh>
    <rPh sb="48" eb="51">
      <t>シッコウリツ</t>
    </rPh>
    <rPh sb="52" eb="54">
      <t>カイゼン</t>
    </rPh>
    <rPh sb="56" eb="58">
      <t>リュウイ</t>
    </rPh>
    <rPh sb="62" eb="65">
      <t>ガイコクジン</t>
    </rPh>
    <rPh sb="65" eb="67">
      <t>カンジャ</t>
    </rPh>
    <rPh sb="67" eb="68">
      <t>ウ</t>
    </rPh>
    <rPh sb="68" eb="69">
      <t>イ</t>
    </rPh>
    <rPh sb="70" eb="72">
      <t>タイセイ</t>
    </rPh>
    <rPh sb="73" eb="74">
      <t>サラ</t>
    </rPh>
    <rPh sb="76" eb="78">
      <t>カクジュウ</t>
    </rPh>
    <rPh sb="79" eb="81">
      <t>メザ</t>
    </rPh>
    <rPh sb="83" eb="86">
      <t>ガイコクジン</t>
    </rPh>
    <rPh sb="87" eb="89">
      <t>アンシン</t>
    </rPh>
    <rPh sb="91" eb="93">
      <t>イリョウ</t>
    </rPh>
    <rPh sb="94" eb="95">
      <t>ウ</t>
    </rPh>
    <rPh sb="99" eb="101">
      <t>タイセイ</t>
    </rPh>
    <rPh sb="102" eb="104">
      <t>コウチク</t>
    </rPh>
    <phoneticPr fontId="3"/>
  </si>
  <si>
    <t>-</t>
    <phoneticPr fontId="5"/>
  </si>
  <si>
    <t>-</t>
    <phoneticPr fontId="5"/>
  </si>
  <si>
    <t>事業者の公募により、少額で実施できた結果であり、妥当である。</t>
    <phoneticPr fontId="5"/>
  </si>
  <si>
    <t>53百万円／265人</t>
    <rPh sb="2" eb="4">
      <t>ヒャクマン</t>
    </rPh>
    <rPh sb="4" eb="5">
      <t>エン</t>
    </rPh>
    <rPh sb="9" eb="10">
      <t>ニン</t>
    </rPh>
    <phoneticPr fontId="5"/>
  </si>
  <si>
    <t>53百万円／200人</t>
    <rPh sb="2" eb="4">
      <t>ヒャクマン</t>
    </rPh>
    <rPh sb="4" eb="5">
      <t>エン</t>
    </rPh>
    <rPh sb="9" eb="10">
      <t>ニン</t>
    </rPh>
    <phoneticPr fontId="5"/>
  </si>
  <si>
    <t>X:「確定額」（令和2年度は交付決定額）／Y:「A」</t>
    <phoneticPr fontId="5"/>
  </si>
  <si>
    <t>5百万円/15病院</t>
    <rPh sb="3" eb="4">
      <t>エン</t>
    </rPh>
    <phoneticPr fontId="5"/>
  </si>
  <si>
    <t>6百万円／6病院</t>
    <rPh sb="1" eb="3">
      <t>ヒャクマン</t>
    </rPh>
    <rPh sb="3" eb="4">
      <t>エン</t>
    </rPh>
    <rPh sb="6" eb="8">
      <t>ビョウイン</t>
    </rPh>
    <phoneticPr fontId="5"/>
  </si>
  <si>
    <t>7百万円／7病院</t>
    <rPh sb="1" eb="3">
      <t>ヒャクマン</t>
    </rPh>
    <rPh sb="3" eb="4">
      <t>エン</t>
    </rPh>
    <rPh sb="6" eb="8">
      <t>ビョウイン</t>
    </rPh>
    <phoneticPr fontId="5"/>
  </si>
  <si>
    <t>厚労</t>
    <rPh sb="0" eb="2">
      <t>コウロウ</t>
    </rPh>
    <phoneticPr fontId="5"/>
  </si>
  <si>
    <t>人件費</t>
    <rPh sb="0" eb="3">
      <t>ジンケンヒ</t>
    </rPh>
    <phoneticPr fontId="5"/>
  </si>
  <si>
    <t>その他</t>
    <rPh sb="2" eb="3">
      <t>タ</t>
    </rPh>
    <phoneticPr fontId="5"/>
  </si>
  <si>
    <t>旅費、謝金等</t>
    <rPh sb="0" eb="2">
      <t>リョヒ</t>
    </rPh>
    <rPh sb="3" eb="5">
      <t>シャキン</t>
    </rPh>
    <rPh sb="5" eb="6">
      <t>トウ</t>
    </rPh>
    <phoneticPr fontId="5"/>
  </si>
  <si>
    <t>職員給与</t>
    <rPh sb="0" eb="2">
      <t>ショクイン</t>
    </rPh>
    <rPh sb="2" eb="4">
      <t>キュウヨ</t>
    </rPh>
    <phoneticPr fontId="5"/>
  </si>
  <si>
    <t>委託費</t>
    <rPh sb="0" eb="3">
      <t>イタクヒ</t>
    </rPh>
    <phoneticPr fontId="5"/>
  </si>
  <si>
    <t>消耗品等</t>
    <rPh sb="0" eb="3">
      <t>ショウモウヒン</t>
    </rPh>
    <rPh sb="3" eb="4">
      <t>トウ</t>
    </rPh>
    <phoneticPr fontId="5"/>
  </si>
  <si>
    <t>WEB改修費</t>
    <rPh sb="3" eb="6">
      <t>カイシュウヒ</t>
    </rPh>
    <phoneticPr fontId="5"/>
  </si>
  <si>
    <t>給与</t>
    <rPh sb="0" eb="2">
      <t>キュウヨ</t>
    </rPh>
    <phoneticPr fontId="5"/>
  </si>
  <si>
    <t>再委託費</t>
    <rPh sb="0" eb="3">
      <t>サイイタク</t>
    </rPh>
    <rPh sb="3" eb="4">
      <t>ヒ</t>
    </rPh>
    <phoneticPr fontId="5"/>
  </si>
  <si>
    <t>電話通訳費用等</t>
    <rPh sb="0" eb="2">
      <t>デンワ</t>
    </rPh>
    <rPh sb="2" eb="4">
      <t>ツウヤク</t>
    </rPh>
    <rPh sb="4" eb="6">
      <t>ヒヨウ</t>
    </rPh>
    <rPh sb="6" eb="7">
      <t>トウ</t>
    </rPh>
    <phoneticPr fontId="5"/>
  </si>
  <si>
    <t>印刷製本費、消耗品費等</t>
    <rPh sb="0" eb="2">
      <t>インサツ</t>
    </rPh>
    <rPh sb="2" eb="4">
      <t>セイホン</t>
    </rPh>
    <rPh sb="4" eb="5">
      <t>ヒ</t>
    </rPh>
    <rPh sb="6" eb="9">
      <t>ショウモウヒン</t>
    </rPh>
    <rPh sb="9" eb="11">
      <t>ヒトウ</t>
    </rPh>
    <phoneticPr fontId="5"/>
  </si>
  <si>
    <t>WEBシステム構築</t>
    <rPh sb="7" eb="9">
      <t>コウチク</t>
    </rPh>
    <phoneticPr fontId="5"/>
  </si>
  <si>
    <t>WEBシステム構築</t>
    <phoneticPr fontId="5"/>
  </si>
  <si>
    <t xml:space="preserve">株式会社ソラスト
</t>
    <phoneticPr fontId="5"/>
  </si>
  <si>
    <t>大阪府</t>
    <rPh sb="0" eb="3">
      <t>オオサカフ</t>
    </rPh>
    <phoneticPr fontId="5"/>
  </si>
  <si>
    <t>静岡県</t>
    <rPh sb="0" eb="3">
      <t>シズオカケン</t>
    </rPh>
    <phoneticPr fontId="5"/>
  </si>
  <si>
    <t>公益財団法人三重県国際交流財団</t>
    <rPh sb="0" eb="2">
      <t>コウエキ</t>
    </rPh>
    <rPh sb="2" eb="6">
      <t>ザイダンホウジン</t>
    </rPh>
    <phoneticPr fontId="5"/>
  </si>
  <si>
    <t>グローム・マネジメント株式会社</t>
    <phoneticPr fontId="5"/>
  </si>
  <si>
    <t>日本アンチエイジング歯科学会</t>
    <phoneticPr fontId="5"/>
  </si>
  <si>
    <t>－</t>
    <phoneticPr fontId="5"/>
  </si>
  <si>
    <t>補助金等交付</t>
  </si>
  <si>
    <t>-</t>
    <phoneticPr fontId="5"/>
  </si>
  <si>
    <t>外国人患者受入れ医療機関認証制度事業</t>
    <rPh sb="16" eb="18">
      <t>ジギョウ</t>
    </rPh>
    <phoneticPr fontId="5"/>
  </si>
  <si>
    <t>外国人患者を受け入れる環境整備</t>
    <phoneticPr fontId="5"/>
  </si>
  <si>
    <t>団体契約を通じた電話医療通訳事業</t>
    <rPh sb="0" eb="2">
      <t>ダンタイ</t>
    </rPh>
    <rPh sb="2" eb="4">
      <t>ケイヤク</t>
    </rPh>
    <rPh sb="5" eb="6">
      <t>ツウ</t>
    </rPh>
    <rPh sb="8" eb="10">
      <t>デンワ</t>
    </rPh>
    <rPh sb="10" eb="12">
      <t>イリョウ</t>
    </rPh>
    <rPh sb="12" eb="14">
      <t>ツウヤク</t>
    </rPh>
    <rPh sb="14" eb="16">
      <t>ジギョウ</t>
    </rPh>
    <phoneticPr fontId="5"/>
  </si>
  <si>
    <t>電話通訳等</t>
    <rPh sb="0" eb="2">
      <t>デンワ</t>
    </rPh>
    <rPh sb="2" eb="4">
      <t>ツウヤク</t>
    </rPh>
    <rPh sb="4" eb="5">
      <t>トウ</t>
    </rPh>
    <phoneticPr fontId="5"/>
  </si>
  <si>
    <t>-</t>
    <phoneticPr fontId="5"/>
  </si>
  <si>
    <t>株式会社東和エンジニアリング</t>
    <phoneticPr fontId="5"/>
  </si>
  <si>
    <t>有限責任監査法人トーマツ</t>
    <phoneticPr fontId="5"/>
  </si>
  <si>
    <t>株式会社インサイツ</t>
    <phoneticPr fontId="5"/>
  </si>
  <si>
    <t>WEB改修</t>
    <phoneticPr fontId="5"/>
  </si>
  <si>
    <t>訪日外国人患者未収金発生防止策の検討、実装準備及び情報管理業務</t>
    <phoneticPr fontId="5"/>
  </si>
  <si>
    <t>外国人受入医療機関認証制度等推進事業</t>
    <phoneticPr fontId="5"/>
  </si>
  <si>
    <t>メディフォン株式会社</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</si>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</sst>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38095</xdr:colOff>
      <xdr:row>752</xdr:row>
      <xdr:rowOff>66675</xdr:rowOff>
    </xdr:from>
    <xdr:to>
      <xdr:col>41</xdr:col>
      <xdr:colOff>123260</xdr:colOff>
      <xdr:row>753</xdr:row>
      <xdr:rowOff>34506</xdr:rowOff>
    </xdr:to>
    <xdr:sp macro="" textlink="">
      <xdr:nvSpPr>
        <xdr:cNvPr id="2" name="テキスト ボックス 1"/>
        <xdr:cNvSpPr txBox="1"/>
      </xdr:nvSpPr>
      <xdr:spPr>
        <a:xfrm>
          <a:off x="6238870" y="46910625"/>
          <a:ext cx="2085415" cy="320256"/>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xdr:colOff>
      <xdr:row>760</xdr:row>
      <xdr:rowOff>210829</xdr:rowOff>
    </xdr:from>
    <xdr:to>
      <xdr:col>29</xdr:col>
      <xdr:colOff>133352</xdr:colOff>
      <xdr:row>761</xdr:row>
      <xdr:rowOff>206188</xdr:rowOff>
    </xdr:to>
    <xdr:sp macro="" textlink="">
      <xdr:nvSpPr>
        <xdr:cNvPr id="4" name="テキスト ボックス 3"/>
        <xdr:cNvSpPr txBox="1"/>
      </xdr:nvSpPr>
      <xdr:spPr>
        <a:xfrm>
          <a:off x="4200526" y="49874179"/>
          <a:ext cx="1733551" cy="34778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随意契約（その他）</a:t>
          </a:r>
          <a:r>
            <a:rPr kumimoji="1" lang="en-US" altLang="ja-JP" sz="1050"/>
            <a:t>】</a:t>
          </a:r>
          <a:endParaRPr kumimoji="1" lang="ja-JP" altLang="en-US" sz="1050"/>
        </a:p>
      </xdr:txBody>
    </xdr:sp>
    <xdr:clientData/>
  </xdr:twoCellAnchor>
  <xdr:twoCellAnchor>
    <xdr:from>
      <xdr:col>16</xdr:col>
      <xdr:colOff>192512</xdr:colOff>
      <xdr:row>749</xdr:row>
      <xdr:rowOff>121972</xdr:rowOff>
    </xdr:from>
    <xdr:to>
      <xdr:col>42</xdr:col>
      <xdr:colOff>192512</xdr:colOff>
      <xdr:row>751</xdr:row>
      <xdr:rowOff>207196</xdr:rowOff>
    </xdr:to>
    <xdr:sp macro="" textlink="">
      <xdr:nvSpPr>
        <xdr:cNvPr id="5" name="正方形/長方形 4"/>
        <xdr:cNvSpPr/>
      </xdr:nvSpPr>
      <xdr:spPr>
        <a:xfrm>
          <a:off x="3392912" y="45908647"/>
          <a:ext cx="5200650" cy="79007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chemeClr val="tx1"/>
              </a:solidFill>
            </a:rPr>
            <a:t>厚生労働省</a:t>
          </a:r>
          <a:endParaRPr kumimoji="1" lang="en-US" altLang="ja-JP" sz="1400">
            <a:solidFill>
              <a:schemeClr val="tx1"/>
            </a:solidFill>
          </a:endParaRPr>
        </a:p>
        <a:p>
          <a:pPr algn="ctr"/>
          <a:r>
            <a:rPr kumimoji="1" lang="ja-JP" altLang="en-US" sz="1400">
              <a:solidFill>
                <a:schemeClr val="tx1"/>
              </a:solidFill>
            </a:rPr>
            <a:t>９４．４百万円</a:t>
          </a:r>
        </a:p>
      </xdr:txBody>
    </xdr:sp>
    <xdr:clientData/>
  </xdr:twoCellAnchor>
  <xdr:twoCellAnchor>
    <xdr:from>
      <xdr:col>15</xdr:col>
      <xdr:colOff>0</xdr:colOff>
      <xdr:row>752</xdr:row>
      <xdr:rowOff>55684</xdr:rowOff>
    </xdr:from>
    <xdr:to>
      <xdr:col>18</xdr:col>
      <xdr:colOff>134327</xdr:colOff>
      <xdr:row>753</xdr:row>
      <xdr:rowOff>200025</xdr:rowOff>
    </xdr:to>
    <xdr:cxnSp macro="">
      <xdr:nvCxnSpPr>
        <xdr:cNvPr id="6" name="直線矢印コネクタ 5"/>
        <xdr:cNvCxnSpPr/>
      </xdr:nvCxnSpPr>
      <xdr:spPr>
        <a:xfrm flipH="1">
          <a:off x="3000375" y="46899634"/>
          <a:ext cx="734402" cy="49676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74839</xdr:colOff>
      <xdr:row>753</xdr:row>
      <xdr:rowOff>349704</xdr:rowOff>
    </xdr:from>
    <xdr:to>
      <xdr:col>18</xdr:col>
      <xdr:colOff>4081</xdr:colOff>
      <xdr:row>756</xdr:row>
      <xdr:rowOff>53629</xdr:rowOff>
    </xdr:to>
    <xdr:sp macro="" textlink="">
      <xdr:nvSpPr>
        <xdr:cNvPr id="7" name="正方形/長方形 6"/>
        <xdr:cNvSpPr/>
      </xdr:nvSpPr>
      <xdr:spPr>
        <a:xfrm>
          <a:off x="1299482" y="49185740"/>
          <a:ext cx="2378528" cy="76528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rPr>
            <a:t>A</a:t>
          </a:r>
          <a:r>
            <a:rPr kumimoji="1" lang="ja-JP" altLang="en-US" sz="1100">
              <a:solidFill>
                <a:schemeClr val="tx1"/>
              </a:solidFill>
            </a:rPr>
            <a:t>．メディフォン株式会社</a:t>
          </a:r>
          <a:endParaRPr kumimoji="1" lang="en-US" altLang="ja-JP" sz="1100">
            <a:solidFill>
              <a:schemeClr val="tx1"/>
            </a:solidFill>
          </a:endParaRPr>
        </a:p>
        <a:p>
          <a:pPr algn="ctr"/>
          <a:r>
            <a:rPr kumimoji="1" lang="ja-JP" altLang="en-US" sz="1100">
              <a:solidFill>
                <a:schemeClr val="tx1"/>
              </a:solidFill>
            </a:rPr>
            <a:t>５．５百万円</a:t>
          </a:r>
          <a:endParaRPr kumimoji="1" lang="en-US" altLang="ja-JP" sz="1100">
            <a:solidFill>
              <a:schemeClr val="tx1"/>
            </a:solidFill>
          </a:endParaRPr>
        </a:p>
      </xdr:txBody>
    </xdr:sp>
    <xdr:clientData/>
  </xdr:twoCellAnchor>
  <xdr:twoCellAnchor>
    <xdr:from>
      <xdr:col>8</xdr:col>
      <xdr:colOff>29428</xdr:colOff>
      <xdr:row>752</xdr:row>
      <xdr:rowOff>6734</xdr:rowOff>
    </xdr:from>
    <xdr:to>
      <xdr:col>15</xdr:col>
      <xdr:colOff>87085</xdr:colOff>
      <xdr:row>753</xdr:row>
      <xdr:rowOff>1054</xdr:rowOff>
    </xdr:to>
    <xdr:sp macro="" textlink="">
      <xdr:nvSpPr>
        <xdr:cNvPr id="8" name="テキスト ボックス 7"/>
        <xdr:cNvSpPr txBox="1"/>
      </xdr:nvSpPr>
      <xdr:spPr>
        <a:xfrm>
          <a:off x="1629628" y="46850684"/>
          <a:ext cx="1457832" cy="34674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101972</xdr:colOff>
      <xdr:row>761</xdr:row>
      <xdr:rowOff>108136</xdr:rowOff>
    </xdr:from>
    <xdr:to>
      <xdr:col>42</xdr:col>
      <xdr:colOff>179293</xdr:colOff>
      <xdr:row>762</xdr:row>
      <xdr:rowOff>117662</xdr:rowOff>
    </xdr:to>
    <xdr:sp macro="" textlink="">
      <xdr:nvSpPr>
        <xdr:cNvPr id="10" name="テキスト ボックス 9"/>
        <xdr:cNvSpPr txBox="1"/>
      </xdr:nvSpPr>
      <xdr:spPr>
        <a:xfrm>
          <a:off x="6102722" y="50123911"/>
          <a:ext cx="2477621" cy="36195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50"/>
            <a:t>【</a:t>
          </a:r>
          <a:r>
            <a:rPr kumimoji="1" lang="ja-JP" altLang="en-US" sz="1050"/>
            <a:t>随意契約（企画競争）</a:t>
          </a:r>
          <a:r>
            <a:rPr kumimoji="1" lang="en-US" altLang="ja-JP" sz="1050"/>
            <a:t>】</a:t>
          </a:r>
          <a:endParaRPr kumimoji="1" lang="ja-JP" altLang="en-US" sz="1050"/>
        </a:p>
      </xdr:txBody>
    </xdr:sp>
    <xdr:clientData/>
  </xdr:twoCellAnchor>
  <xdr:twoCellAnchor>
    <xdr:from>
      <xdr:col>6</xdr:col>
      <xdr:colOff>76200</xdr:colOff>
      <xdr:row>756</xdr:row>
      <xdr:rowOff>88110</xdr:rowOff>
    </xdr:from>
    <xdr:to>
      <xdr:col>17</xdr:col>
      <xdr:colOff>171450</xdr:colOff>
      <xdr:row>760</xdr:row>
      <xdr:rowOff>179295</xdr:rowOff>
    </xdr:to>
    <xdr:sp macro="" textlink="">
      <xdr:nvSpPr>
        <xdr:cNvPr id="12" name="大かっこ 11"/>
        <xdr:cNvSpPr/>
      </xdr:nvSpPr>
      <xdr:spPr>
        <a:xfrm>
          <a:off x="1276350" y="48341760"/>
          <a:ext cx="2295525" cy="15008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r>
            <a:rPr lang="ja-JP" altLang="en-US">
              <a:effectLst/>
            </a:rPr>
            <a:t>外国人患者受入れ医療機関認証制度の受審促進・活用促進に向け、認証医療機関の取組事例などの情報発信や外国人患者に対する周知活動の実施</a:t>
          </a:r>
          <a:endParaRPr lang="ja-JP" altLang="ja-JP">
            <a:effectLst/>
          </a:endParaRPr>
        </a:p>
      </xdr:txBody>
    </xdr:sp>
    <xdr:clientData/>
  </xdr:twoCellAnchor>
  <xdr:twoCellAnchor>
    <xdr:from>
      <xdr:col>18</xdr:col>
      <xdr:colOff>63500</xdr:colOff>
      <xdr:row>753</xdr:row>
      <xdr:rowOff>175055</xdr:rowOff>
    </xdr:from>
    <xdr:to>
      <xdr:col>30</xdr:col>
      <xdr:colOff>171450</xdr:colOff>
      <xdr:row>756</xdr:row>
      <xdr:rowOff>319216</xdr:rowOff>
    </xdr:to>
    <xdr:sp macro="" textlink="">
      <xdr:nvSpPr>
        <xdr:cNvPr id="14" name="正方形/長方形 13"/>
        <xdr:cNvSpPr/>
      </xdr:nvSpPr>
      <xdr:spPr>
        <a:xfrm>
          <a:off x="3663950" y="47371430"/>
          <a:ext cx="2508250" cy="120143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50">
              <a:solidFill>
                <a:sysClr val="windowText" lastClr="000000"/>
              </a:solidFill>
              <a:effectLst/>
              <a:latin typeface="+mn-ea"/>
              <a:ea typeface="+mn-ea"/>
              <a:cs typeface="+mn-cs"/>
            </a:rPr>
            <a:t>B</a:t>
          </a:r>
          <a:r>
            <a:rPr kumimoji="1" lang="ja-JP" altLang="en-US" sz="1050">
              <a:solidFill>
                <a:sysClr val="windowText" lastClr="000000"/>
              </a:solidFill>
              <a:effectLst/>
              <a:latin typeface="+mn-ea"/>
              <a:ea typeface="+mn-ea"/>
              <a:cs typeface="+mn-cs"/>
            </a:rPr>
            <a:t>．メディフォン株式会社</a:t>
          </a:r>
          <a:endParaRPr kumimoji="1" lang="en-US" altLang="ja-JP" sz="1050">
            <a:solidFill>
              <a:sysClr val="windowText" lastClr="000000"/>
            </a:solidFill>
            <a:effectLst/>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50">
              <a:solidFill>
                <a:sysClr val="windowText" lastClr="000000"/>
              </a:solidFill>
              <a:effectLst/>
              <a:latin typeface="+mn-ea"/>
              <a:ea typeface="+mn-ea"/>
              <a:cs typeface="+mn-cs"/>
            </a:rPr>
            <a:t>５２．８</a:t>
          </a:r>
          <a:r>
            <a:rPr kumimoji="1" lang="ja-JP" altLang="ja-JP" sz="1050">
              <a:solidFill>
                <a:sysClr val="windowText" lastClr="000000"/>
              </a:solidFill>
              <a:effectLst/>
              <a:latin typeface="+mn-ea"/>
              <a:ea typeface="+mn-ea"/>
              <a:cs typeface="+mn-cs"/>
            </a:rPr>
            <a:t>百万円</a:t>
          </a:r>
          <a:endParaRPr kumimoji="1" lang="en-US" altLang="ja-JP" sz="1050">
            <a:solidFill>
              <a:sysClr val="windowText" lastClr="000000"/>
            </a:solidFill>
            <a:effectLst/>
            <a:latin typeface="+mn-ea"/>
            <a:ea typeface="+mn-ea"/>
            <a:cs typeface="+mn-cs"/>
          </a:endParaRPr>
        </a:p>
      </xdr:txBody>
    </xdr:sp>
    <xdr:clientData/>
  </xdr:twoCellAnchor>
  <xdr:twoCellAnchor>
    <xdr:from>
      <xdr:col>23</xdr:col>
      <xdr:colOff>143852</xdr:colOff>
      <xdr:row>752</xdr:row>
      <xdr:rowOff>32971</xdr:rowOff>
    </xdr:from>
    <xdr:to>
      <xdr:col>23</xdr:col>
      <xdr:colOff>143852</xdr:colOff>
      <xdr:row>753</xdr:row>
      <xdr:rowOff>196606</xdr:rowOff>
    </xdr:to>
    <xdr:cxnSp macro="">
      <xdr:nvCxnSpPr>
        <xdr:cNvPr id="15" name="直線矢印コネクタ 14"/>
        <xdr:cNvCxnSpPr/>
      </xdr:nvCxnSpPr>
      <xdr:spPr>
        <a:xfrm>
          <a:off x="4744427" y="46876921"/>
          <a:ext cx="0" cy="51606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61784</xdr:colOff>
      <xdr:row>752</xdr:row>
      <xdr:rowOff>102973</xdr:rowOff>
    </xdr:from>
    <xdr:to>
      <xdr:col>33</xdr:col>
      <xdr:colOff>168088</xdr:colOff>
      <xdr:row>753</xdr:row>
      <xdr:rowOff>43544</xdr:rowOff>
    </xdr:to>
    <xdr:sp macro="" textlink="">
      <xdr:nvSpPr>
        <xdr:cNvPr id="16" name="テキスト ボックス 15"/>
        <xdr:cNvSpPr txBox="1"/>
      </xdr:nvSpPr>
      <xdr:spPr>
        <a:xfrm>
          <a:off x="4462334" y="46946923"/>
          <a:ext cx="2306579" cy="292996"/>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18</xdr:col>
      <xdr:colOff>63500</xdr:colOff>
      <xdr:row>756</xdr:row>
      <xdr:rowOff>181776</xdr:rowOff>
    </xdr:from>
    <xdr:to>
      <xdr:col>30</xdr:col>
      <xdr:colOff>47625</xdr:colOff>
      <xdr:row>760</xdr:row>
      <xdr:rowOff>27215</xdr:rowOff>
    </xdr:to>
    <xdr:sp macro="" textlink="">
      <xdr:nvSpPr>
        <xdr:cNvPr id="17" name="大かっこ 16"/>
        <xdr:cNvSpPr/>
      </xdr:nvSpPr>
      <xdr:spPr>
        <a:xfrm>
          <a:off x="3663950" y="48435426"/>
          <a:ext cx="2384425" cy="12551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外国人患者を受け入れる環境整備のために、医療通訳育成カリキュラムの作成や外国人向け多言語説明資料の作成事業を実施</a:t>
          </a:r>
          <a:endParaRPr lang="ja-JP" altLang="ja-JP">
            <a:effectLst/>
          </a:endParaRPr>
        </a:p>
      </xdr:txBody>
    </xdr:sp>
    <xdr:clientData/>
  </xdr:twoCellAnchor>
  <xdr:twoCellAnchor>
    <xdr:from>
      <xdr:col>30</xdr:col>
      <xdr:colOff>124066</xdr:colOff>
      <xdr:row>765</xdr:row>
      <xdr:rowOff>189191</xdr:rowOff>
    </xdr:from>
    <xdr:to>
      <xdr:col>39</xdr:col>
      <xdr:colOff>124066</xdr:colOff>
      <xdr:row>766</xdr:row>
      <xdr:rowOff>149678</xdr:rowOff>
    </xdr:to>
    <xdr:sp macro="" textlink="">
      <xdr:nvSpPr>
        <xdr:cNvPr id="18" name="大かっこ 17"/>
        <xdr:cNvSpPr/>
      </xdr:nvSpPr>
      <xdr:spPr>
        <a:xfrm>
          <a:off x="6247280" y="53583620"/>
          <a:ext cx="1836965" cy="6272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電話通訳費用等</a:t>
          </a:r>
          <a:endParaRPr kumimoji="1" lang="en-US" altLang="ja-JP" sz="1100">
            <a:solidFill>
              <a:schemeClr val="tx1"/>
            </a:solidFill>
            <a:effectLst/>
            <a:latin typeface="+mn-lt"/>
            <a:ea typeface="+mn-ea"/>
            <a:cs typeface="+mn-cs"/>
          </a:endParaRPr>
        </a:p>
      </xdr:txBody>
    </xdr:sp>
    <xdr:clientData/>
  </xdr:twoCellAnchor>
  <xdr:twoCellAnchor>
    <xdr:from>
      <xdr:col>22</xdr:col>
      <xdr:colOff>4764</xdr:colOff>
      <xdr:row>760</xdr:row>
      <xdr:rowOff>204107</xdr:rowOff>
    </xdr:from>
    <xdr:to>
      <xdr:col>22</xdr:col>
      <xdr:colOff>13607</xdr:colOff>
      <xdr:row>762</xdr:row>
      <xdr:rowOff>7144</xdr:rowOff>
    </xdr:to>
    <xdr:cxnSp macro="">
      <xdr:nvCxnSpPr>
        <xdr:cNvPr id="19" name="直線矢印コネクタ 18"/>
        <xdr:cNvCxnSpPr/>
      </xdr:nvCxnSpPr>
      <xdr:spPr>
        <a:xfrm flipH="1">
          <a:off x="4405314" y="49867457"/>
          <a:ext cx="8843" cy="50788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78582</xdr:colOff>
      <xdr:row>762</xdr:row>
      <xdr:rowOff>66674</xdr:rowOff>
    </xdr:from>
    <xdr:to>
      <xdr:col>28</xdr:col>
      <xdr:colOff>85725</xdr:colOff>
      <xdr:row>764</xdr:row>
      <xdr:rowOff>312965</xdr:rowOff>
    </xdr:to>
    <xdr:sp macro="" textlink="">
      <xdr:nvSpPr>
        <xdr:cNvPr id="20" name="正方形/長方形 19"/>
        <xdr:cNvSpPr/>
      </xdr:nvSpPr>
      <xdr:spPr>
        <a:xfrm>
          <a:off x="3679032" y="50434874"/>
          <a:ext cx="2007393" cy="126546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．株式会社ソラスト</a:t>
          </a:r>
          <a:endParaRPr kumimoji="1" lang="en-US" altLang="ja-JP" sz="1100">
            <a:solidFill>
              <a:schemeClr val="tx1"/>
            </a:solidFill>
          </a:endParaRPr>
        </a:p>
        <a:p>
          <a:pPr algn="ctr"/>
          <a:r>
            <a:rPr kumimoji="1" lang="ja-JP" altLang="en-US" sz="1100">
              <a:solidFill>
                <a:schemeClr val="tx1"/>
              </a:solidFill>
            </a:rPr>
            <a:t>５．９百万円</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ndParaRPr>
        </a:p>
      </xdr:txBody>
    </xdr:sp>
    <xdr:clientData/>
  </xdr:twoCellAnchor>
  <xdr:twoCellAnchor>
    <xdr:from>
      <xdr:col>18</xdr:col>
      <xdr:colOff>51707</xdr:colOff>
      <xdr:row>764</xdr:row>
      <xdr:rowOff>526116</xdr:rowOff>
    </xdr:from>
    <xdr:to>
      <xdr:col>28</xdr:col>
      <xdr:colOff>4083</xdr:colOff>
      <xdr:row>765</xdr:row>
      <xdr:rowOff>544286</xdr:rowOff>
    </xdr:to>
    <xdr:sp macro="" textlink="">
      <xdr:nvSpPr>
        <xdr:cNvPr id="21" name="大かっこ 20"/>
        <xdr:cNvSpPr/>
      </xdr:nvSpPr>
      <xdr:spPr>
        <a:xfrm>
          <a:off x="3725636" y="53253795"/>
          <a:ext cx="1993447" cy="6849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WEB</a:t>
          </a:r>
          <a:r>
            <a:rPr kumimoji="1" lang="ja-JP" altLang="en-US" sz="1100">
              <a:solidFill>
                <a:schemeClr val="tx1"/>
              </a:solidFill>
              <a:effectLst/>
              <a:latin typeface="+mn-lt"/>
              <a:ea typeface="+mn-ea"/>
              <a:cs typeface="+mn-cs"/>
            </a:rPr>
            <a:t>改修費</a:t>
          </a:r>
          <a:endParaRPr kumimoji="1" lang="en-US" altLang="ja-JP" sz="1100">
            <a:solidFill>
              <a:schemeClr val="tx1"/>
            </a:solidFill>
            <a:effectLst/>
            <a:latin typeface="+mn-lt"/>
            <a:ea typeface="+mn-ea"/>
            <a:cs typeface="+mn-cs"/>
          </a:endParaRPr>
        </a:p>
      </xdr:txBody>
    </xdr:sp>
    <xdr:clientData/>
  </xdr:twoCellAnchor>
  <xdr:twoCellAnchor>
    <xdr:from>
      <xdr:col>41</xdr:col>
      <xdr:colOff>102054</xdr:colOff>
      <xdr:row>762</xdr:row>
      <xdr:rowOff>173991</xdr:rowOff>
    </xdr:from>
    <xdr:to>
      <xdr:col>49</xdr:col>
      <xdr:colOff>328273</xdr:colOff>
      <xdr:row>765</xdr:row>
      <xdr:rowOff>54429</xdr:rowOff>
    </xdr:to>
    <xdr:sp macro="" textlink="">
      <xdr:nvSpPr>
        <xdr:cNvPr id="22" name="正方形/長方形 21"/>
        <xdr:cNvSpPr/>
      </xdr:nvSpPr>
      <xdr:spPr>
        <a:xfrm>
          <a:off x="8470447" y="52194098"/>
          <a:ext cx="1859076" cy="1254760"/>
        </a:xfrm>
        <a:prstGeom prst="rect">
          <a:avLst/>
        </a:prstGeom>
        <a:solidFill>
          <a:sysClr val="window" lastClr="FFFFFF"/>
        </a:solidFill>
        <a:ln w="285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G</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．株式会社インサイツ</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２．３百万円</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41</xdr:col>
      <xdr:colOff>156082</xdr:colOff>
      <xdr:row>760</xdr:row>
      <xdr:rowOff>134470</xdr:rowOff>
    </xdr:from>
    <xdr:to>
      <xdr:col>49</xdr:col>
      <xdr:colOff>353786</xdr:colOff>
      <xdr:row>762</xdr:row>
      <xdr:rowOff>68035</xdr:rowOff>
    </xdr:to>
    <xdr:sp macro="" textlink="">
      <xdr:nvSpPr>
        <xdr:cNvPr id="23" name="テキスト ボックス 22"/>
        <xdr:cNvSpPr txBox="1"/>
      </xdr:nvSpPr>
      <xdr:spPr>
        <a:xfrm>
          <a:off x="8357107" y="49797820"/>
          <a:ext cx="1797904" cy="638415"/>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a:t>
          </a:r>
          <a:r>
            <a:rPr kumimoji="1" lang="ja-JP" altLang="en-US" sz="1050" b="0" i="0" u="none" strike="noStrike" kern="0" cap="none" spc="0" normalizeH="0" baseline="0" noProof="0">
              <a:ln>
                <a:noFill/>
              </a:ln>
              <a:solidFill>
                <a:sysClr val="windowText" lastClr="000000"/>
              </a:solidFill>
              <a:effectLst/>
              <a:uLnTx/>
              <a:uFillTx/>
              <a:latin typeface="+mn-ea"/>
              <a:ea typeface="+mn-ea"/>
              <a:cs typeface="+mn-cs"/>
            </a:rPr>
            <a:t>随意契約（その他）</a:t>
          </a:r>
          <a:r>
            <a:rPr kumimoji="1" lang="en-US" altLang="ja-JP" sz="1050" b="0" i="0" u="none" strike="noStrike" kern="0" cap="none" spc="0" normalizeH="0" baseline="0" noProof="0">
              <a:ln>
                <a:noFill/>
              </a:ln>
              <a:solidFill>
                <a:sysClr val="windowText" lastClr="000000"/>
              </a:solidFill>
              <a:effectLst/>
              <a:uLnTx/>
              <a:uFillTx/>
              <a:latin typeface="+mn-ea"/>
              <a:ea typeface="+mn-ea"/>
              <a:cs typeface="+mn-cs"/>
            </a:rPr>
            <a:t>】</a:t>
          </a:r>
          <a:endParaRPr kumimoji="1" lang="ja-JP" altLang="en-US" sz="1050" b="0" i="0" u="none" strike="noStrike" kern="0" cap="none" spc="0" normalizeH="0" baseline="0" noProof="0">
            <a:ln>
              <a:noFill/>
            </a:ln>
            <a:solidFill>
              <a:sysClr val="windowText" lastClr="000000"/>
            </a:solidFill>
            <a:effectLst/>
            <a:uLnTx/>
            <a:uFillTx/>
            <a:latin typeface="+mn-ea"/>
            <a:ea typeface="+mn-ea"/>
            <a:cs typeface="+mn-cs"/>
          </a:endParaRPr>
        </a:p>
      </xdr:txBody>
    </xdr:sp>
    <xdr:clientData/>
  </xdr:twoCellAnchor>
  <xdr:twoCellAnchor>
    <xdr:from>
      <xdr:col>41</xdr:col>
      <xdr:colOff>129671</xdr:colOff>
      <xdr:row>765</xdr:row>
      <xdr:rowOff>341678</xdr:rowOff>
    </xdr:from>
    <xdr:to>
      <xdr:col>49</xdr:col>
      <xdr:colOff>350108</xdr:colOff>
      <xdr:row>766</xdr:row>
      <xdr:rowOff>258535</xdr:rowOff>
    </xdr:to>
    <xdr:sp macro="" textlink="">
      <xdr:nvSpPr>
        <xdr:cNvPr id="24" name="大かっこ 23"/>
        <xdr:cNvSpPr/>
      </xdr:nvSpPr>
      <xdr:spPr>
        <a:xfrm>
          <a:off x="8498064" y="53736107"/>
          <a:ext cx="1853294" cy="583607"/>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WEB</a:t>
          </a:r>
          <a:r>
            <a:rPr kumimoji="1" lang="ja-JP" altLang="en-US"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rPr>
            <a:t>システム構築</a:t>
          </a:r>
          <a:endParaRPr kumimoji="1" lang="en-US" altLang="ja-JP" sz="1100" b="0" i="0" u="none" strike="noStrike" kern="0" cap="none" spc="0" normalizeH="0" baseline="0" noProof="0">
            <a:ln>
              <a:noFill/>
            </a:ln>
            <a:solidFill>
              <a:sysClr val="windowText" lastClr="000000"/>
            </a:solidFill>
            <a:effectLst/>
            <a:uLnTx/>
            <a:uFillTx/>
            <a:latin typeface="游ゴシック" panose="020B0400000000000000" pitchFamily="50" charset="-128"/>
            <a:ea typeface="游ゴシック" panose="020B0400000000000000" pitchFamily="50" charset="-128"/>
            <a:cs typeface="+mn-cs"/>
          </a:endParaRPr>
        </a:p>
      </xdr:txBody>
    </xdr:sp>
    <xdr:clientData/>
  </xdr:twoCellAnchor>
  <xdr:twoCellAnchor>
    <xdr:from>
      <xdr:col>31</xdr:col>
      <xdr:colOff>56031</xdr:colOff>
      <xdr:row>753</xdr:row>
      <xdr:rowOff>257734</xdr:rowOff>
    </xdr:from>
    <xdr:to>
      <xdr:col>41</xdr:col>
      <xdr:colOff>44826</xdr:colOff>
      <xdr:row>758</xdr:row>
      <xdr:rowOff>190499</xdr:rowOff>
    </xdr:to>
    <xdr:sp macro="" textlink="">
      <xdr:nvSpPr>
        <xdr:cNvPr id="25" name="正方形/長方形 24"/>
        <xdr:cNvSpPr/>
      </xdr:nvSpPr>
      <xdr:spPr>
        <a:xfrm>
          <a:off x="6256806" y="47454109"/>
          <a:ext cx="1989045" cy="169489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D</a:t>
          </a:r>
          <a:r>
            <a:rPr kumimoji="1" lang="ja-JP" altLang="en-US" sz="1100">
              <a:solidFill>
                <a:sysClr val="windowText" lastClr="000000"/>
              </a:solidFill>
              <a:effectLst/>
              <a:latin typeface="+mn-lt"/>
              <a:ea typeface="+mn-ea"/>
              <a:cs typeface="+mn-cs"/>
            </a:rPr>
            <a:t>．公益法人等（５）</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２．９百</a:t>
          </a:r>
          <a:r>
            <a:rPr kumimoji="1" lang="ja-JP" altLang="ja-JP" sz="1100">
              <a:solidFill>
                <a:sysClr val="windowText" lastClr="000000"/>
              </a:solidFill>
              <a:effectLst/>
              <a:latin typeface="+mn-lt"/>
              <a:ea typeface="+mn-ea"/>
              <a:cs typeface="+mn-cs"/>
            </a:rPr>
            <a:t>万円</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補助額最大：公益社団法人三重県国際交流財団</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０．９百万円</a:t>
          </a:r>
        </a:p>
      </xdr:txBody>
    </xdr:sp>
    <xdr:clientData/>
  </xdr:twoCellAnchor>
  <xdr:twoCellAnchor>
    <xdr:from>
      <xdr:col>33</xdr:col>
      <xdr:colOff>0</xdr:colOff>
      <xdr:row>752</xdr:row>
      <xdr:rowOff>0</xdr:rowOff>
    </xdr:from>
    <xdr:to>
      <xdr:col>33</xdr:col>
      <xdr:colOff>134471</xdr:colOff>
      <xdr:row>753</xdr:row>
      <xdr:rowOff>179294</xdr:rowOff>
    </xdr:to>
    <xdr:cxnSp macro="">
      <xdr:nvCxnSpPr>
        <xdr:cNvPr id="26" name="直線矢印コネクタ 25"/>
        <xdr:cNvCxnSpPr/>
      </xdr:nvCxnSpPr>
      <xdr:spPr>
        <a:xfrm>
          <a:off x="6600825" y="46843950"/>
          <a:ext cx="134471" cy="53171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78441</xdr:colOff>
      <xdr:row>752</xdr:row>
      <xdr:rowOff>11206</xdr:rowOff>
    </xdr:from>
    <xdr:to>
      <xdr:col>44</xdr:col>
      <xdr:colOff>11206</xdr:colOff>
      <xdr:row>753</xdr:row>
      <xdr:rowOff>134471</xdr:rowOff>
    </xdr:to>
    <xdr:cxnSp macro="">
      <xdr:nvCxnSpPr>
        <xdr:cNvPr id="27" name="直線矢印コネクタ 26"/>
        <xdr:cNvCxnSpPr/>
      </xdr:nvCxnSpPr>
      <xdr:spPr>
        <a:xfrm>
          <a:off x="8079441" y="46855156"/>
          <a:ext cx="732865" cy="4756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83486</xdr:colOff>
      <xdr:row>758</xdr:row>
      <xdr:rowOff>163046</xdr:rowOff>
    </xdr:from>
    <xdr:to>
      <xdr:col>41</xdr:col>
      <xdr:colOff>33619</xdr:colOff>
      <xdr:row>761</xdr:row>
      <xdr:rowOff>33619</xdr:rowOff>
    </xdr:to>
    <xdr:sp macro="" textlink="">
      <xdr:nvSpPr>
        <xdr:cNvPr id="28" name="大かっこ 27"/>
        <xdr:cNvSpPr/>
      </xdr:nvSpPr>
      <xdr:spPr>
        <a:xfrm>
          <a:off x="6084236" y="49121546"/>
          <a:ext cx="2150408" cy="92784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電話医療通訳の団体契約を通して医療機関における電話医療通訳の利用を促進する。</a:t>
          </a:r>
          <a:endParaRPr lang="ja-JP" altLang="ja-JP">
            <a:effectLst/>
          </a:endParaRPr>
        </a:p>
      </xdr:txBody>
    </xdr:sp>
    <xdr:clientData/>
  </xdr:twoCellAnchor>
  <xdr:twoCellAnchor>
    <xdr:from>
      <xdr:col>31</xdr:col>
      <xdr:colOff>186018</xdr:colOff>
      <xdr:row>760</xdr:row>
      <xdr:rowOff>212911</xdr:rowOff>
    </xdr:from>
    <xdr:to>
      <xdr:col>32</xdr:col>
      <xdr:colOff>0</xdr:colOff>
      <xdr:row>762</xdr:row>
      <xdr:rowOff>190500</xdr:rowOff>
    </xdr:to>
    <xdr:cxnSp macro="">
      <xdr:nvCxnSpPr>
        <xdr:cNvPr id="29" name="直線矢印コネクタ 28"/>
        <xdr:cNvCxnSpPr/>
      </xdr:nvCxnSpPr>
      <xdr:spPr>
        <a:xfrm flipH="1">
          <a:off x="6386793" y="49876261"/>
          <a:ext cx="14007" cy="68243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190500</xdr:colOff>
      <xdr:row>762</xdr:row>
      <xdr:rowOff>201705</xdr:rowOff>
    </xdr:from>
    <xdr:to>
      <xdr:col>39</xdr:col>
      <xdr:colOff>149678</xdr:colOff>
      <xdr:row>764</xdr:row>
      <xdr:rowOff>517071</xdr:rowOff>
    </xdr:to>
    <xdr:sp macro="" textlink="">
      <xdr:nvSpPr>
        <xdr:cNvPr id="30" name="正方形/長方形 29"/>
        <xdr:cNvSpPr/>
      </xdr:nvSpPr>
      <xdr:spPr>
        <a:xfrm>
          <a:off x="5991225" y="50569905"/>
          <a:ext cx="1959428" cy="13345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E</a:t>
          </a:r>
          <a:r>
            <a:rPr kumimoji="1" lang="ja-JP" altLang="en-US" sz="1100">
              <a:solidFill>
                <a:schemeClr val="tx1"/>
              </a:solidFill>
            </a:rPr>
            <a:t>．株式会社東和エンジニアリング</a:t>
          </a:r>
          <a:endParaRPr kumimoji="1" lang="en-US" altLang="ja-JP" sz="1100">
            <a:solidFill>
              <a:schemeClr val="tx1"/>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０．８百万円</a:t>
          </a:r>
          <a:endParaRPr kumimoji="1" lang="en-US" altLang="ja-JP" sz="1100">
            <a:solidFill>
              <a:schemeClr val="tx1"/>
            </a:solidFill>
          </a:endParaRPr>
        </a:p>
      </xdr:txBody>
    </xdr:sp>
    <xdr:clientData/>
  </xdr:twoCellAnchor>
  <xdr:twoCellAnchor>
    <xdr:from>
      <xdr:col>41</xdr:col>
      <xdr:colOff>54429</xdr:colOff>
      <xdr:row>751</xdr:row>
      <xdr:rowOff>244929</xdr:rowOff>
    </xdr:from>
    <xdr:to>
      <xdr:col>51</xdr:col>
      <xdr:colOff>13608</xdr:colOff>
      <xdr:row>752</xdr:row>
      <xdr:rowOff>281595</xdr:rowOff>
    </xdr:to>
    <xdr:sp macro="" textlink="">
      <xdr:nvSpPr>
        <xdr:cNvPr id="31" name="テキスト ボックス 30"/>
        <xdr:cNvSpPr txBox="1"/>
      </xdr:nvSpPr>
      <xdr:spPr>
        <a:xfrm>
          <a:off x="8422822" y="48373393"/>
          <a:ext cx="2095500" cy="390452"/>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一般競争入札（</a:t>
          </a:r>
          <a:r>
            <a:rPr kumimoji="1" lang="ja-JP" altLang="en-US" sz="1100">
              <a:solidFill>
                <a:schemeClr val="dk1"/>
              </a:solidFill>
              <a:effectLst/>
              <a:latin typeface="+mn-lt"/>
              <a:ea typeface="+mn-ea"/>
              <a:cs typeface="+mn-cs"/>
            </a:rPr>
            <a:t>総合評価</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41</xdr:col>
      <xdr:colOff>134471</xdr:colOff>
      <xdr:row>753</xdr:row>
      <xdr:rowOff>268940</xdr:rowOff>
    </xdr:from>
    <xdr:to>
      <xdr:col>49</xdr:col>
      <xdr:colOff>358589</xdr:colOff>
      <xdr:row>757</xdr:row>
      <xdr:rowOff>179294</xdr:rowOff>
    </xdr:to>
    <xdr:sp macro="" textlink="">
      <xdr:nvSpPr>
        <xdr:cNvPr id="32" name="正方形/長方形 31"/>
        <xdr:cNvSpPr/>
      </xdr:nvSpPr>
      <xdr:spPr>
        <a:xfrm>
          <a:off x="8335496" y="47465315"/>
          <a:ext cx="1824318" cy="132005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effectLst/>
              <a:latin typeface="+mn-lt"/>
              <a:ea typeface="+mn-ea"/>
              <a:cs typeface="+mn-cs"/>
            </a:rPr>
            <a:t>F</a:t>
          </a:r>
          <a:r>
            <a:rPr kumimoji="1" lang="ja-JP" altLang="en-US" sz="1100">
              <a:solidFill>
                <a:sysClr val="windowText" lastClr="000000"/>
              </a:solidFill>
              <a:effectLst/>
              <a:latin typeface="+mn-lt"/>
              <a:ea typeface="+mn-ea"/>
              <a:cs typeface="+mn-cs"/>
            </a:rPr>
            <a:t>．有限責任監査法人トーマツ</a:t>
          </a: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effectLst/>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３３．２</a:t>
          </a:r>
          <a:r>
            <a:rPr kumimoji="1" lang="ja-JP" altLang="ja-JP" sz="1100">
              <a:solidFill>
                <a:sysClr val="windowText" lastClr="000000"/>
              </a:solidFill>
              <a:effectLst/>
              <a:latin typeface="+mn-lt"/>
              <a:ea typeface="+mn-ea"/>
              <a:cs typeface="+mn-cs"/>
            </a:rPr>
            <a:t>百万円</a:t>
          </a:r>
          <a:endParaRPr kumimoji="1" lang="en-US" altLang="ja-JP" sz="1100">
            <a:solidFill>
              <a:sysClr val="windowText" lastClr="000000"/>
            </a:solidFill>
            <a:effectLst/>
            <a:latin typeface="+mn-lt"/>
            <a:ea typeface="+mn-ea"/>
            <a:cs typeface="+mn-cs"/>
          </a:endParaRPr>
        </a:p>
      </xdr:txBody>
    </xdr:sp>
    <xdr:clientData/>
  </xdr:twoCellAnchor>
  <xdr:twoCellAnchor>
    <xdr:from>
      <xdr:col>42</xdr:col>
      <xdr:colOff>108858</xdr:colOff>
      <xdr:row>760</xdr:row>
      <xdr:rowOff>280146</xdr:rowOff>
    </xdr:from>
    <xdr:to>
      <xdr:col>42</xdr:col>
      <xdr:colOff>108859</xdr:colOff>
      <xdr:row>762</xdr:row>
      <xdr:rowOff>112058</xdr:rowOff>
    </xdr:to>
    <xdr:cxnSp macro="">
      <xdr:nvCxnSpPr>
        <xdr:cNvPr id="33" name="直線矢印コネクタ 32"/>
        <xdr:cNvCxnSpPr/>
      </xdr:nvCxnSpPr>
      <xdr:spPr>
        <a:xfrm>
          <a:off x="8509908" y="49943496"/>
          <a:ext cx="1" cy="53676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100855</xdr:colOff>
      <xdr:row>757</xdr:row>
      <xdr:rowOff>175055</xdr:rowOff>
    </xdr:from>
    <xdr:to>
      <xdr:col>49</xdr:col>
      <xdr:colOff>425823</xdr:colOff>
      <xdr:row>760</xdr:row>
      <xdr:rowOff>235324</xdr:rowOff>
    </xdr:to>
    <xdr:sp macro="" textlink="">
      <xdr:nvSpPr>
        <xdr:cNvPr id="34" name="大かっこ 33"/>
        <xdr:cNvSpPr/>
      </xdr:nvSpPr>
      <xdr:spPr>
        <a:xfrm>
          <a:off x="8301880" y="48781130"/>
          <a:ext cx="1925168" cy="11175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訪日外国人患者未収金発生防止策の検討、実装準備及び情報管理業務</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16"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776</v>
      </c>
      <c r="AK2" s="206"/>
      <c r="AL2" s="206"/>
      <c r="AM2" s="206"/>
      <c r="AN2" s="98" t="s">
        <v>406</v>
      </c>
      <c r="AO2" s="206">
        <v>20</v>
      </c>
      <c r="AP2" s="206"/>
      <c r="AQ2" s="206"/>
      <c r="AR2" s="99" t="s">
        <v>709</v>
      </c>
      <c r="AS2" s="207">
        <v>18</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7.75" customHeight="1" x14ac:dyDescent="0.15">
      <c r="A4" s="721" t="s">
        <v>25</v>
      </c>
      <c r="B4" s="722"/>
      <c r="C4" s="722"/>
      <c r="D4" s="722"/>
      <c r="E4" s="722"/>
      <c r="F4" s="722"/>
      <c r="G4" s="697" t="s">
        <v>809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27.75"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150"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27.7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50"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27.75" customHeight="1" x14ac:dyDescent="0.15">
      <c r="A11" s="738" t="s">
        <v>5</v>
      </c>
      <c r="B11" s="739"/>
      <c r="C11" s="739"/>
      <c r="D11" s="739"/>
      <c r="E11" s="739"/>
      <c r="F11" s="747"/>
      <c r="G11" s="710" t="str">
        <f>入力規則等!P10</f>
        <v>委託・請負、補助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142</v>
      </c>
      <c r="Q13" s="164"/>
      <c r="R13" s="164"/>
      <c r="S13" s="164"/>
      <c r="T13" s="164"/>
      <c r="U13" s="164"/>
      <c r="V13" s="165"/>
      <c r="W13" s="163">
        <v>1660</v>
      </c>
      <c r="X13" s="164"/>
      <c r="Y13" s="164"/>
      <c r="Z13" s="164"/>
      <c r="AA13" s="164"/>
      <c r="AB13" s="164"/>
      <c r="AC13" s="165"/>
      <c r="AD13" s="163">
        <v>1120</v>
      </c>
      <c r="AE13" s="164"/>
      <c r="AF13" s="164"/>
      <c r="AG13" s="164"/>
      <c r="AH13" s="164"/>
      <c r="AI13" s="164"/>
      <c r="AJ13" s="165"/>
      <c r="AK13" s="163">
        <v>1079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v>124</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803</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803</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803</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142</v>
      </c>
      <c r="Q18" s="170"/>
      <c r="R18" s="170"/>
      <c r="S18" s="170"/>
      <c r="T18" s="170"/>
      <c r="U18" s="170"/>
      <c r="V18" s="171"/>
      <c r="W18" s="169">
        <f>SUM(W13:AC17)</f>
        <v>1660</v>
      </c>
      <c r="X18" s="170"/>
      <c r="Y18" s="170"/>
      <c r="Z18" s="170"/>
      <c r="AA18" s="170"/>
      <c r="AB18" s="170"/>
      <c r="AC18" s="171"/>
      <c r="AD18" s="169">
        <f>SUM(AD13:AJ17)</f>
        <v>1244</v>
      </c>
      <c r="AE18" s="170"/>
      <c r="AF18" s="170"/>
      <c r="AG18" s="170"/>
      <c r="AH18" s="170"/>
      <c r="AI18" s="170"/>
      <c r="AJ18" s="171"/>
      <c r="AK18" s="169">
        <f>SUM(AK13:AQ17)</f>
        <v>1079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101</v>
      </c>
      <c r="Q19" s="164"/>
      <c r="R19" s="164"/>
      <c r="S19" s="164"/>
      <c r="T19" s="164"/>
      <c r="U19" s="164"/>
      <c r="V19" s="165"/>
      <c r="W19" s="163">
        <v>208</v>
      </c>
      <c r="X19" s="164"/>
      <c r="Y19" s="164"/>
      <c r="Z19" s="164"/>
      <c r="AA19" s="164"/>
      <c r="AB19" s="164"/>
      <c r="AC19" s="165"/>
      <c r="AD19" s="163">
        <v>94.4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0.71126760563380287</v>
      </c>
      <c r="Q20" s="535"/>
      <c r="R20" s="535"/>
      <c r="S20" s="535"/>
      <c r="T20" s="535"/>
      <c r="U20" s="535"/>
      <c r="V20" s="535"/>
      <c r="W20" s="535">
        <f t="shared" ref="W20" si="0">IF(W18=0, "-", SUM(W19)/W18)</f>
        <v>0.12530120481927712</v>
      </c>
      <c r="X20" s="535"/>
      <c r="Y20" s="535"/>
      <c r="Z20" s="535"/>
      <c r="AA20" s="535"/>
      <c r="AB20" s="535"/>
      <c r="AC20" s="535"/>
      <c r="AD20" s="535">
        <f t="shared" ref="AD20" si="1">IF(AD18=0, "-", SUM(AD19)/AD18)</f>
        <v>7.5884244372990364E-2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0.71126760563380287</v>
      </c>
      <c r="Q21" s="535"/>
      <c r="R21" s="535"/>
      <c r="S21" s="535"/>
      <c r="T21" s="535"/>
      <c r="U21" s="535"/>
      <c r="V21" s="535"/>
      <c r="W21" s="535">
        <f t="shared" ref="W21" si="2">IF(W19=0, "-", SUM(W19)/SUM(W13,W14))</f>
        <v>0.12530120481927712</v>
      </c>
      <c r="X21" s="535"/>
      <c r="Y21" s="535"/>
      <c r="Z21" s="535"/>
      <c r="AA21" s="535"/>
      <c r="AB21" s="535"/>
      <c r="AC21" s="535"/>
      <c r="AD21" s="535">
        <f t="shared" ref="AD21" si="3">IF(AD19=0, "-", SUM(AD19)/SUM(AD13,AD14))</f>
        <v>7.5884244372990364E-2</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510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34.5" customHeight="1" x14ac:dyDescent="0.15">
      <c r="A24" s="141"/>
      <c r="B24" s="142"/>
      <c r="C24" s="142"/>
      <c r="D24" s="142"/>
      <c r="E24" s="142"/>
      <c r="F24" s="143"/>
      <c r="G24" s="135" t="s">
        <v>721</v>
      </c>
      <c r="H24" s="136"/>
      <c r="I24" s="136"/>
      <c r="J24" s="136"/>
      <c r="K24" s="136"/>
      <c r="L24" s="136"/>
      <c r="M24" s="136"/>
      <c r="N24" s="136"/>
      <c r="O24" s="137"/>
      <c r="P24" s="163">
        <v>569</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1079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7.75" customHeight="1" x14ac:dyDescent="0.15">
      <c r="A32" s="511"/>
      <c r="B32" s="509"/>
      <c r="C32" s="509"/>
      <c r="D32" s="509"/>
      <c r="E32" s="509"/>
      <c r="F32" s="510"/>
      <c r="G32" s="536" t="s">
        <v>722</v>
      </c>
      <c r="H32" s="537"/>
      <c r="I32" s="537"/>
      <c r="J32" s="537"/>
      <c r="K32" s="537"/>
      <c r="L32" s="537"/>
      <c r="M32" s="537"/>
      <c r="N32" s="537"/>
      <c r="O32" s="538"/>
      <c r="P32" s="191" t="s">
        <v>723</v>
      </c>
      <c r="Q32" s="191"/>
      <c r="R32" s="191"/>
      <c r="S32" s="191"/>
      <c r="T32" s="191"/>
      <c r="U32" s="191"/>
      <c r="V32" s="191"/>
      <c r="W32" s="191"/>
      <c r="X32" s="233"/>
      <c r="Y32" s="339" t="s">
        <v>12</v>
      </c>
      <c r="Z32" s="545"/>
      <c r="AA32" s="546"/>
      <c r="AB32" s="547" t="s">
        <v>724</v>
      </c>
      <c r="AC32" s="547"/>
      <c r="AD32" s="547"/>
      <c r="AE32" s="363">
        <v>56</v>
      </c>
      <c r="AF32" s="364"/>
      <c r="AG32" s="364"/>
      <c r="AH32" s="364"/>
      <c r="AI32" s="363">
        <v>72</v>
      </c>
      <c r="AJ32" s="364"/>
      <c r="AK32" s="364"/>
      <c r="AL32" s="364"/>
      <c r="AM32" s="363">
        <v>78</v>
      </c>
      <c r="AN32" s="364"/>
      <c r="AO32" s="364"/>
      <c r="AP32" s="364"/>
      <c r="AQ32" s="166" t="s">
        <v>716</v>
      </c>
      <c r="AR32" s="167"/>
      <c r="AS32" s="167"/>
      <c r="AT32" s="168"/>
      <c r="AU32" s="364" t="s">
        <v>716</v>
      </c>
      <c r="AV32" s="364"/>
      <c r="AW32" s="364"/>
      <c r="AX32" s="365"/>
    </row>
    <row r="33" spans="1:51" ht="27.7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724</v>
      </c>
      <c r="AC33" s="518"/>
      <c r="AD33" s="518"/>
      <c r="AE33" s="363">
        <v>41</v>
      </c>
      <c r="AF33" s="364"/>
      <c r="AG33" s="364"/>
      <c r="AH33" s="364"/>
      <c r="AI33" s="363">
        <v>56</v>
      </c>
      <c r="AJ33" s="364"/>
      <c r="AK33" s="364"/>
      <c r="AL33" s="364"/>
      <c r="AM33" s="363">
        <v>72</v>
      </c>
      <c r="AN33" s="364"/>
      <c r="AO33" s="364"/>
      <c r="AP33" s="364"/>
      <c r="AQ33" s="166" t="s">
        <v>716</v>
      </c>
      <c r="AR33" s="167"/>
      <c r="AS33" s="167"/>
      <c r="AT33" s="168"/>
      <c r="AU33" s="364">
        <v>80</v>
      </c>
      <c r="AV33" s="364"/>
      <c r="AW33" s="364"/>
      <c r="AX33" s="365"/>
    </row>
    <row r="34" spans="1:51" ht="27.7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137</v>
      </c>
      <c r="AF34" s="364"/>
      <c r="AG34" s="364"/>
      <c r="AH34" s="364"/>
      <c r="AI34" s="363">
        <v>129</v>
      </c>
      <c r="AJ34" s="364"/>
      <c r="AK34" s="364"/>
      <c r="AL34" s="364"/>
      <c r="AM34" s="363">
        <v>108</v>
      </c>
      <c r="AN34" s="364"/>
      <c r="AO34" s="364"/>
      <c r="AP34" s="364"/>
      <c r="AQ34" s="166" t="s">
        <v>716</v>
      </c>
      <c r="AR34" s="167"/>
      <c r="AS34" s="167"/>
      <c r="AT34" s="168"/>
      <c r="AU34" s="364" t="s">
        <v>716</v>
      </c>
      <c r="AV34" s="364"/>
      <c r="AW34" s="364"/>
      <c r="AX34" s="365"/>
    </row>
    <row r="35" spans="1:51" ht="23.25" customHeight="1" x14ac:dyDescent="0.15">
      <c r="A35" s="891" t="s">
        <v>380</v>
      </c>
      <c r="B35" s="892"/>
      <c r="C35" s="892"/>
      <c r="D35" s="892"/>
      <c r="E35" s="892"/>
      <c r="F35" s="893"/>
      <c r="G35" s="897" t="s">
        <v>751</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716</v>
      </c>
      <c r="AR38" s="178"/>
      <c r="AS38" s="179" t="s">
        <v>233</v>
      </c>
      <c r="AT38" s="202"/>
      <c r="AU38" s="271">
        <v>3</v>
      </c>
      <c r="AV38" s="271"/>
      <c r="AW38" s="375" t="s">
        <v>179</v>
      </c>
      <c r="AX38" s="376"/>
      <c r="AY38">
        <f>$AY$37</f>
        <v>1</v>
      </c>
    </row>
    <row r="39" spans="1:51" ht="23.25" customHeight="1" x14ac:dyDescent="0.15">
      <c r="A39" s="511"/>
      <c r="B39" s="509"/>
      <c r="C39" s="509"/>
      <c r="D39" s="509"/>
      <c r="E39" s="509"/>
      <c r="F39" s="510"/>
      <c r="G39" s="536" t="s">
        <v>726</v>
      </c>
      <c r="H39" s="537"/>
      <c r="I39" s="537"/>
      <c r="J39" s="537"/>
      <c r="K39" s="537"/>
      <c r="L39" s="537"/>
      <c r="M39" s="537"/>
      <c r="N39" s="537"/>
      <c r="O39" s="538"/>
      <c r="P39" s="191" t="s">
        <v>727</v>
      </c>
      <c r="Q39" s="191"/>
      <c r="R39" s="191"/>
      <c r="S39" s="191"/>
      <c r="T39" s="191"/>
      <c r="U39" s="191"/>
      <c r="V39" s="191"/>
      <c r="W39" s="191"/>
      <c r="X39" s="233"/>
      <c r="Y39" s="339" t="s">
        <v>12</v>
      </c>
      <c r="Z39" s="545"/>
      <c r="AA39" s="546"/>
      <c r="AB39" s="547" t="s">
        <v>724</v>
      </c>
      <c r="AC39" s="547"/>
      <c r="AD39" s="547"/>
      <c r="AE39" s="363">
        <v>31</v>
      </c>
      <c r="AF39" s="364"/>
      <c r="AG39" s="364"/>
      <c r="AH39" s="364"/>
      <c r="AI39" s="363">
        <v>25</v>
      </c>
      <c r="AJ39" s="364"/>
      <c r="AK39" s="364"/>
      <c r="AL39" s="364"/>
      <c r="AM39" s="363">
        <v>21</v>
      </c>
      <c r="AN39" s="364"/>
      <c r="AO39" s="364"/>
      <c r="AP39" s="364"/>
      <c r="AQ39" s="166" t="s">
        <v>716</v>
      </c>
      <c r="AR39" s="167"/>
      <c r="AS39" s="167"/>
      <c r="AT39" s="168"/>
      <c r="AU39" s="364" t="s">
        <v>716</v>
      </c>
      <c r="AV39" s="364"/>
      <c r="AW39" s="364"/>
      <c r="AX39" s="365"/>
      <c r="AY39">
        <f t="shared" ref="AY39:AY43" si="4">$AY$37</f>
        <v>1</v>
      </c>
    </row>
    <row r="40" spans="1:51" ht="23.2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724</v>
      </c>
      <c r="AC40" s="518"/>
      <c r="AD40" s="518"/>
      <c r="AE40" s="363">
        <v>37</v>
      </c>
      <c r="AF40" s="364"/>
      <c r="AG40" s="364"/>
      <c r="AH40" s="364"/>
      <c r="AI40" s="363">
        <v>31</v>
      </c>
      <c r="AJ40" s="364"/>
      <c r="AK40" s="364"/>
      <c r="AL40" s="364"/>
      <c r="AM40" s="363">
        <v>25</v>
      </c>
      <c r="AN40" s="364"/>
      <c r="AO40" s="364"/>
      <c r="AP40" s="364"/>
      <c r="AQ40" s="166" t="s">
        <v>716</v>
      </c>
      <c r="AR40" s="167"/>
      <c r="AS40" s="167"/>
      <c r="AT40" s="168"/>
      <c r="AU40" s="364">
        <v>21</v>
      </c>
      <c r="AV40" s="364"/>
      <c r="AW40" s="364"/>
      <c r="AX40" s="365"/>
      <c r="AY40">
        <f t="shared" si="4"/>
        <v>1</v>
      </c>
    </row>
    <row r="41" spans="1:51" ht="23.2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84</v>
      </c>
      <c r="AF41" s="364"/>
      <c r="AG41" s="364"/>
      <c r="AH41" s="364"/>
      <c r="AI41" s="363">
        <v>81</v>
      </c>
      <c r="AJ41" s="364"/>
      <c r="AK41" s="364"/>
      <c r="AL41" s="364"/>
      <c r="AM41" s="363">
        <v>84</v>
      </c>
      <c r="AN41" s="364"/>
      <c r="AO41" s="364"/>
      <c r="AP41" s="364"/>
      <c r="AQ41" s="166" t="s">
        <v>716</v>
      </c>
      <c r="AR41" s="167"/>
      <c r="AS41" s="167"/>
      <c r="AT41" s="168"/>
      <c r="AU41" s="364" t="s">
        <v>716</v>
      </c>
      <c r="AV41" s="364"/>
      <c r="AW41" s="364"/>
      <c r="AX41" s="365"/>
      <c r="AY41">
        <f t="shared" si="4"/>
        <v>1</v>
      </c>
    </row>
    <row r="42" spans="1:51" ht="23.25" customHeight="1" x14ac:dyDescent="0.15">
      <c r="A42" s="891" t="s">
        <v>380</v>
      </c>
      <c r="B42" s="892"/>
      <c r="C42" s="892"/>
      <c r="D42" s="892"/>
      <c r="E42" s="892"/>
      <c r="F42" s="893"/>
      <c r="G42" s="897" t="s">
        <v>725</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1</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t="s">
        <v>716</v>
      </c>
      <c r="AR45" s="178"/>
      <c r="AS45" s="179" t="s">
        <v>233</v>
      </c>
      <c r="AT45" s="202"/>
      <c r="AU45" s="271">
        <v>3</v>
      </c>
      <c r="AV45" s="271"/>
      <c r="AW45" s="375" t="s">
        <v>179</v>
      </c>
      <c r="AX45" s="376"/>
      <c r="AY45">
        <f>$AY$44</f>
        <v>1</v>
      </c>
    </row>
    <row r="46" spans="1:51" ht="23.25" customHeight="1" x14ac:dyDescent="0.15">
      <c r="A46" s="511"/>
      <c r="B46" s="509"/>
      <c r="C46" s="509"/>
      <c r="D46" s="509"/>
      <c r="E46" s="509"/>
      <c r="F46" s="510"/>
      <c r="G46" s="536" t="s">
        <v>728</v>
      </c>
      <c r="H46" s="537"/>
      <c r="I46" s="537"/>
      <c r="J46" s="537"/>
      <c r="K46" s="537"/>
      <c r="L46" s="537"/>
      <c r="M46" s="537"/>
      <c r="N46" s="537"/>
      <c r="O46" s="538"/>
      <c r="P46" s="191" t="s">
        <v>729</v>
      </c>
      <c r="Q46" s="191"/>
      <c r="R46" s="191"/>
      <c r="S46" s="191"/>
      <c r="T46" s="191"/>
      <c r="U46" s="191"/>
      <c r="V46" s="191"/>
      <c r="W46" s="191"/>
      <c r="X46" s="233"/>
      <c r="Y46" s="339" t="s">
        <v>12</v>
      </c>
      <c r="Z46" s="545"/>
      <c r="AA46" s="546"/>
      <c r="AB46" s="547" t="s">
        <v>730</v>
      </c>
      <c r="AC46" s="547"/>
      <c r="AD46" s="547"/>
      <c r="AE46" s="358" t="s">
        <v>716</v>
      </c>
      <c r="AF46" s="358"/>
      <c r="AG46" s="358"/>
      <c r="AH46" s="358"/>
      <c r="AI46" s="358">
        <v>46</v>
      </c>
      <c r="AJ46" s="358"/>
      <c r="AK46" s="358"/>
      <c r="AL46" s="358"/>
      <c r="AM46" s="358">
        <v>46</v>
      </c>
      <c r="AN46" s="358"/>
      <c r="AO46" s="358"/>
      <c r="AP46" s="358"/>
      <c r="AQ46" s="166" t="s">
        <v>716</v>
      </c>
      <c r="AR46" s="167"/>
      <c r="AS46" s="167"/>
      <c r="AT46" s="168"/>
      <c r="AU46" s="364" t="s">
        <v>716</v>
      </c>
      <c r="AV46" s="364"/>
      <c r="AW46" s="364"/>
      <c r="AX46" s="365"/>
      <c r="AY46">
        <f t="shared" ref="AY46:AY50" si="5">$AY$44</f>
        <v>1</v>
      </c>
    </row>
    <row r="47" spans="1:51" ht="23.25"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t="s">
        <v>730</v>
      </c>
      <c r="AC47" s="518"/>
      <c r="AD47" s="518"/>
      <c r="AE47" s="363" t="s">
        <v>716</v>
      </c>
      <c r="AF47" s="364"/>
      <c r="AG47" s="364"/>
      <c r="AH47" s="364"/>
      <c r="AI47" s="363">
        <v>47</v>
      </c>
      <c r="AJ47" s="364"/>
      <c r="AK47" s="364"/>
      <c r="AL47" s="364"/>
      <c r="AM47" s="363">
        <v>47</v>
      </c>
      <c r="AN47" s="364"/>
      <c r="AO47" s="364"/>
      <c r="AP47" s="364"/>
      <c r="AQ47" s="166" t="s">
        <v>716</v>
      </c>
      <c r="AR47" s="167"/>
      <c r="AS47" s="167"/>
      <c r="AT47" s="168"/>
      <c r="AU47" s="364">
        <v>47</v>
      </c>
      <c r="AV47" s="364"/>
      <c r="AW47" s="364"/>
      <c r="AX47" s="365"/>
      <c r="AY47">
        <f t="shared" si="5"/>
        <v>1</v>
      </c>
    </row>
    <row r="48" spans="1:51" ht="23.25"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t="s">
        <v>716</v>
      </c>
      <c r="AF48" s="364"/>
      <c r="AG48" s="364"/>
      <c r="AH48" s="364"/>
      <c r="AI48" s="363">
        <v>98</v>
      </c>
      <c r="AJ48" s="364"/>
      <c r="AK48" s="364"/>
      <c r="AL48" s="364"/>
      <c r="AM48" s="363">
        <v>98</v>
      </c>
      <c r="AN48" s="364"/>
      <c r="AO48" s="364"/>
      <c r="AP48" s="364"/>
      <c r="AQ48" s="166" t="s">
        <v>716</v>
      </c>
      <c r="AR48" s="167"/>
      <c r="AS48" s="167"/>
      <c r="AT48" s="168"/>
      <c r="AU48" s="364" t="s">
        <v>716</v>
      </c>
      <c r="AV48" s="364"/>
      <c r="AW48" s="364"/>
      <c r="AX48" s="365"/>
      <c r="AY48">
        <f t="shared" si="5"/>
        <v>1</v>
      </c>
    </row>
    <row r="49" spans="1:51" ht="23.25" customHeight="1" x14ac:dyDescent="0.15">
      <c r="A49" s="891" t="s">
        <v>380</v>
      </c>
      <c r="B49" s="892"/>
      <c r="C49" s="892"/>
      <c r="D49" s="892"/>
      <c r="E49" s="892"/>
      <c r="F49" s="893"/>
      <c r="G49" s="897" t="s">
        <v>731</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1</v>
      </c>
    </row>
    <row r="50" spans="1:51" ht="23.25" customHeight="1" thickBo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1</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732</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v>15</v>
      </c>
      <c r="AF101" s="358"/>
      <c r="AG101" s="358"/>
      <c r="AH101" s="358"/>
      <c r="AI101" s="358">
        <v>16</v>
      </c>
      <c r="AJ101" s="358"/>
      <c r="AK101" s="358"/>
      <c r="AL101" s="358"/>
      <c r="AM101" s="358">
        <v>6</v>
      </c>
      <c r="AN101" s="358"/>
      <c r="AO101" s="358"/>
      <c r="AP101" s="358"/>
      <c r="AQ101" s="358" t="s">
        <v>767</v>
      </c>
      <c r="AR101" s="358"/>
      <c r="AS101" s="358"/>
      <c r="AT101" s="358"/>
      <c r="AU101" s="363" t="s">
        <v>767</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v>7</v>
      </c>
      <c r="AF102" s="358"/>
      <c r="AG102" s="358"/>
      <c r="AH102" s="358"/>
      <c r="AI102" s="358">
        <v>7</v>
      </c>
      <c r="AJ102" s="358"/>
      <c r="AK102" s="358"/>
      <c r="AL102" s="358"/>
      <c r="AM102" s="358">
        <v>7</v>
      </c>
      <c r="AN102" s="358"/>
      <c r="AO102" s="358"/>
      <c r="AP102" s="358"/>
      <c r="AQ102" s="358">
        <v>7</v>
      </c>
      <c r="AR102" s="358"/>
      <c r="AS102" s="358"/>
      <c r="AT102" s="358"/>
      <c r="AU102" s="371" t="s">
        <v>767</v>
      </c>
      <c r="AV102" s="372"/>
      <c r="AW102" s="372"/>
      <c r="AX102" s="924"/>
    </row>
    <row r="103" spans="1:60" ht="31.5"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1</v>
      </c>
    </row>
    <row r="104" spans="1:60" ht="23.25" customHeight="1" x14ac:dyDescent="0.15">
      <c r="A104" s="487"/>
      <c r="B104" s="488"/>
      <c r="C104" s="488"/>
      <c r="D104" s="488"/>
      <c r="E104" s="488"/>
      <c r="F104" s="489"/>
      <c r="G104" s="191" t="s">
        <v>733</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734</v>
      </c>
      <c r="AC104" s="468"/>
      <c r="AD104" s="469"/>
      <c r="AE104" s="358" t="s">
        <v>716</v>
      </c>
      <c r="AF104" s="358"/>
      <c r="AG104" s="358"/>
      <c r="AH104" s="358"/>
      <c r="AI104" s="358">
        <v>100</v>
      </c>
      <c r="AJ104" s="358"/>
      <c r="AK104" s="358"/>
      <c r="AL104" s="358"/>
      <c r="AM104" s="358">
        <v>265</v>
      </c>
      <c r="AN104" s="358"/>
      <c r="AO104" s="358"/>
      <c r="AP104" s="358"/>
      <c r="AQ104" s="358" t="s">
        <v>767</v>
      </c>
      <c r="AR104" s="358"/>
      <c r="AS104" s="358"/>
      <c r="AT104" s="358"/>
      <c r="AU104" s="358" t="s">
        <v>767</v>
      </c>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734</v>
      </c>
      <c r="AC105" s="404"/>
      <c r="AD105" s="405"/>
      <c r="AE105" s="358" t="s">
        <v>716</v>
      </c>
      <c r="AF105" s="358"/>
      <c r="AG105" s="358"/>
      <c r="AH105" s="358"/>
      <c r="AI105" s="358">
        <v>100</v>
      </c>
      <c r="AJ105" s="358"/>
      <c r="AK105" s="358"/>
      <c r="AL105" s="358"/>
      <c r="AM105" s="358">
        <v>200</v>
      </c>
      <c r="AN105" s="358"/>
      <c r="AO105" s="358"/>
      <c r="AP105" s="358"/>
      <c r="AQ105" s="358">
        <v>200</v>
      </c>
      <c r="AR105" s="358"/>
      <c r="AS105" s="358"/>
      <c r="AT105" s="358"/>
      <c r="AU105" s="358" t="s">
        <v>767</v>
      </c>
      <c r="AV105" s="358"/>
      <c r="AW105" s="358"/>
      <c r="AX105" s="359"/>
      <c r="AY105">
        <f>$AY$103</f>
        <v>1</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772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735</v>
      </c>
      <c r="AC116" s="301"/>
      <c r="AD116" s="302"/>
      <c r="AE116" s="358">
        <v>0.3</v>
      </c>
      <c r="AF116" s="358"/>
      <c r="AG116" s="358"/>
      <c r="AH116" s="358"/>
      <c r="AI116" s="358">
        <v>0.4</v>
      </c>
      <c r="AJ116" s="358"/>
      <c r="AK116" s="358"/>
      <c r="AL116" s="358"/>
      <c r="AM116" s="358">
        <v>1</v>
      </c>
      <c r="AN116" s="358"/>
      <c r="AO116" s="358"/>
      <c r="AP116" s="358"/>
      <c r="AQ116" s="363">
        <v>1</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736</v>
      </c>
      <c r="AC117" s="343"/>
      <c r="AD117" s="344"/>
      <c r="AE117" s="306" t="s">
        <v>773</v>
      </c>
      <c r="AF117" s="306"/>
      <c r="AG117" s="306"/>
      <c r="AH117" s="306"/>
      <c r="AI117" s="306" t="s">
        <v>737</v>
      </c>
      <c r="AJ117" s="306"/>
      <c r="AK117" s="306"/>
      <c r="AL117" s="306"/>
      <c r="AM117" s="306" t="s">
        <v>774</v>
      </c>
      <c r="AN117" s="306"/>
      <c r="AO117" s="306"/>
      <c r="AP117" s="306"/>
      <c r="AQ117" s="306" t="s">
        <v>775</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738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735</v>
      </c>
      <c r="AC119" s="301"/>
      <c r="AD119" s="302"/>
      <c r="AE119" s="358" t="s">
        <v>716</v>
      </c>
      <c r="AF119" s="358"/>
      <c r="AG119" s="358"/>
      <c r="AH119" s="358"/>
      <c r="AI119" s="358">
        <v>0.28000000000000003</v>
      </c>
      <c r="AJ119" s="358"/>
      <c r="AK119" s="358"/>
      <c r="AL119" s="358"/>
      <c r="AM119" s="358">
        <v>0.2</v>
      </c>
      <c r="AN119" s="358"/>
      <c r="AO119" s="358"/>
      <c r="AP119" s="358"/>
      <c r="AQ119" s="358">
        <v>0.3</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739</v>
      </c>
      <c r="AC120" s="343"/>
      <c r="AD120" s="344"/>
      <c r="AE120" s="306" t="s">
        <v>716</v>
      </c>
      <c r="AF120" s="306"/>
      <c r="AG120" s="306"/>
      <c r="AH120" s="306"/>
      <c r="AI120" s="306" t="s">
        <v>740</v>
      </c>
      <c r="AJ120" s="306"/>
      <c r="AK120" s="306"/>
      <c r="AL120" s="306"/>
      <c r="AM120" s="306" t="s">
        <v>770</v>
      </c>
      <c r="AN120" s="306"/>
      <c r="AO120" s="306"/>
      <c r="AP120" s="306"/>
      <c r="AQ120" s="306" t="s">
        <v>771</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5.25" customHeight="1" x14ac:dyDescent="0.15">
      <c r="A130" s="987" t="s">
        <v>405</v>
      </c>
      <c r="B130" s="985"/>
      <c r="C130" s="984" t="s">
        <v>236</v>
      </c>
      <c r="D130" s="985"/>
      <c r="E130" s="308" t="s">
        <v>265</v>
      </c>
      <c r="F130" s="309"/>
      <c r="G130" s="310" t="s">
        <v>741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5.25" customHeight="1" x14ac:dyDescent="0.15">
      <c r="A131" s="988"/>
      <c r="B131" s="253"/>
      <c r="C131" s="252"/>
      <c r="D131" s="253"/>
      <c r="E131" s="239" t="s">
        <v>264</v>
      </c>
      <c r="F131" s="240"/>
      <c r="G131" s="237" t="s">
        <v>742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5.25" customHeight="1" x14ac:dyDescent="0.15">
      <c r="A134" s="988"/>
      <c r="B134" s="253"/>
      <c r="C134" s="252"/>
      <c r="D134" s="253"/>
      <c r="E134" s="252"/>
      <c r="F134" s="314"/>
      <c r="G134" s="232" t="s">
        <v>716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716</v>
      </c>
      <c r="AC134" s="224"/>
      <c r="AD134" s="224"/>
      <c r="AE134" s="266" t="s">
        <v>716</v>
      </c>
      <c r="AF134" s="167"/>
      <c r="AG134" s="167"/>
      <c r="AH134" s="167"/>
      <c r="AI134" s="266" t="s">
        <v>716</v>
      </c>
      <c r="AJ134" s="167"/>
      <c r="AK134" s="167"/>
      <c r="AL134" s="167"/>
      <c r="AM134" s="266" t="s">
        <v>768</v>
      </c>
      <c r="AN134" s="167"/>
      <c r="AO134" s="167"/>
      <c r="AP134" s="167"/>
      <c r="AQ134" s="266" t="s">
        <v>716</v>
      </c>
      <c r="AR134" s="167"/>
      <c r="AS134" s="167"/>
      <c r="AT134" s="167"/>
      <c r="AU134" s="266" t="s">
        <v>716</v>
      </c>
      <c r="AV134" s="167"/>
      <c r="AW134" s="167"/>
      <c r="AX134" s="208"/>
      <c r="AY134">
        <f t="shared" ref="AY134:AY135" si="13">$AY$132</f>
        <v>1</v>
      </c>
    </row>
    <row r="135" spans="1:51" ht="35.2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716</v>
      </c>
      <c r="AC135" s="175"/>
      <c r="AD135" s="175"/>
      <c r="AE135" s="266" t="s">
        <v>716</v>
      </c>
      <c r="AF135" s="167"/>
      <c r="AG135" s="167"/>
      <c r="AH135" s="167"/>
      <c r="AI135" s="266" t="s">
        <v>716</v>
      </c>
      <c r="AJ135" s="167"/>
      <c r="AK135" s="167"/>
      <c r="AL135" s="167"/>
      <c r="AM135" s="266" t="s">
        <v>768</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716</v>
      </c>
      <c r="H154" s="191"/>
      <c r="I154" s="191"/>
      <c r="J154" s="191"/>
      <c r="K154" s="191"/>
      <c r="L154" s="191"/>
      <c r="M154" s="191"/>
      <c r="N154" s="191"/>
      <c r="O154" s="191"/>
      <c r="P154" s="233"/>
      <c r="Q154" s="190" t="s">
        <v>716</v>
      </c>
      <c r="R154" s="191"/>
      <c r="S154" s="191"/>
      <c r="T154" s="191"/>
      <c r="U154" s="191"/>
      <c r="V154" s="191"/>
      <c r="W154" s="191"/>
      <c r="X154" s="191"/>
      <c r="Y154" s="191"/>
      <c r="Z154" s="191"/>
      <c r="AA154" s="915"/>
      <c r="AB154" s="256" t="s">
        <v>716</v>
      </c>
      <c r="AC154" s="257"/>
      <c r="AD154" s="257"/>
      <c r="AE154" s="262" t="s">
        <v>716</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768</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671</v>
      </c>
      <c r="D430" s="251"/>
      <c r="E430" s="239" t="s">
        <v>399</v>
      </c>
      <c r="F430" s="444"/>
      <c r="G430" s="241" t="s">
        <v>252</v>
      </c>
      <c r="H430" s="188"/>
      <c r="I430" s="188"/>
      <c r="J430" s="242" t="s">
        <v>716</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716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716</v>
      </c>
      <c r="AC433" s="175"/>
      <c r="AD433" s="175"/>
      <c r="AE433" s="166" t="s">
        <v>716</v>
      </c>
      <c r="AF433" s="167"/>
      <c r="AG433" s="167"/>
      <c r="AH433" s="167"/>
      <c r="AI433" s="166" t="s">
        <v>716</v>
      </c>
      <c r="AJ433" s="167"/>
      <c r="AK433" s="167"/>
      <c r="AL433" s="167"/>
      <c r="AM433" s="166" t="s">
        <v>768</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716</v>
      </c>
      <c r="AC434" s="224"/>
      <c r="AD434" s="224"/>
      <c r="AE434" s="166" t="s">
        <v>716</v>
      </c>
      <c r="AF434" s="167"/>
      <c r="AG434" s="167"/>
      <c r="AH434" s="168"/>
      <c r="AI434" s="166" t="s">
        <v>716</v>
      </c>
      <c r="AJ434" s="167"/>
      <c r="AK434" s="167"/>
      <c r="AL434" s="167"/>
      <c r="AM434" s="166" t="s">
        <v>768</v>
      </c>
      <c r="AN434" s="167"/>
      <c r="AO434" s="167"/>
      <c r="AP434" s="168"/>
      <c r="AQ434" s="166" t="s">
        <v>716</v>
      </c>
      <c r="AR434" s="167"/>
      <c r="AS434" s="167"/>
      <c r="AT434" s="168"/>
      <c r="AU434" s="167" t="s">
        <v>716</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768</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716</v>
      </c>
      <c r="AF457" s="178"/>
      <c r="AG457" s="179" t="s">
        <v>233</v>
      </c>
      <c r="AH457" s="202"/>
      <c r="AI457" s="216"/>
      <c r="AJ457" s="216"/>
      <c r="AK457" s="216"/>
      <c r="AL457" s="217"/>
      <c r="AM457" s="216"/>
      <c r="AN457" s="216"/>
      <c r="AO457" s="216"/>
      <c r="AP457" s="217"/>
      <c r="AQ457" s="231" t="s">
        <v>716</v>
      </c>
      <c r="AR457" s="178"/>
      <c r="AS457" s="179" t="s">
        <v>233</v>
      </c>
      <c r="AT457" s="202"/>
      <c r="AU457" s="178" t="s">
        <v>716</v>
      </c>
      <c r="AV457" s="178"/>
      <c r="AW457" s="179" t="s">
        <v>179</v>
      </c>
      <c r="AX457" s="180"/>
      <c r="AY457">
        <f>$AY$456</f>
        <v>1</v>
      </c>
    </row>
    <row r="458" spans="1:51" ht="23.25" customHeight="1" x14ac:dyDescent="0.15">
      <c r="A458" s="988"/>
      <c r="B458" s="253"/>
      <c r="C458" s="252"/>
      <c r="D458" s="253"/>
      <c r="E458" s="196"/>
      <c r="F458" s="197"/>
      <c r="G458" s="232" t="s">
        <v>716</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716</v>
      </c>
      <c r="AC458" s="175"/>
      <c r="AD458" s="175"/>
      <c r="AE458" s="166" t="s">
        <v>716</v>
      </c>
      <c r="AF458" s="167"/>
      <c r="AG458" s="167"/>
      <c r="AH458" s="167"/>
      <c r="AI458" s="166" t="s">
        <v>716</v>
      </c>
      <c r="AJ458" s="167"/>
      <c r="AK458" s="167"/>
      <c r="AL458" s="167"/>
      <c r="AM458" s="166" t="s">
        <v>768</v>
      </c>
      <c r="AN458" s="167"/>
      <c r="AO458" s="167"/>
      <c r="AP458" s="168"/>
      <c r="AQ458" s="166" t="s">
        <v>716</v>
      </c>
      <c r="AR458" s="167"/>
      <c r="AS458" s="167"/>
      <c r="AT458" s="168"/>
      <c r="AU458" s="167" t="s">
        <v>716</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716</v>
      </c>
      <c r="AC459" s="224"/>
      <c r="AD459" s="224"/>
      <c r="AE459" s="166" t="s">
        <v>716</v>
      </c>
      <c r="AF459" s="167"/>
      <c r="AG459" s="167"/>
      <c r="AH459" s="168"/>
      <c r="AI459" s="166" t="s">
        <v>716</v>
      </c>
      <c r="AJ459" s="167"/>
      <c r="AK459" s="167"/>
      <c r="AL459" s="167"/>
      <c r="AM459" s="166" t="s">
        <v>768</v>
      </c>
      <c r="AN459" s="167"/>
      <c r="AO459" s="167"/>
      <c r="AP459" s="168"/>
      <c r="AQ459" s="166" t="s">
        <v>716</v>
      </c>
      <c r="AR459" s="167"/>
      <c r="AS459" s="167"/>
      <c r="AT459" s="168"/>
      <c r="AU459" s="167" t="s">
        <v>716</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716</v>
      </c>
      <c r="AF460" s="167"/>
      <c r="AG460" s="167"/>
      <c r="AH460" s="168"/>
      <c r="AI460" s="166" t="s">
        <v>716</v>
      </c>
      <c r="AJ460" s="167"/>
      <c r="AK460" s="167"/>
      <c r="AL460" s="167"/>
      <c r="AM460" s="166" t="s">
        <v>768</v>
      </c>
      <c r="AN460" s="167"/>
      <c r="AO460" s="167"/>
      <c r="AP460" s="168"/>
      <c r="AQ460" s="166" t="s">
        <v>716</v>
      </c>
      <c r="AR460" s="167"/>
      <c r="AS460" s="167"/>
      <c r="AT460" s="168"/>
      <c r="AU460" s="167" t="s">
        <v>716</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750</v>
      </c>
      <c r="AE702" s="890"/>
      <c r="AF702" s="890"/>
      <c r="AG702" s="879" t="s">
        <v>752</v>
      </c>
      <c r="AH702" s="880"/>
      <c r="AI702" s="880"/>
      <c r="AJ702" s="880"/>
      <c r="AK702" s="880"/>
      <c r="AL702" s="880"/>
      <c r="AM702" s="880"/>
      <c r="AN702" s="880"/>
      <c r="AO702" s="880"/>
      <c r="AP702" s="880"/>
      <c r="AQ702" s="880"/>
      <c r="AR702" s="880"/>
      <c r="AS702" s="880"/>
      <c r="AT702" s="880"/>
      <c r="AU702" s="880"/>
      <c r="AV702" s="880"/>
      <c r="AW702" s="880"/>
      <c r="AX702" s="881"/>
    </row>
    <row r="703" spans="1:51" ht="48.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750</v>
      </c>
      <c r="AE703" s="185"/>
      <c r="AF703" s="185"/>
      <c r="AG703" s="663" t="s">
        <v>753</v>
      </c>
      <c r="AH703" s="664"/>
      <c r="AI703" s="664"/>
      <c r="AJ703" s="664"/>
      <c r="AK703" s="664"/>
      <c r="AL703" s="664"/>
      <c r="AM703" s="664"/>
      <c r="AN703" s="664"/>
      <c r="AO703" s="664"/>
      <c r="AP703" s="664"/>
      <c r="AQ703" s="664"/>
      <c r="AR703" s="664"/>
      <c r="AS703" s="664"/>
      <c r="AT703" s="664"/>
      <c r="AU703" s="664"/>
      <c r="AV703" s="664"/>
      <c r="AW703" s="664"/>
      <c r="AX703" s="665"/>
    </row>
    <row r="704" spans="1:51" ht="48.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750</v>
      </c>
      <c r="AE704" s="582"/>
      <c r="AF704" s="582"/>
      <c r="AG704" s="424" t="s">
        <v>754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761</v>
      </c>
      <c r="AE705" s="732"/>
      <c r="AF705" s="732"/>
      <c r="AG705" s="190" t="s">
        <v>406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762</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762</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750</v>
      </c>
      <c r="AE708" s="667"/>
      <c r="AF708" s="667"/>
      <c r="AG708" s="522" t="s">
        <v>755</v>
      </c>
      <c r="AH708" s="523"/>
      <c r="AI708" s="523"/>
      <c r="AJ708" s="523"/>
      <c r="AK708" s="523"/>
      <c r="AL708" s="523"/>
      <c r="AM708" s="523"/>
      <c r="AN708" s="523"/>
      <c r="AO708" s="523"/>
      <c r="AP708" s="523"/>
      <c r="AQ708" s="523"/>
      <c r="AR708" s="523"/>
      <c r="AS708" s="523"/>
      <c r="AT708" s="523"/>
      <c r="AU708" s="523"/>
      <c r="AV708" s="523"/>
      <c r="AW708" s="523"/>
      <c r="AX708" s="524"/>
    </row>
    <row r="709" spans="1:50" ht="48"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750</v>
      </c>
      <c r="AE709" s="185"/>
      <c r="AF709" s="185"/>
      <c r="AG709" s="663" t="s">
        <v>756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750</v>
      </c>
      <c r="AE710" s="185"/>
      <c r="AF710" s="185"/>
      <c r="AG710" s="663" t="s">
        <v>757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750</v>
      </c>
      <c r="AE711" s="185"/>
      <c r="AF711" s="185"/>
      <c r="AG711" s="663" t="s">
        <v>758</v>
      </c>
      <c r="AH711" s="664"/>
      <c r="AI711" s="664"/>
      <c r="AJ711" s="664"/>
      <c r="AK711" s="664"/>
      <c r="AL711" s="664"/>
      <c r="AM711" s="664"/>
      <c r="AN711" s="664"/>
      <c r="AO711" s="664"/>
      <c r="AP711" s="664"/>
      <c r="AQ711" s="664"/>
      <c r="AR711" s="664"/>
      <c r="AS711" s="664"/>
      <c r="AT711" s="664"/>
      <c r="AU711" s="664"/>
      <c r="AV711" s="664"/>
      <c r="AW711" s="664"/>
      <c r="AX711" s="665"/>
    </row>
    <row r="712" spans="1:50" ht="35.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750</v>
      </c>
      <c r="AE712" s="582"/>
      <c r="AF712" s="582"/>
      <c r="AG712" s="590" t="s">
        <v>769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761</v>
      </c>
      <c r="AE713" s="185"/>
      <c r="AF713" s="186"/>
      <c r="AG713" s="663" t="s">
        <v>406</v>
      </c>
      <c r="AH713" s="664"/>
      <c r="AI713" s="664"/>
      <c r="AJ713" s="664"/>
      <c r="AK713" s="664"/>
      <c r="AL713" s="664"/>
      <c r="AM713" s="664"/>
      <c r="AN713" s="664"/>
      <c r="AO713" s="664"/>
      <c r="AP713" s="664"/>
      <c r="AQ713" s="664"/>
      <c r="AR713" s="664"/>
      <c r="AS713" s="664"/>
      <c r="AT713" s="664"/>
      <c r="AU713" s="664"/>
      <c r="AV713" s="664"/>
      <c r="AW713" s="664"/>
      <c r="AX713" s="665"/>
    </row>
    <row r="714" spans="1:50" ht="48"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750</v>
      </c>
      <c r="AE714" s="588"/>
      <c r="AF714" s="589"/>
      <c r="AG714" s="688" t="s">
        <v>756</v>
      </c>
      <c r="AH714" s="689"/>
      <c r="AI714" s="689"/>
      <c r="AJ714" s="689"/>
      <c r="AK714" s="689"/>
      <c r="AL714" s="689"/>
      <c r="AM714" s="689"/>
      <c r="AN714" s="689"/>
      <c r="AO714" s="689"/>
      <c r="AP714" s="689"/>
      <c r="AQ714" s="689"/>
      <c r="AR714" s="689"/>
      <c r="AS714" s="689"/>
      <c r="AT714" s="689"/>
      <c r="AU714" s="689"/>
      <c r="AV714" s="689"/>
      <c r="AW714" s="689"/>
      <c r="AX714" s="690"/>
    </row>
    <row r="715" spans="1:50" ht="36.7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750</v>
      </c>
      <c r="AE715" s="667"/>
      <c r="AF715" s="773"/>
      <c r="AG715" s="522" t="s">
        <v>764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750</v>
      </c>
      <c r="AE716" s="755"/>
      <c r="AF716" s="755"/>
      <c r="AG716" s="663" t="s">
        <v>763</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750</v>
      </c>
      <c r="AE717" s="185"/>
      <c r="AF717" s="185"/>
      <c r="AG717" s="663" t="s">
        <v>759</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750</v>
      </c>
      <c r="AE718" s="185"/>
      <c r="AF718" s="185"/>
      <c r="AG718" s="193" t="s">
        <v>760</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761</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9" customHeight="1" x14ac:dyDescent="0.15">
      <c r="A726" s="617" t="s">
        <v>48</v>
      </c>
      <c r="B726" s="618"/>
      <c r="C726" s="439" t="s">
        <v>53</v>
      </c>
      <c r="D726" s="577"/>
      <c r="E726" s="577"/>
      <c r="F726" s="578"/>
      <c r="G726" s="793" t="s">
        <v>765</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9" customHeight="1" thickBot="1" x14ac:dyDescent="0.2">
      <c r="A727" s="619"/>
      <c r="B727" s="620"/>
      <c r="C727" s="694" t="s">
        <v>57</v>
      </c>
      <c r="D727" s="695"/>
      <c r="E727" s="695"/>
      <c r="F727" s="696"/>
      <c r="G727" s="791" t="s">
        <v>766</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52.5" customHeight="1" thickBot="1" x14ac:dyDescent="0.2">
      <c r="A729" s="761" t="s">
        <v>812</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52.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52.5"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52.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19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360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777</v>
      </c>
      <c r="H789" s="446"/>
      <c r="I789" s="446"/>
      <c r="J789" s="446"/>
      <c r="K789" s="447"/>
      <c r="L789" s="448" t="s">
        <v>780</v>
      </c>
      <c r="M789" s="449"/>
      <c r="N789" s="449"/>
      <c r="O789" s="449"/>
      <c r="P789" s="449"/>
      <c r="Q789" s="449"/>
      <c r="R789" s="449"/>
      <c r="S789" s="449"/>
      <c r="T789" s="449"/>
      <c r="U789" s="449"/>
      <c r="V789" s="449"/>
      <c r="W789" s="449"/>
      <c r="X789" s="450"/>
      <c r="Y789" s="451">
        <v>4.7</v>
      </c>
      <c r="Z789" s="452"/>
      <c r="AA789" s="452"/>
      <c r="AB789" s="553"/>
      <c r="AC789" s="445" t="s">
        <v>777</v>
      </c>
      <c r="AD789" s="446"/>
      <c r="AE789" s="446"/>
      <c r="AF789" s="446"/>
      <c r="AG789" s="447"/>
      <c r="AH789" s="448" t="s">
        <v>784</v>
      </c>
      <c r="AI789" s="449"/>
      <c r="AJ789" s="449"/>
      <c r="AK789" s="449"/>
      <c r="AL789" s="449"/>
      <c r="AM789" s="449"/>
      <c r="AN789" s="449"/>
      <c r="AO789" s="449"/>
      <c r="AP789" s="449"/>
      <c r="AQ789" s="449"/>
      <c r="AR789" s="449"/>
      <c r="AS789" s="449"/>
      <c r="AT789" s="450"/>
      <c r="AU789" s="451">
        <v>42</v>
      </c>
      <c r="AV789" s="452"/>
      <c r="AW789" s="452"/>
      <c r="AX789" s="453"/>
    </row>
    <row r="790" spans="1:51" ht="24.75" customHeight="1" x14ac:dyDescent="0.15">
      <c r="A790" s="552"/>
      <c r="B790" s="759"/>
      <c r="C790" s="759"/>
      <c r="D790" s="759"/>
      <c r="E790" s="759"/>
      <c r="F790" s="760"/>
      <c r="G790" s="348" t="s">
        <v>778</v>
      </c>
      <c r="H790" s="349"/>
      <c r="I790" s="349"/>
      <c r="J790" s="349"/>
      <c r="K790" s="350"/>
      <c r="L790" s="398" t="s">
        <v>779</v>
      </c>
      <c r="M790" s="399"/>
      <c r="N790" s="399"/>
      <c r="O790" s="399"/>
      <c r="P790" s="399"/>
      <c r="Q790" s="399"/>
      <c r="R790" s="399"/>
      <c r="S790" s="399"/>
      <c r="T790" s="399"/>
      <c r="U790" s="399"/>
      <c r="V790" s="399"/>
      <c r="W790" s="399"/>
      <c r="X790" s="400"/>
      <c r="Y790" s="395">
        <v>0.8</v>
      </c>
      <c r="Z790" s="396"/>
      <c r="AA790" s="396"/>
      <c r="AB790" s="402"/>
      <c r="AC790" s="348" t="s">
        <v>781</v>
      </c>
      <c r="AD790" s="349"/>
      <c r="AE790" s="349"/>
      <c r="AF790" s="349"/>
      <c r="AG790" s="350"/>
      <c r="AH790" s="398" t="s">
        <v>783</v>
      </c>
      <c r="AI790" s="399"/>
      <c r="AJ790" s="399"/>
      <c r="AK790" s="399"/>
      <c r="AL790" s="399"/>
      <c r="AM790" s="399"/>
      <c r="AN790" s="399"/>
      <c r="AO790" s="399"/>
      <c r="AP790" s="399"/>
      <c r="AQ790" s="399"/>
      <c r="AR790" s="399"/>
      <c r="AS790" s="399"/>
      <c r="AT790" s="400"/>
      <c r="AU790" s="395">
        <v>6.5</v>
      </c>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t="s">
        <v>778</v>
      </c>
      <c r="AD791" s="349"/>
      <c r="AE791" s="349"/>
      <c r="AF791" s="349"/>
      <c r="AG791" s="350"/>
      <c r="AH791" s="398" t="s">
        <v>782</v>
      </c>
      <c r="AI791" s="399"/>
      <c r="AJ791" s="399"/>
      <c r="AK791" s="399"/>
      <c r="AL791" s="399"/>
      <c r="AM791" s="399"/>
      <c r="AN791" s="399"/>
      <c r="AO791" s="399"/>
      <c r="AP791" s="399"/>
      <c r="AQ791" s="399"/>
      <c r="AR791" s="399"/>
      <c r="AS791" s="399"/>
      <c r="AT791" s="400"/>
      <c r="AU791" s="395">
        <v>4.3</v>
      </c>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5.5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52.8</v>
      </c>
      <c r="AV799" s="412"/>
      <c r="AW799" s="412"/>
      <c r="AX799" s="414"/>
    </row>
    <row r="800" spans="1:51" ht="24.75"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2</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2</v>
      </c>
    </row>
    <row r="802" spans="1:51" ht="24.75" customHeight="1" x14ac:dyDescent="0.15">
      <c r="A802" s="552"/>
      <c r="B802" s="759"/>
      <c r="C802" s="759"/>
      <c r="D802" s="759"/>
      <c r="E802" s="759"/>
      <c r="F802" s="760"/>
      <c r="G802" s="445" t="s">
        <v>785</v>
      </c>
      <c r="H802" s="446"/>
      <c r="I802" s="446"/>
      <c r="J802" s="446"/>
      <c r="K802" s="447"/>
      <c r="L802" s="448" t="s">
        <v>783</v>
      </c>
      <c r="M802" s="449"/>
      <c r="N802" s="449"/>
      <c r="O802" s="449"/>
      <c r="P802" s="449"/>
      <c r="Q802" s="449"/>
      <c r="R802" s="449"/>
      <c r="S802" s="449"/>
      <c r="T802" s="449"/>
      <c r="U802" s="449"/>
      <c r="V802" s="449"/>
      <c r="W802" s="449"/>
      <c r="X802" s="450"/>
      <c r="Y802" s="451">
        <v>5.9</v>
      </c>
      <c r="Z802" s="452"/>
      <c r="AA802" s="452"/>
      <c r="AB802" s="553"/>
      <c r="AC802" s="445" t="s">
        <v>781</v>
      </c>
      <c r="AD802" s="446"/>
      <c r="AE802" s="446"/>
      <c r="AF802" s="446"/>
      <c r="AG802" s="447"/>
      <c r="AH802" s="448" t="s">
        <v>786</v>
      </c>
      <c r="AI802" s="449"/>
      <c r="AJ802" s="449"/>
      <c r="AK802" s="449"/>
      <c r="AL802" s="449"/>
      <c r="AM802" s="449"/>
      <c r="AN802" s="449"/>
      <c r="AO802" s="449"/>
      <c r="AP802" s="449"/>
      <c r="AQ802" s="449"/>
      <c r="AR802" s="449"/>
      <c r="AS802" s="449"/>
      <c r="AT802" s="450"/>
      <c r="AU802" s="451">
        <v>0.8</v>
      </c>
      <c r="AV802" s="452"/>
      <c r="AW802" s="452"/>
      <c r="AX802" s="453"/>
      <c r="AY802">
        <f t="shared" ref="AY802:AY812" si="115">$AY$800</f>
        <v>2</v>
      </c>
    </row>
    <row r="803" spans="1:51" ht="24.75"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t="s">
        <v>778</v>
      </c>
      <c r="AD803" s="349"/>
      <c r="AE803" s="349"/>
      <c r="AF803" s="349"/>
      <c r="AG803" s="350"/>
      <c r="AH803" s="398" t="s">
        <v>787</v>
      </c>
      <c r="AI803" s="399"/>
      <c r="AJ803" s="399"/>
      <c r="AK803" s="399"/>
      <c r="AL803" s="399"/>
      <c r="AM803" s="399"/>
      <c r="AN803" s="399"/>
      <c r="AO803" s="399"/>
      <c r="AP803" s="399"/>
      <c r="AQ803" s="399"/>
      <c r="AR803" s="399"/>
      <c r="AS803" s="399"/>
      <c r="AT803" s="400"/>
      <c r="AU803" s="395">
        <v>0.1</v>
      </c>
      <c r="AV803" s="396"/>
      <c r="AW803" s="396"/>
      <c r="AX803" s="397"/>
      <c r="AY803">
        <f t="shared" si="115"/>
        <v>2</v>
      </c>
    </row>
    <row r="804" spans="1:51" ht="24.75"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5.9</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0.9</v>
      </c>
      <c r="AV812" s="412"/>
      <c r="AW812" s="412"/>
      <c r="AX812" s="414"/>
      <c r="AY812">
        <f t="shared" si="115"/>
        <v>2</v>
      </c>
    </row>
    <row r="813" spans="1:51" ht="24.75"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2</v>
      </c>
    </row>
    <row r="814" spans="1:51" ht="24.75"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2</v>
      </c>
    </row>
    <row r="815" spans="1:51" ht="24.75" customHeight="1" x14ac:dyDescent="0.15">
      <c r="A815" s="552"/>
      <c r="B815" s="759"/>
      <c r="C815" s="759"/>
      <c r="D815" s="759"/>
      <c r="E815" s="759"/>
      <c r="F815" s="760"/>
      <c r="G815" s="445" t="s">
        <v>785</v>
      </c>
      <c r="H815" s="446"/>
      <c r="I815" s="446"/>
      <c r="J815" s="446"/>
      <c r="K815" s="447"/>
      <c r="L815" s="448" t="s">
        <v>786</v>
      </c>
      <c r="M815" s="449"/>
      <c r="N815" s="449"/>
      <c r="O815" s="449"/>
      <c r="P815" s="449"/>
      <c r="Q815" s="449"/>
      <c r="R815" s="449"/>
      <c r="S815" s="449"/>
      <c r="T815" s="449"/>
      <c r="U815" s="449"/>
      <c r="V815" s="449"/>
      <c r="W815" s="449"/>
      <c r="X815" s="450"/>
      <c r="Y815" s="451">
        <v>0.8</v>
      </c>
      <c r="Z815" s="452"/>
      <c r="AA815" s="452"/>
      <c r="AB815" s="553"/>
      <c r="AC815" s="445" t="s">
        <v>777</v>
      </c>
      <c r="AD815" s="446"/>
      <c r="AE815" s="446"/>
      <c r="AF815" s="446"/>
      <c r="AG815" s="447"/>
      <c r="AH815" s="448" t="s">
        <v>784</v>
      </c>
      <c r="AI815" s="449"/>
      <c r="AJ815" s="449"/>
      <c r="AK815" s="449"/>
      <c r="AL815" s="449"/>
      <c r="AM815" s="449"/>
      <c r="AN815" s="449"/>
      <c r="AO815" s="449"/>
      <c r="AP815" s="449"/>
      <c r="AQ815" s="449"/>
      <c r="AR815" s="449"/>
      <c r="AS815" s="449"/>
      <c r="AT815" s="450"/>
      <c r="AU815" s="451">
        <v>31</v>
      </c>
      <c r="AV815" s="452"/>
      <c r="AW815" s="452"/>
      <c r="AX815" s="453"/>
      <c r="AY815">
        <f t="shared" ref="AY815:AY825" si="116">$AY$813</f>
        <v>2</v>
      </c>
    </row>
    <row r="816" spans="1:51" ht="24.75"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t="s">
        <v>781</v>
      </c>
      <c r="AD816" s="349"/>
      <c r="AE816" s="349"/>
      <c r="AF816" s="349"/>
      <c r="AG816" s="350"/>
      <c r="AH816" s="398" t="s">
        <v>788</v>
      </c>
      <c r="AI816" s="399"/>
      <c r="AJ816" s="399"/>
      <c r="AK816" s="399"/>
      <c r="AL816" s="399"/>
      <c r="AM816" s="399"/>
      <c r="AN816" s="399"/>
      <c r="AO816" s="399"/>
      <c r="AP816" s="399"/>
      <c r="AQ816" s="399"/>
      <c r="AR816" s="399"/>
      <c r="AS816" s="399"/>
      <c r="AT816" s="400"/>
      <c r="AU816" s="395">
        <v>2.2000000000000002</v>
      </c>
      <c r="AV816" s="396"/>
      <c r="AW816" s="396"/>
      <c r="AX816" s="397"/>
      <c r="AY816">
        <f t="shared" si="116"/>
        <v>2</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0.8</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33.200000000000003</v>
      </c>
      <c r="AV825" s="412"/>
      <c r="AW825" s="412"/>
      <c r="AX825" s="414"/>
      <c r="AY825">
        <f t="shared" si="116"/>
        <v>2</v>
      </c>
    </row>
    <row r="826" spans="1:51" ht="24.75"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1</v>
      </c>
    </row>
    <row r="827" spans="1:51" ht="24.75"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1</v>
      </c>
    </row>
    <row r="828" spans="1:51" s="16" customFormat="1" ht="24.75" customHeight="1" x14ac:dyDescent="0.15">
      <c r="A828" s="552"/>
      <c r="B828" s="759"/>
      <c r="C828" s="759"/>
      <c r="D828" s="759"/>
      <c r="E828" s="759"/>
      <c r="F828" s="760"/>
      <c r="G828" s="445" t="s">
        <v>785</v>
      </c>
      <c r="H828" s="446"/>
      <c r="I828" s="446"/>
      <c r="J828" s="446"/>
      <c r="K828" s="447"/>
      <c r="L828" s="448" t="s">
        <v>789</v>
      </c>
      <c r="M828" s="449"/>
      <c r="N828" s="449"/>
      <c r="O828" s="449"/>
      <c r="P828" s="449"/>
      <c r="Q828" s="449"/>
      <c r="R828" s="449"/>
      <c r="S828" s="449"/>
      <c r="T828" s="449"/>
      <c r="U828" s="449"/>
      <c r="V828" s="449"/>
      <c r="W828" s="449"/>
      <c r="X828" s="450"/>
      <c r="Y828" s="451">
        <v>2.2999999999999998</v>
      </c>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1</v>
      </c>
    </row>
    <row r="829" spans="1:51" ht="24.75"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1</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1</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1</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1</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1</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1</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1</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1</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1</v>
      </c>
    </row>
    <row r="838" spans="1:51" ht="24.75"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2.2999999999999998</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1</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6" customHeight="1" x14ac:dyDescent="0.15">
      <c r="A845" s="401">
        <v>1</v>
      </c>
      <c r="B845" s="401">
        <v>1</v>
      </c>
      <c r="C845" s="420" t="s">
        <v>810</v>
      </c>
      <c r="D845" s="415"/>
      <c r="E845" s="415"/>
      <c r="F845" s="415"/>
      <c r="G845" s="415"/>
      <c r="H845" s="415"/>
      <c r="I845" s="415"/>
      <c r="J845" s="416">
        <v>6010401133086</v>
      </c>
      <c r="K845" s="417"/>
      <c r="L845" s="417"/>
      <c r="M845" s="417"/>
      <c r="N845" s="417"/>
      <c r="O845" s="417"/>
      <c r="P845" s="421" t="s">
        <v>799</v>
      </c>
      <c r="Q845" s="317"/>
      <c r="R845" s="317"/>
      <c r="S845" s="317"/>
      <c r="T845" s="317"/>
      <c r="U845" s="317"/>
      <c r="V845" s="317"/>
      <c r="W845" s="317"/>
      <c r="X845" s="317"/>
      <c r="Y845" s="318">
        <v>5.5</v>
      </c>
      <c r="Z845" s="319"/>
      <c r="AA845" s="319"/>
      <c r="AB845" s="320"/>
      <c r="AC845" s="322" t="s">
        <v>797</v>
      </c>
      <c r="AD845" s="323"/>
      <c r="AE845" s="323"/>
      <c r="AF845" s="323"/>
      <c r="AG845" s="323"/>
      <c r="AH845" s="418" t="s">
        <v>798</v>
      </c>
      <c r="AI845" s="419"/>
      <c r="AJ845" s="419"/>
      <c r="AK845" s="419"/>
      <c r="AL845" s="418" t="s">
        <v>798</v>
      </c>
      <c r="AM845" s="419"/>
      <c r="AN845" s="419"/>
      <c r="AO845" s="419"/>
      <c r="AP845" s="321" t="s">
        <v>796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6" customHeight="1" x14ac:dyDescent="0.15">
      <c r="A878" s="401">
        <v>1</v>
      </c>
      <c r="B878" s="401">
        <v>1</v>
      </c>
      <c r="C878" s="420" t="s">
        <v>810</v>
      </c>
      <c r="D878" s="415"/>
      <c r="E878" s="415"/>
      <c r="F878" s="415"/>
      <c r="G878" s="415"/>
      <c r="H878" s="415"/>
      <c r="I878" s="415"/>
      <c r="J878" s="416">
        <v>6010401133086</v>
      </c>
      <c r="K878" s="417"/>
      <c r="L878" s="417"/>
      <c r="M878" s="417"/>
      <c r="N878" s="417"/>
      <c r="O878" s="417"/>
      <c r="P878" s="421" t="s">
        <v>800</v>
      </c>
      <c r="Q878" s="317"/>
      <c r="R878" s="317"/>
      <c r="S878" s="317"/>
      <c r="T878" s="317"/>
      <c r="U878" s="317"/>
      <c r="V878" s="317"/>
      <c r="W878" s="317"/>
      <c r="X878" s="317"/>
      <c r="Y878" s="318">
        <v>52.8</v>
      </c>
      <c r="Z878" s="319"/>
      <c r="AA878" s="319"/>
      <c r="AB878" s="320"/>
      <c r="AC878" s="322" t="s">
        <v>372</v>
      </c>
      <c r="AD878" s="323"/>
      <c r="AE878" s="323"/>
      <c r="AF878" s="323"/>
      <c r="AG878" s="323"/>
      <c r="AH878" s="418">
        <v>1</v>
      </c>
      <c r="AI878" s="419"/>
      <c r="AJ878" s="419"/>
      <c r="AK878" s="419"/>
      <c r="AL878" s="326">
        <v>97.1</v>
      </c>
      <c r="AM878" s="327"/>
      <c r="AN878" s="327"/>
      <c r="AO878" s="328"/>
      <c r="AP878" s="321" t="s">
        <v>796</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6" customHeight="1" x14ac:dyDescent="0.15">
      <c r="A911" s="401">
        <v>1</v>
      </c>
      <c r="B911" s="401">
        <v>1</v>
      </c>
      <c r="C911" s="420" t="s">
        <v>790</v>
      </c>
      <c r="D911" s="415"/>
      <c r="E911" s="415"/>
      <c r="F911" s="415"/>
      <c r="G911" s="415"/>
      <c r="H911" s="415"/>
      <c r="I911" s="415"/>
      <c r="J911" s="416">
        <v>3010001032864</v>
      </c>
      <c r="K911" s="417"/>
      <c r="L911" s="417"/>
      <c r="M911" s="417"/>
      <c r="N911" s="417"/>
      <c r="O911" s="417"/>
      <c r="P911" s="421" t="s">
        <v>807</v>
      </c>
      <c r="Q911" s="317"/>
      <c r="R911" s="317"/>
      <c r="S911" s="317"/>
      <c r="T911" s="317"/>
      <c r="U911" s="317"/>
      <c r="V911" s="317"/>
      <c r="W911" s="317"/>
      <c r="X911" s="317"/>
      <c r="Y911" s="318">
        <v>5.9</v>
      </c>
      <c r="Z911" s="319"/>
      <c r="AA911" s="319"/>
      <c r="AB911" s="320"/>
      <c r="AC911" s="322" t="s">
        <v>379</v>
      </c>
      <c r="AD911" s="323"/>
      <c r="AE911" s="323"/>
      <c r="AF911" s="323"/>
      <c r="AG911" s="323"/>
      <c r="AH911" s="418" t="s">
        <v>798</v>
      </c>
      <c r="AI911" s="419"/>
      <c r="AJ911" s="419"/>
      <c r="AK911" s="419"/>
      <c r="AL911" s="418" t="s">
        <v>798</v>
      </c>
      <c r="AM911" s="419"/>
      <c r="AN911" s="419"/>
      <c r="AO911" s="419"/>
      <c r="AP911" s="321" t="s">
        <v>796</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34.5" customHeight="1" x14ac:dyDescent="0.15">
      <c r="A944" s="401">
        <v>1</v>
      </c>
      <c r="B944" s="401">
        <v>1</v>
      </c>
      <c r="C944" s="420" t="s">
        <v>791</v>
      </c>
      <c r="D944" s="415"/>
      <c r="E944" s="415"/>
      <c r="F944" s="415"/>
      <c r="G944" s="415"/>
      <c r="H944" s="415"/>
      <c r="I944" s="415"/>
      <c r="J944" s="416">
        <v>4000020270008</v>
      </c>
      <c r="K944" s="417"/>
      <c r="L944" s="417"/>
      <c r="M944" s="417"/>
      <c r="N944" s="417"/>
      <c r="O944" s="417"/>
      <c r="P944" s="421" t="s">
        <v>801</v>
      </c>
      <c r="Q944" s="317"/>
      <c r="R944" s="317"/>
      <c r="S944" s="317"/>
      <c r="T944" s="317"/>
      <c r="U944" s="317"/>
      <c r="V944" s="317"/>
      <c r="W944" s="317"/>
      <c r="X944" s="317"/>
      <c r="Y944" s="318">
        <v>0.7</v>
      </c>
      <c r="Z944" s="319"/>
      <c r="AA944" s="319"/>
      <c r="AB944" s="320"/>
      <c r="AC944" s="322" t="s">
        <v>797</v>
      </c>
      <c r="AD944" s="323"/>
      <c r="AE944" s="323"/>
      <c r="AF944" s="323"/>
      <c r="AG944" s="323"/>
      <c r="AH944" s="418" t="s">
        <v>798</v>
      </c>
      <c r="AI944" s="419"/>
      <c r="AJ944" s="419"/>
      <c r="AK944" s="419"/>
      <c r="AL944" s="418" t="s">
        <v>798</v>
      </c>
      <c r="AM944" s="419"/>
      <c r="AN944" s="419"/>
      <c r="AO944" s="419"/>
      <c r="AP944" s="321" t="s">
        <v>796</v>
      </c>
      <c r="AQ944" s="321"/>
      <c r="AR944" s="321"/>
      <c r="AS944" s="321"/>
      <c r="AT944" s="321"/>
      <c r="AU944" s="321"/>
      <c r="AV944" s="321"/>
      <c r="AW944" s="321"/>
      <c r="AX944" s="321"/>
      <c r="AY944">
        <f t="shared" si="120"/>
        <v>1</v>
      </c>
    </row>
    <row r="945" spans="1:51" ht="34.5" customHeight="1" x14ac:dyDescent="0.15">
      <c r="A945" s="401">
        <v>2</v>
      </c>
      <c r="B945" s="401">
        <v>1</v>
      </c>
      <c r="C945" s="420" t="s">
        <v>792</v>
      </c>
      <c r="D945" s="415"/>
      <c r="E945" s="415"/>
      <c r="F945" s="415"/>
      <c r="G945" s="415"/>
      <c r="H945" s="415"/>
      <c r="I945" s="415"/>
      <c r="J945" s="416">
        <v>7000020220001</v>
      </c>
      <c r="K945" s="417"/>
      <c r="L945" s="417"/>
      <c r="M945" s="417"/>
      <c r="N945" s="417"/>
      <c r="O945" s="417"/>
      <c r="P945" s="421" t="s">
        <v>801</v>
      </c>
      <c r="Q945" s="317"/>
      <c r="R945" s="317"/>
      <c r="S945" s="317"/>
      <c r="T945" s="317"/>
      <c r="U945" s="317"/>
      <c r="V945" s="317"/>
      <c r="W945" s="317"/>
      <c r="X945" s="317"/>
      <c r="Y945" s="318">
        <v>0.6</v>
      </c>
      <c r="Z945" s="319"/>
      <c r="AA945" s="319"/>
      <c r="AB945" s="320"/>
      <c r="AC945" s="322" t="s">
        <v>797</v>
      </c>
      <c r="AD945" s="323"/>
      <c r="AE945" s="323"/>
      <c r="AF945" s="323"/>
      <c r="AG945" s="323"/>
      <c r="AH945" s="418" t="s">
        <v>798</v>
      </c>
      <c r="AI945" s="419"/>
      <c r="AJ945" s="419"/>
      <c r="AK945" s="419"/>
      <c r="AL945" s="418" t="s">
        <v>798</v>
      </c>
      <c r="AM945" s="419"/>
      <c r="AN945" s="419"/>
      <c r="AO945" s="419"/>
      <c r="AP945" s="321" t="s">
        <v>796</v>
      </c>
      <c r="AQ945" s="321"/>
      <c r="AR945" s="321"/>
      <c r="AS945" s="321"/>
      <c r="AT945" s="321"/>
      <c r="AU945" s="321"/>
      <c r="AV945" s="321"/>
      <c r="AW945" s="321"/>
      <c r="AX945" s="321"/>
      <c r="AY945">
        <f>COUNTA($C$945)</f>
        <v>1</v>
      </c>
    </row>
    <row r="946" spans="1:51" ht="34.5" customHeight="1" x14ac:dyDescent="0.15">
      <c r="A946" s="401">
        <v>3</v>
      </c>
      <c r="B946" s="401">
        <v>1</v>
      </c>
      <c r="C946" s="420" t="s">
        <v>793</v>
      </c>
      <c r="D946" s="415"/>
      <c r="E946" s="415"/>
      <c r="F946" s="415"/>
      <c r="G946" s="415"/>
      <c r="H946" s="415"/>
      <c r="I946" s="415"/>
      <c r="J946" s="416">
        <v>7190005009961</v>
      </c>
      <c r="K946" s="417"/>
      <c r="L946" s="417"/>
      <c r="M946" s="417"/>
      <c r="N946" s="417"/>
      <c r="O946" s="417"/>
      <c r="P946" s="421" t="s">
        <v>801</v>
      </c>
      <c r="Q946" s="317"/>
      <c r="R946" s="317"/>
      <c r="S946" s="317"/>
      <c r="T946" s="317"/>
      <c r="U946" s="317"/>
      <c r="V946" s="317"/>
      <c r="W946" s="317"/>
      <c r="X946" s="317"/>
      <c r="Y946" s="318">
        <v>0.9</v>
      </c>
      <c r="Z946" s="319"/>
      <c r="AA946" s="319"/>
      <c r="AB946" s="320"/>
      <c r="AC946" s="322" t="s">
        <v>797</v>
      </c>
      <c r="AD946" s="323"/>
      <c r="AE946" s="323"/>
      <c r="AF946" s="323"/>
      <c r="AG946" s="323"/>
      <c r="AH946" s="418" t="s">
        <v>798</v>
      </c>
      <c r="AI946" s="419"/>
      <c r="AJ946" s="419"/>
      <c r="AK946" s="419"/>
      <c r="AL946" s="418" t="s">
        <v>798</v>
      </c>
      <c r="AM946" s="419"/>
      <c r="AN946" s="419"/>
      <c r="AO946" s="419"/>
      <c r="AP946" s="321" t="s">
        <v>796</v>
      </c>
      <c r="AQ946" s="321"/>
      <c r="AR946" s="321"/>
      <c r="AS946" s="321"/>
      <c r="AT946" s="321"/>
      <c r="AU946" s="321"/>
      <c r="AV946" s="321"/>
      <c r="AW946" s="321"/>
      <c r="AX946" s="321"/>
      <c r="AY946">
        <f>COUNTA($C$946)</f>
        <v>1</v>
      </c>
    </row>
    <row r="947" spans="1:51" ht="34.5" customHeight="1" x14ac:dyDescent="0.15">
      <c r="A947" s="401">
        <v>4</v>
      </c>
      <c r="B947" s="401">
        <v>1</v>
      </c>
      <c r="C947" s="420" t="s">
        <v>794</v>
      </c>
      <c r="D947" s="415"/>
      <c r="E947" s="415"/>
      <c r="F947" s="415"/>
      <c r="G947" s="415"/>
      <c r="H947" s="415"/>
      <c r="I947" s="415"/>
      <c r="J947" s="416">
        <v>2010401134765</v>
      </c>
      <c r="K947" s="417"/>
      <c r="L947" s="417"/>
      <c r="M947" s="417"/>
      <c r="N947" s="417"/>
      <c r="O947" s="417"/>
      <c r="P947" s="421" t="s">
        <v>801</v>
      </c>
      <c r="Q947" s="317"/>
      <c r="R947" s="317"/>
      <c r="S947" s="317"/>
      <c r="T947" s="317"/>
      <c r="U947" s="317"/>
      <c r="V947" s="317"/>
      <c r="W947" s="317"/>
      <c r="X947" s="317"/>
      <c r="Y947" s="318">
        <v>0.7</v>
      </c>
      <c r="Z947" s="319"/>
      <c r="AA947" s="319"/>
      <c r="AB947" s="320"/>
      <c r="AC947" s="322" t="s">
        <v>797</v>
      </c>
      <c r="AD947" s="323"/>
      <c r="AE947" s="323"/>
      <c r="AF947" s="323"/>
      <c r="AG947" s="323"/>
      <c r="AH947" s="418" t="s">
        <v>798</v>
      </c>
      <c r="AI947" s="419"/>
      <c r="AJ947" s="419"/>
      <c r="AK947" s="419"/>
      <c r="AL947" s="418" t="s">
        <v>798</v>
      </c>
      <c r="AM947" s="419"/>
      <c r="AN947" s="419"/>
      <c r="AO947" s="419"/>
      <c r="AP947" s="321" t="s">
        <v>796</v>
      </c>
      <c r="AQ947" s="321"/>
      <c r="AR947" s="321"/>
      <c r="AS947" s="321"/>
      <c r="AT947" s="321"/>
      <c r="AU947" s="321"/>
      <c r="AV947" s="321"/>
      <c r="AW947" s="321"/>
      <c r="AX947" s="321"/>
      <c r="AY947">
        <f>COUNTA($C$947)</f>
        <v>1</v>
      </c>
    </row>
    <row r="948" spans="1:51" ht="34.5" customHeight="1" x14ac:dyDescent="0.15">
      <c r="A948" s="401">
        <v>5</v>
      </c>
      <c r="B948" s="401">
        <v>1</v>
      </c>
      <c r="C948" s="420" t="s">
        <v>795</v>
      </c>
      <c r="D948" s="415"/>
      <c r="E948" s="415"/>
      <c r="F948" s="415"/>
      <c r="G948" s="415"/>
      <c r="H948" s="415"/>
      <c r="I948" s="415"/>
      <c r="J948" s="416" t="s">
        <v>811</v>
      </c>
      <c r="K948" s="417"/>
      <c r="L948" s="417"/>
      <c r="M948" s="417"/>
      <c r="N948" s="417"/>
      <c r="O948" s="417"/>
      <c r="P948" s="421" t="s">
        <v>801</v>
      </c>
      <c r="Q948" s="317"/>
      <c r="R948" s="317"/>
      <c r="S948" s="317"/>
      <c r="T948" s="317"/>
      <c r="U948" s="317"/>
      <c r="V948" s="317"/>
      <c r="W948" s="317"/>
      <c r="X948" s="317"/>
      <c r="Y948" s="318">
        <v>0.03</v>
      </c>
      <c r="Z948" s="319"/>
      <c r="AA948" s="319"/>
      <c r="AB948" s="320"/>
      <c r="AC948" s="322" t="s">
        <v>797</v>
      </c>
      <c r="AD948" s="323"/>
      <c r="AE948" s="323"/>
      <c r="AF948" s="323"/>
      <c r="AG948" s="323"/>
      <c r="AH948" s="418" t="s">
        <v>798</v>
      </c>
      <c r="AI948" s="419"/>
      <c r="AJ948" s="419"/>
      <c r="AK948" s="419"/>
      <c r="AL948" s="418" t="s">
        <v>798</v>
      </c>
      <c r="AM948" s="419"/>
      <c r="AN948" s="419"/>
      <c r="AO948" s="419"/>
      <c r="AP948" s="321" t="s">
        <v>796</v>
      </c>
      <c r="AQ948" s="321"/>
      <c r="AR948" s="321"/>
      <c r="AS948" s="321"/>
      <c r="AT948" s="321"/>
      <c r="AU948" s="321"/>
      <c r="AV948" s="321"/>
      <c r="AW948" s="321"/>
      <c r="AX948" s="321"/>
      <c r="AY948">
        <f>COUNTA($C$948)</f>
        <v>1</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34.5" customHeight="1" x14ac:dyDescent="0.15">
      <c r="A977" s="401">
        <v>1</v>
      </c>
      <c r="B977" s="401">
        <v>1</v>
      </c>
      <c r="C977" s="420" t="s">
        <v>804</v>
      </c>
      <c r="D977" s="415"/>
      <c r="E977" s="415"/>
      <c r="F977" s="415"/>
      <c r="G977" s="415"/>
      <c r="H977" s="415"/>
      <c r="I977" s="415"/>
      <c r="J977" s="416">
        <v>8010501022641</v>
      </c>
      <c r="K977" s="417"/>
      <c r="L977" s="417"/>
      <c r="M977" s="417"/>
      <c r="N977" s="417"/>
      <c r="O977" s="417"/>
      <c r="P977" s="421" t="s">
        <v>802</v>
      </c>
      <c r="Q977" s="317"/>
      <c r="R977" s="317"/>
      <c r="S977" s="317"/>
      <c r="T977" s="317"/>
      <c r="U977" s="317"/>
      <c r="V977" s="317"/>
      <c r="W977" s="317"/>
      <c r="X977" s="317"/>
      <c r="Y977" s="318">
        <v>0.8</v>
      </c>
      <c r="Z977" s="319"/>
      <c r="AA977" s="319"/>
      <c r="AB977" s="320"/>
      <c r="AC977" s="322" t="s">
        <v>376</v>
      </c>
      <c r="AD977" s="323"/>
      <c r="AE977" s="323"/>
      <c r="AF977" s="323"/>
      <c r="AG977" s="323"/>
      <c r="AH977" s="418" t="s">
        <v>798</v>
      </c>
      <c r="AI977" s="419"/>
      <c r="AJ977" s="419"/>
      <c r="AK977" s="419"/>
      <c r="AL977" s="418" t="s">
        <v>798</v>
      </c>
      <c r="AM977" s="419"/>
      <c r="AN977" s="419"/>
      <c r="AO977" s="419"/>
      <c r="AP977" s="321" t="s">
        <v>796</v>
      </c>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1</v>
      </c>
    </row>
    <row r="1010" spans="1:51" ht="48.75" customHeight="1" x14ac:dyDescent="0.15">
      <c r="A1010" s="401">
        <v>1</v>
      </c>
      <c r="B1010" s="401">
        <v>1</v>
      </c>
      <c r="C1010" s="420" t="s">
        <v>805</v>
      </c>
      <c r="D1010" s="415"/>
      <c r="E1010" s="415"/>
      <c r="F1010" s="415"/>
      <c r="G1010" s="415"/>
      <c r="H1010" s="415"/>
      <c r="I1010" s="415"/>
      <c r="J1010" s="416">
        <v>5010405001703</v>
      </c>
      <c r="K1010" s="417"/>
      <c r="L1010" s="417"/>
      <c r="M1010" s="417"/>
      <c r="N1010" s="417"/>
      <c r="O1010" s="417"/>
      <c r="P1010" s="421" t="s">
        <v>808</v>
      </c>
      <c r="Q1010" s="317"/>
      <c r="R1010" s="317"/>
      <c r="S1010" s="317"/>
      <c r="T1010" s="317"/>
      <c r="U1010" s="317"/>
      <c r="V1010" s="317"/>
      <c r="W1010" s="317"/>
      <c r="X1010" s="317"/>
      <c r="Y1010" s="318">
        <v>33.200000000000003</v>
      </c>
      <c r="Z1010" s="319"/>
      <c r="AA1010" s="319"/>
      <c r="AB1010" s="320"/>
      <c r="AC1010" s="322" t="s">
        <v>373</v>
      </c>
      <c r="AD1010" s="323"/>
      <c r="AE1010" s="323"/>
      <c r="AF1010" s="323"/>
      <c r="AG1010" s="323"/>
      <c r="AH1010" s="418">
        <v>3</v>
      </c>
      <c r="AI1010" s="419"/>
      <c r="AJ1010" s="419"/>
      <c r="AK1010" s="419"/>
      <c r="AL1010" s="326">
        <v>48.2</v>
      </c>
      <c r="AM1010" s="327"/>
      <c r="AN1010" s="327"/>
      <c r="AO1010" s="328"/>
      <c r="AP1010" s="321" t="s">
        <v>796</v>
      </c>
      <c r="AQ1010" s="321"/>
      <c r="AR1010" s="321"/>
      <c r="AS1010" s="321"/>
      <c r="AT1010" s="321"/>
      <c r="AU1010" s="321"/>
      <c r="AV1010" s="321"/>
      <c r="AW1010" s="321"/>
      <c r="AX1010" s="321"/>
      <c r="AY1010">
        <f t="shared" si="122"/>
        <v>1</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1</v>
      </c>
    </row>
    <row r="1043" spans="1:51" ht="34.5" customHeight="1" x14ac:dyDescent="0.15">
      <c r="A1043" s="401">
        <v>1</v>
      </c>
      <c r="B1043" s="401">
        <v>1</v>
      </c>
      <c r="C1043" s="420" t="s">
        <v>806</v>
      </c>
      <c r="D1043" s="415"/>
      <c r="E1043" s="415"/>
      <c r="F1043" s="415"/>
      <c r="G1043" s="415"/>
      <c r="H1043" s="415"/>
      <c r="I1043" s="415"/>
      <c r="J1043" s="416">
        <v>6010001134518</v>
      </c>
      <c r="K1043" s="417"/>
      <c r="L1043" s="417"/>
      <c r="M1043" s="417"/>
      <c r="N1043" s="417"/>
      <c r="O1043" s="417"/>
      <c r="P1043" s="421" t="s">
        <v>788</v>
      </c>
      <c r="Q1043" s="317"/>
      <c r="R1043" s="317"/>
      <c r="S1043" s="317"/>
      <c r="T1043" s="317"/>
      <c r="U1043" s="317"/>
      <c r="V1043" s="317"/>
      <c r="W1043" s="317"/>
      <c r="X1043" s="317"/>
      <c r="Y1043" s="318">
        <v>2.2999999999999998</v>
      </c>
      <c r="Z1043" s="319"/>
      <c r="AA1043" s="319"/>
      <c r="AB1043" s="320"/>
      <c r="AC1043" s="322" t="s">
        <v>379</v>
      </c>
      <c r="AD1043" s="323"/>
      <c r="AE1043" s="323"/>
      <c r="AF1043" s="323"/>
      <c r="AG1043" s="323"/>
      <c r="AH1043" s="418" t="s">
        <v>798</v>
      </c>
      <c r="AI1043" s="419"/>
      <c r="AJ1043" s="419"/>
      <c r="AK1043" s="419"/>
      <c r="AL1043" s="418" t="s">
        <v>798</v>
      </c>
      <c r="AM1043" s="419"/>
      <c r="AN1043" s="419"/>
      <c r="AO1043" s="419"/>
      <c r="AP1043" s="321" t="s">
        <v>796</v>
      </c>
      <c r="AQ1043" s="321"/>
      <c r="AR1043" s="321"/>
      <c r="AS1043" s="321"/>
      <c r="AT1043" s="321"/>
      <c r="AU1043" s="321"/>
      <c r="AV1043" s="321"/>
      <c r="AW1043" s="321"/>
      <c r="AX1043" s="321"/>
      <c r="AY1043">
        <f t="shared" si="123"/>
        <v>1</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803</v>
      </c>
      <c r="F1110" s="886"/>
      <c r="G1110" s="886"/>
      <c r="H1110" s="886"/>
      <c r="I1110" s="886"/>
      <c r="J1110" s="416" t="s">
        <v>803</v>
      </c>
      <c r="K1110" s="417"/>
      <c r="L1110" s="417"/>
      <c r="M1110" s="417"/>
      <c r="N1110" s="417"/>
      <c r="O1110" s="417"/>
      <c r="P1110" s="421" t="s">
        <v>803</v>
      </c>
      <c r="Q1110" s="317"/>
      <c r="R1110" s="317"/>
      <c r="S1110" s="317"/>
      <c r="T1110" s="317"/>
      <c r="U1110" s="317"/>
      <c r="V1110" s="317"/>
      <c r="W1110" s="317"/>
      <c r="X1110" s="317"/>
      <c r="Y1110" s="318" t="s">
        <v>803</v>
      </c>
      <c r="Z1110" s="319"/>
      <c r="AA1110" s="319"/>
      <c r="AB1110" s="320"/>
      <c r="AC1110" s="322"/>
      <c r="AD1110" s="323"/>
      <c r="AE1110" s="323"/>
      <c r="AF1110" s="323"/>
      <c r="AG1110" s="323"/>
      <c r="AH1110" s="324" t="s">
        <v>803</v>
      </c>
      <c r="AI1110" s="325"/>
      <c r="AJ1110" s="325"/>
      <c r="AK1110" s="325"/>
      <c r="AL1110" s="326" t="s">
        <v>803</v>
      </c>
      <c r="AM1110" s="327"/>
      <c r="AN1110" s="327"/>
      <c r="AO1110" s="328"/>
      <c r="AP1110" s="321" t="s">
        <v>803</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3" priority="14003">
      <formula>IF(RIGHT(TEXT(P14,"0.#"),1)=".",FALSE,TRUE)</formula>
    </cfRule>
    <cfRule type="expression" dxfId="2792" priority="14004">
      <formula>IF(RIGHT(TEXT(P14,"0.#"),1)=".",TRUE,FALSE)</formula>
    </cfRule>
  </conditionalFormatting>
  <conditionalFormatting sqref="AE32">
    <cfRule type="expression" dxfId="2791" priority="13993">
      <formula>IF(RIGHT(TEXT(AE32,"0.#"),1)=".",FALSE,TRUE)</formula>
    </cfRule>
    <cfRule type="expression" dxfId="2790" priority="13994">
      <formula>IF(RIGHT(TEXT(AE32,"0.#"),1)=".",TRUE,FALSE)</formula>
    </cfRule>
  </conditionalFormatting>
  <conditionalFormatting sqref="P18:AX18">
    <cfRule type="expression" dxfId="2789" priority="13879">
      <formula>IF(RIGHT(TEXT(P18,"0.#"),1)=".",FALSE,TRUE)</formula>
    </cfRule>
    <cfRule type="expression" dxfId="2788" priority="13880">
      <formula>IF(RIGHT(TEXT(P18,"0.#"),1)=".",TRUE,FALSE)</formula>
    </cfRule>
  </conditionalFormatting>
  <conditionalFormatting sqref="Y790">
    <cfRule type="expression" dxfId="2787" priority="13875">
      <formula>IF(RIGHT(TEXT(Y790,"0.#"),1)=".",FALSE,TRUE)</formula>
    </cfRule>
    <cfRule type="expression" dxfId="2786" priority="13876">
      <formula>IF(RIGHT(TEXT(Y790,"0.#"),1)=".",TRUE,FALSE)</formula>
    </cfRule>
  </conditionalFormatting>
  <conditionalFormatting sqref="Y799">
    <cfRule type="expression" dxfId="2785" priority="13871">
      <formula>IF(RIGHT(TEXT(Y799,"0.#"),1)=".",FALSE,TRUE)</formula>
    </cfRule>
    <cfRule type="expression" dxfId="2784" priority="13872">
      <formula>IF(RIGHT(TEXT(Y799,"0.#"),1)=".",TRUE,FALSE)</formula>
    </cfRule>
  </conditionalFormatting>
  <conditionalFormatting sqref="Y830:Y837 Y828 Y817:Y824 Y815 Y804:Y811 Y802">
    <cfRule type="expression" dxfId="2783" priority="13653">
      <formula>IF(RIGHT(TEXT(Y802,"0.#"),1)=".",FALSE,TRUE)</formula>
    </cfRule>
    <cfRule type="expression" dxfId="2782" priority="13654">
      <formula>IF(RIGHT(TEXT(Y802,"0.#"),1)=".",TRUE,FALSE)</formula>
    </cfRule>
  </conditionalFormatting>
  <conditionalFormatting sqref="P16:AQ17 P15:AX15 P13:AX13">
    <cfRule type="expression" dxfId="2781" priority="13701">
      <formula>IF(RIGHT(TEXT(P13,"0.#"),1)=".",FALSE,TRUE)</formula>
    </cfRule>
    <cfRule type="expression" dxfId="2780" priority="13702">
      <formula>IF(RIGHT(TEXT(P13,"0.#"),1)=".",TRUE,FALSE)</formula>
    </cfRule>
  </conditionalFormatting>
  <conditionalFormatting sqref="P19:AJ19">
    <cfRule type="expression" dxfId="2779" priority="13699">
      <formula>IF(RIGHT(TEXT(P19,"0.#"),1)=".",FALSE,TRUE)</formula>
    </cfRule>
    <cfRule type="expression" dxfId="2778" priority="13700">
      <formula>IF(RIGHT(TEXT(P19,"0.#"),1)=".",TRUE,FALSE)</formula>
    </cfRule>
  </conditionalFormatting>
  <conditionalFormatting sqref="AE101 AQ101">
    <cfRule type="expression" dxfId="2777" priority="13691">
      <formula>IF(RIGHT(TEXT(AE101,"0.#"),1)=".",FALSE,TRUE)</formula>
    </cfRule>
    <cfRule type="expression" dxfId="2776" priority="13692">
      <formula>IF(RIGHT(TEXT(AE101,"0.#"),1)=".",TRUE,FALSE)</formula>
    </cfRule>
  </conditionalFormatting>
  <conditionalFormatting sqref="Y791:Y798 Y789">
    <cfRule type="expression" dxfId="2775" priority="13677">
      <formula>IF(RIGHT(TEXT(Y789,"0.#"),1)=".",FALSE,TRUE)</formula>
    </cfRule>
    <cfRule type="expression" dxfId="2774" priority="13678">
      <formula>IF(RIGHT(TEXT(Y789,"0.#"),1)=".",TRUE,FALSE)</formula>
    </cfRule>
  </conditionalFormatting>
  <conditionalFormatting sqref="AU790">
    <cfRule type="expression" dxfId="2773" priority="13675">
      <formula>IF(RIGHT(TEXT(AU790,"0.#"),1)=".",FALSE,TRUE)</formula>
    </cfRule>
    <cfRule type="expression" dxfId="2772" priority="13676">
      <formula>IF(RIGHT(TEXT(AU790,"0.#"),1)=".",TRUE,FALSE)</formula>
    </cfRule>
  </conditionalFormatting>
  <conditionalFormatting sqref="AU799">
    <cfRule type="expression" dxfId="2771" priority="13673">
      <formula>IF(RIGHT(TEXT(AU799,"0.#"),1)=".",FALSE,TRUE)</formula>
    </cfRule>
    <cfRule type="expression" dxfId="2770" priority="13674">
      <formula>IF(RIGHT(TEXT(AU799,"0.#"),1)=".",TRUE,FALSE)</formula>
    </cfRule>
  </conditionalFormatting>
  <conditionalFormatting sqref="AU791:AU798 AU789">
    <cfRule type="expression" dxfId="2769" priority="13671">
      <formula>IF(RIGHT(TEXT(AU789,"0.#"),1)=".",FALSE,TRUE)</formula>
    </cfRule>
    <cfRule type="expression" dxfId="2768" priority="13672">
      <formula>IF(RIGHT(TEXT(AU789,"0.#"),1)=".",TRUE,FALSE)</formula>
    </cfRule>
  </conditionalFormatting>
  <conditionalFormatting sqref="Y829 Y816 Y803">
    <cfRule type="expression" dxfId="2767" priority="13657">
      <formula>IF(RIGHT(TEXT(Y803,"0.#"),1)=".",FALSE,TRUE)</formula>
    </cfRule>
    <cfRule type="expression" dxfId="2766" priority="13658">
      <formula>IF(RIGHT(TEXT(Y803,"0.#"),1)=".",TRUE,FALSE)</formula>
    </cfRule>
  </conditionalFormatting>
  <conditionalFormatting sqref="Y838 Y825 Y812">
    <cfRule type="expression" dxfId="2765" priority="13655">
      <formula>IF(RIGHT(TEXT(Y812,"0.#"),1)=".",FALSE,TRUE)</formula>
    </cfRule>
    <cfRule type="expression" dxfId="2764" priority="13656">
      <formula>IF(RIGHT(TEXT(Y812,"0.#"),1)=".",TRUE,FALSE)</formula>
    </cfRule>
  </conditionalFormatting>
  <conditionalFormatting sqref="AU829 AU816 AU803">
    <cfRule type="expression" dxfId="2763" priority="13651">
      <formula>IF(RIGHT(TEXT(AU803,"0.#"),1)=".",FALSE,TRUE)</formula>
    </cfRule>
    <cfRule type="expression" dxfId="2762" priority="13652">
      <formula>IF(RIGHT(TEXT(AU803,"0.#"),1)=".",TRUE,FALSE)</formula>
    </cfRule>
  </conditionalFormatting>
  <conditionalFormatting sqref="AU838 AU825 AU812">
    <cfRule type="expression" dxfId="2761" priority="13649">
      <formula>IF(RIGHT(TEXT(AU812,"0.#"),1)=".",FALSE,TRUE)</formula>
    </cfRule>
    <cfRule type="expression" dxfId="2760" priority="13650">
      <formula>IF(RIGHT(TEXT(AU812,"0.#"),1)=".",TRUE,FALSE)</formula>
    </cfRule>
  </conditionalFormatting>
  <conditionalFormatting sqref="AU830:AU837 AU828 AU817:AU824 AU815 AU804:AU811 AU802">
    <cfRule type="expression" dxfId="2759" priority="13647">
      <formula>IF(RIGHT(TEXT(AU802,"0.#"),1)=".",FALSE,TRUE)</formula>
    </cfRule>
    <cfRule type="expression" dxfId="2758" priority="13648">
      <formula>IF(RIGHT(TEXT(AU802,"0.#"),1)=".",TRUE,FALSE)</formula>
    </cfRule>
  </conditionalFormatting>
  <conditionalFormatting sqref="AM87">
    <cfRule type="expression" dxfId="2757" priority="13301">
      <formula>IF(RIGHT(TEXT(AM87,"0.#"),1)=".",FALSE,TRUE)</formula>
    </cfRule>
    <cfRule type="expression" dxfId="2756" priority="13302">
      <formula>IF(RIGHT(TEXT(AM87,"0.#"),1)=".",TRUE,FALSE)</formula>
    </cfRule>
  </conditionalFormatting>
  <conditionalFormatting sqref="AE55">
    <cfRule type="expression" dxfId="2755" priority="13369">
      <formula>IF(RIGHT(TEXT(AE55,"0.#"),1)=".",FALSE,TRUE)</formula>
    </cfRule>
    <cfRule type="expression" dxfId="2754" priority="13370">
      <formula>IF(RIGHT(TEXT(AE55,"0.#"),1)=".",TRUE,FALSE)</formula>
    </cfRule>
  </conditionalFormatting>
  <conditionalFormatting sqref="AI55">
    <cfRule type="expression" dxfId="2753" priority="13367">
      <formula>IF(RIGHT(TEXT(AI55,"0.#"),1)=".",FALSE,TRUE)</formula>
    </cfRule>
    <cfRule type="expression" dxfId="2752" priority="13368">
      <formula>IF(RIGHT(TEXT(AI55,"0.#"),1)=".",TRUE,FALSE)</formula>
    </cfRule>
  </conditionalFormatting>
  <conditionalFormatting sqref="AM34">
    <cfRule type="expression" dxfId="2751" priority="13447">
      <formula>IF(RIGHT(TEXT(AM34,"0.#"),1)=".",FALSE,TRUE)</formula>
    </cfRule>
    <cfRule type="expression" dxfId="2750" priority="13448">
      <formula>IF(RIGHT(TEXT(AM34,"0.#"),1)=".",TRUE,FALSE)</formula>
    </cfRule>
  </conditionalFormatting>
  <conditionalFormatting sqref="AE33">
    <cfRule type="expression" dxfId="2749" priority="13461">
      <formula>IF(RIGHT(TEXT(AE33,"0.#"),1)=".",FALSE,TRUE)</formula>
    </cfRule>
    <cfRule type="expression" dxfId="2748" priority="13462">
      <formula>IF(RIGHT(TEXT(AE33,"0.#"),1)=".",TRUE,FALSE)</formula>
    </cfRule>
  </conditionalFormatting>
  <conditionalFormatting sqref="AE34">
    <cfRule type="expression" dxfId="2747" priority="13459">
      <formula>IF(RIGHT(TEXT(AE34,"0.#"),1)=".",FALSE,TRUE)</formula>
    </cfRule>
    <cfRule type="expression" dxfId="2746" priority="13460">
      <formula>IF(RIGHT(TEXT(AE34,"0.#"),1)=".",TRUE,FALSE)</formula>
    </cfRule>
  </conditionalFormatting>
  <conditionalFormatting sqref="AI34">
    <cfRule type="expression" dxfId="2745" priority="13457">
      <formula>IF(RIGHT(TEXT(AI34,"0.#"),1)=".",FALSE,TRUE)</formula>
    </cfRule>
    <cfRule type="expression" dxfId="2744" priority="13458">
      <formula>IF(RIGHT(TEXT(AI34,"0.#"),1)=".",TRUE,FALSE)</formula>
    </cfRule>
  </conditionalFormatting>
  <conditionalFormatting sqref="AI33">
    <cfRule type="expression" dxfId="2743" priority="13455">
      <formula>IF(RIGHT(TEXT(AI33,"0.#"),1)=".",FALSE,TRUE)</formula>
    </cfRule>
    <cfRule type="expression" dxfId="2742" priority="13456">
      <formula>IF(RIGHT(TEXT(AI33,"0.#"),1)=".",TRUE,FALSE)</formula>
    </cfRule>
  </conditionalFormatting>
  <conditionalFormatting sqref="AI32">
    <cfRule type="expression" dxfId="2741" priority="13453">
      <formula>IF(RIGHT(TEXT(AI32,"0.#"),1)=".",FALSE,TRUE)</formula>
    </cfRule>
    <cfRule type="expression" dxfId="2740" priority="13454">
      <formula>IF(RIGHT(TEXT(AI32,"0.#"),1)=".",TRUE,FALSE)</formula>
    </cfRule>
  </conditionalFormatting>
  <conditionalFormatting sqref="AM32">
    <cfRule type="expression" dxfId="2739" priority="13451">
      <formula>IF(RIGHT(TEXT(AM32,"0.#"),1)=".",FALSE,TRUE)</formula>
    </cfRule>
    <cfRule type="expression" dxfId="2738" priority="13452">
      <formula>IF(RIGHT(TEXT(AM32,"0.#"),1)=".",TRUE,FALSE)</formula>
    </cfRule>
  </conditionalFormatting>
  <conditionalFormatting sqref="AM33">
    <cfRule type="expression" dxfId="2737" priority="13449">
      <formula>IF(RIGHT(TEXT(AM33,"0.#"),1)=".",FALSE,TRUE)</formula>
    </cfRule>
    <cfRule type="expression" dxfId="2736" priority="13450">
      <formula>IF(RIGHT(TEXT(AM33,"0.#"),1)=".",TRUE,FALSE)</formula>
    </cfRule>
  </conditionalFormatting>
  <conditionalFormatting sqref="AQ32:AQ34">
    <cfRule type="expression" dxfId="2735" priority="13441">
      <formula>IF(RIGHT(TEXT(AQ32,"0.#"),1)=".",FALSE,TRUE)</formula>
    </cfRule>
    <cfRule type="expression" dxfId="2734" priority="13442">
      <formula>IF(RIGHT(TEXT(AQ32,"0.#"),1)=".",TRUE,FALSE)</formula>
    </cfRule>
  </conditionalFormatting>
  <conditionalFormatting sqref="AU32:AU34">
    <cfRule type="expression" dxfId="2733" priority="13439">
      <formula>IF(RIGHT(TEXT(AU32,"0.#"),1)=".",FALSE,TRUE)</formula>
    </cfRule>
    <cfRule type="expression" dxfId="2732" priority="13440">
      <formula>IF(RIGHT(TEXT(AU32,"0.#"),1)=".",TRUE,FALSE)</formula>
    </cfRule>
  </conditionalFormatting>
  <conditionalFormatting sqref="AE53">
    <cfRule type="expression" dxfId="2731" priority="13373">
      <formula>IF(RIGHT(TEXT(AE53,"0.#"),1)=".",FALSE,TRUE)</formula>
    </cfRule>
    <cfRule type="expression" dxfId="2730" priority="13374">
      <formula>IF(RIGHT(TEXT(AE53,"0.#"),1)=".",TRUE,FALSE)</formula>
    </cfRule>
  </conditionalFormatting>
  <conditionalFormatting sqref="AE54">
    <cfRule type="expression" dxfId="2729" priority="13371">
      <formula>IF(RIGHT(TEXT(AE54,"0.#"),1)=".",FALSE,TRUE)</formula>
    </cfRule>
    <cfRule type="expression" dxfId="2728" priority="13372">
      <formula>IF(RIGHT(TEXT(AE54,"0.#"),1)=".",TRUE,FALSE)</formula>
    </cfRule>
  </conditionalFormatting>
  <conditionalFormatting sqref="AI54">
    <cfRule type="expression" dxfId="2727" priority="13365">
      <formula>IF(RIGHT(TEXT(AI54,"0.#"),1)=".",FALSE,TRUE)</formula>
    </cfRule>
    <cfRule type="expression" dxfId="2726" priority="13366">
      <formula>IF(RIGHT(TEXT(AI54,"0.#"),1)=".",TRUE,FALSE)</formula>
    </cfRule>
  </conditionalFormatting>
  <conditionalFormatting sqref="AI53">
    <cfRule type="expression" dxfId="2725" priority="13363">
      <formula>IF(RIGHT(TEXT(AI53,"0.#"),1)=".",FALSE,TRUE)</formula>
    </cfRule>
    <cfRule type="expression" dxfId="2724" priority="13364">
      <formula>IF(RIGHT(TEXT(AI53,"0.#"),1)=".",TRUE,FALSE)</formula>
    </cfRule>
  </conditionalFormatting>
  <conditionalFormatting sqref="AM53">
    <cfRule type="expression" dxfId="2723" priority="13361">
      <formula>IF(RIGHT(TEXT(AM53,"0.#"),1)=".",FALSE,TRUE)</formula>
    </cfRule>
    <cfRule type="expression" dxfId="2722" priority="13362">
      <formula>IF(RIGHT(TEXT(AM53,"0.#"),1)=".",TRUE,FALSE)</formula>
    </cfRule>
  </conditionalFormatting>
  <conditionalFormatting sqref="AM54">
    <cfRule type="expression" dxfId="2721" priority="13359">
      <formula>IF(RIGHT(TEXT(AM54,"0.#"),1)=".",FALSE,TRUE)</formula>
    </cfRule>
    <cfRule type="expression" dxfId="2720" priority="13360">
      <formula>IF(RIGHT(TEXT(AM54,"0.#"),1)=".",TRUE,FALSE)</formula>
    </cfRule>
  </conditionalFormatting>
  <conditionalFormatting sqref="AM55">
    <cfRule type="expression" dxfId="2719" priority="13357">
      <formula>IF(RIGHT(TEXT(AM55,"0.#"),1)=".",FALSE,TRUE)</formula>
    </cfRule>
    <cfRule type="expression" dxfId="2718" priority="13358">
      <formula>IF(RIGHT(TEXT(AM55,"0.#"),1)=".",TRUE,FALSE)</formula>
    </cfRule>
  </conditionalFormatting>
  <conditionalFormatting sqref="AE60">
    <cfRule type="expression" dxfId="2717" priority="13343">
      <formula>IF(RIGHT(TEXT(AE60,"0.#"),1)=".",FALSE,TRUE)</formula>
    </cfRule>
    <cfRule type="expression" dxfId="2716" priority="13344">
      <formula>IF(RIGHT(TEXT(AE60,"0.#"),1)=".",TRUE,FALSE)</formula>
    </cfRule>
  </conditionalFormatting>
  <conditionalFormatting sqref="AE61">
    <cfRule type="expression" dxfId="2715" priority="13341">
      <formula>IF(RIGHT(TEXT(AE61,"0.#"),1)=".",FALSE,TRUE)</formula>
    </cfRule>
    <cfRule type="expression" dxfId="2714" priority="13342">
      <formula>IF(RIGHT(TEXT(AE61,"0.#"),1)=".",TRUE,FALSE)</formula>
    </cfRule>
  </conditionalFormatting>
  <conditionalFormatting sqref="AE62">
    <cfRule type="expression" dxfId="2713" priority="13339">
      <formula>IF(RIGHT(TEXT(AE62,"0.#"),1)=".",FALSE,TRUE)</formula>
    </cfRule>
    <cfRule type="expression" dxfId="2712" priority="13340">
      <formula>IF(RIGHT(TEXT(AE62,"0.#"),1)=".",TRUE,FALSE)</formula>
    </cfRule>
  </conditionalFormatting>
  <conditionalFormatting sqref="AI62">
    <cfRule type="expression" dxfId="2711" priority="13337">
      <formula>IF(RIGHT(TEXT(AI62,"0.#"),1)=".",FALSE,TRUE)</formula>
    </cfRule>
    <cfRule type="expression" dxfId="2710" priority="13338">
      <formula>IF(RIGHT(TEXT(AI62,"0.#"),1)=".",TRUE,FALSE)</formula>
    </cfRule>
  </conditionalFormatting>
  <conditionalFormatting sqref="AI61">
    <cfRule type="expression" dxfId="2709" priority="13335">
      <formula>IF(RIGHT(TEXT(AI61,"0.#"),1)=".",FALSE,TRUE)</formula>
    </cfRule>
    <cfRule type="expression" dxfId="2708" priority="13336">
      <formula>IF(RIGHT(TEXT(AI61,"0.#"),1)=".",TRUE,FALSE)</formula>
    </cfRule>
  </conditionalFormatting>
  <conditionalFormatting sqref="AI60">
    <cfRule type="expression" dxfId="2707" priority="13333">
      <formula>IF(RIGHT(TEXT(AI60,"0.#"),1)=".",FALSE,TRUE)</formula>
    </cfRule>
    <cfRule type="expression" dxfId="2706" priority="13334">
      <formula>IF(RIGHT(TEXT(AI60,"0.#"),1)=".",TRUE,FALSE)</formula>
    </cfRule>
  </conditionalFormatting>
  <conditionalFormatting sqref="AM60">
    <cfRule type="expression" dxfId="2705" priority="13331">
      <formula>IF(RIGHT(TEXT(AM60,"0.#"),1)=".",FALSE,TRUE)</formula>
    </cfRule>
    <cfRule type="expression" dxfId="2704" priority="13332">
      <formula>IF(RIGHT(TEXT(AM60,"0.#"),1)=".",TRUE,FALSE)</formula>
    </cfRule>
  </conditionalFormatting>
  <conditionalFormatting sqref="AM61">
    <cfRule type="expression" dxfId="2703" priority="13329">
      <formula>IF(RIGHT(TEXT(AM61,"0.#"),1)=".",FALSE,TRUE)</formula>
    </cfRule>
    <cfRule type="expression" dxfId="2702" priority="13330">
      <formula>IF(RIGHT(TEXT(AM61,"0.#"),1)=".",TRUE,FALSE)</formula>
    </cfRule>
  </conditionalFormatting>
  <conditionalFormatting sqref="AM62">
    <cfRule type="expression" dxfId="2701" priority="13327">
      <formula>IF(RIGHT(TEXT(AM62,"0.#"),1)=".",FALSE,TRUE)</formula>
    </cfRule>
    <cfRule type="expression" dxfId="2700" priority="13328">
      <formula>IF(RIGHT(TEXT(AM62,"0.#"),1)=".",TRUE,FALSE)</formula>
    </cfRule>
  </conditionalFormatting>
  <conditionalFormatting sqref="AE87">
    <cfRule type="expression" dxfId="2699" priority="13313">
      <formula>IF(RIGHT(TEXT(AE87,"0.#"),1)=".",FALSE,TRUE)</formula>
    </cfRule>
    <cfRule type="expression" dxfId="2698" priority="13314">
      <formula>IF(RIGHT(TEXT(AE87,"0.#"),1)=".",TRUE,FALSE)</formula>
    </cfRule>
  </conditionalFormatting>
  <conditionalFormatting sqref="AE88">
    <cfRule type="expression" dxfId="2697" priority="13311">
      <formula>IF(RIGHT(TEXT(AE88,"0.#"),1)=".",FALSE,TRUE)</formula>
    </cfRule>
    <cfRule type="expression" dxfId="2696" priority="13312">
      <formula>IF(RIGHT(TEXT(AE88,"0.#"),1)=".",TRUE,FALSE)</formula>
    </cfRule>
  </conditionalFormatting>
  <conditionalFormatting sqref="AE89">
    <cfRule type="expression" dxfId="2695" priority="13309">
      <formula>IF(RIGHT(TEXT(AE89,"0.#"),1)=".",FALSE,TRUE)</formula>
    </cfRule>
    <cfRule type="expression" dxfId="2694" priority="13310">
      <formula>IF(RIGHT(TEXT(AE89,"0.#"),1)=".",TRUE,FALSE)</formula>
    </cfRule>
  </conditionalFormatting>
  <conditionalFormatting sqref="AI89">
    <cfRule type="expression" dxfId="2693" priority="13307">
      <formula>IF(RIGHT(TEXT(AI89,"0.#"),1)=".",FALSE,TRUE)</formula>
    </cfRule>
    <cfRule type="expression" dxfId="2692" priority="13308">
      <formula>IF(RIGHT(TEXT(AI89,"0.#"),1)=".",TRUE,FALSE)</formula>
    </cfRule>
  </conditionalFormatting>
  <conditionalFormatting sqref="AI88">
    <cfRule type="expression" dxfId="2691" priority="13305">
      <formula>IF(RIGHT(TEXT(AI88,"0.#"),1)=".",FALSE,TRUE)</formula>
    </cfRule>
    <cfRule type="expression" dxfId="2690" priority="13306">
      <formula>IF(RIGHT(TEXT(AI88,"0.#"),1)=".",TRUE,FALSE)</formula>
    </cfRule>
  </conditionalFormatting>
  <conditionalFormatting sqref="AI87">
    <cfRule type="expression" dxfId="2689" priority="13303">
      <formula>IF(RIGHT(TEXT(AI87,"0.#"),1)=".",FALSE,TRUE)</formula>
    </cfRule>
    <cfRule type="expression" dxfId="2688" priority="13304">
      <formula>IF(RIGHT(TEXT(AI87,"0.#"),1)=".",TRUE,FALSE)</formula>
    </cfRule>
  </conditionalFormatting>
  <conditionalFormatting sqref="AM88">
    <cfRule type="expression" dxfId="2687" priority="13299">
      <formula>IF(RIGHT(TEXT(AM88,"0.#"),1)=".",FALSE,TRUE)</formula>
    </cfRule>
    <cfRule type="expression" dxfId="2686" priority="13300">
      <formula>IF(RIGHT(TEXT(AM88,"0.#"),1)=".",TRUE,FALSE)</formula>
    </cfRule>
  </conditionalFormatting>
  <conditionalFormatting sqref="AM89">
    <cfRule type="expression" dxfId="2685" priority="13297">
      <formula>IF(RIGHT(TEXT(AM89,"0.#"),1)=".",FALSE,TRUE)</formula>
    </cfRule>
    <cfRule type="expression" dxfId="2684" priority="13298">
      <formula>IF(RIGHT(TEXT(AM89,"0.#"),1)=".",TRUE,FALSE)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7:AO874">
    <cfRule type="expression" dxfId="2493" priority="6625">
      <formula>IF(AND(AL847&gt;=0, RIGHT(TEXT(AL847,"0.#"),1)&lt;&gt;"."),TRUE,FALSE)</formula>
    </cfRule>
    <cfRule type="expression" dxfId="2492" priority="6626">
      <formula>IF(AND(AL847&gt;=0, RIGHT(TEXT(AL847,"0.#"),1)="."),TRUE,FALSE)</formula>
    </cfRule>
    <cfRule type="expression" dxfId="2491" priority="6627">
      <formula>IF(AND(AL847&lt;0, RIGHT(TEXT(AL847,"0.#"),1)&lt;&gt;"."),TRUE,FALSE)</formula>
    </cfRule>
    <cfRule type="expression" dxfId="2490" priority="6628">
      <formula>IF(AND(AL847&lt;0, RIGHT(TEXT(AL847,"0.#"),1)="."),TRUE,FALSE)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7:Y874">
    <cfRule type="expression" dxfId="2419" priority="2953">
      <formula>IF(RIGHT(TEXT(Y847,"0.#"),1)=".",FALSE,TRUE)</formula>
    </cfRule>
    <cfRule type="expression" dxfId="2418" priority="2954">
      <formula>IF(RIGHT(TEXT(Y847,"0.#"),1)=".",TRUE,FALSE)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10:AO1139">
    <cfRule type="expression" dxfId="2389" priority="2859">
      <formula>IF(AND(AL1110&gt;=0, RIGHT(TEXT(AL1110,"0.#"),1)&lt;&gt;"."),TRUE,FALSE)</formula>
    </cfRule>
    <cfRule type="expression" dxfId="2388" priority="2860">
      <formula>IF(AND(AL1110&gt;=0, RIGHT(TEXT(AL1110,"0.#"),1)="."),TRUE,FALSE)</formula>
    </cfRule>
    <cfRule type="expression" dxfId="2387" priority="2861">
      <formula>IF(AND(AL1110&lt;0, RIGHT(TEXT(AL1110,"0.#"),1)&lt;&gt;"."),TRUE,FALSE)</formula>
    </cfRule>
    <cfRule type="expression" dxfId="2386" priority="2862">
      <formula>IF(AND(AL1110&lt;0, RIGHT(TEXT(AL1110,"0.#"),1)="."),TRUE,FALSE)</formula>
    </cfRule>
  </conditionalFormatting>
  <conditionalFormatting sqref="Y1110:Y1139">
    <cfRule type="expression" dxfId="2385" priority="2857">
      <formula>IF(RIGHT(TEXT(Y1110,"0.#"),1)=".",FALSE,TRUE)</formula>
    </cfRule>
    <cfRule type="expression" dxfId="2384" priority="2858">
      <formula>IF(RIGHT(TEXT(Y1110,"0.#"),1)=".",TRUE,FALSE)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46:AO846">
    <cfRule type="expression" dxfId="2375" priority="2811">
      <formula>IF(AND(AL846&gt;=0, RIGHT(TEXT(AL846,"0.#"),1)&lt;&gt;"."),TRUE,FALSE)</formula>
    </cfRule>
    <cfRule type="expression" dxfId="2374" priority="2812">
      <formula>IF(AND(AL846&gt;=0, RIGHT(TEXT(AL846,"0.#"),1)="."),TRUE,FALSE)</formula>
    </cfRule>
    <cfRule type="expression" dxfId="2373" priority="2813">
      <formula>IF(AND(AL846&lt;0, RIGHT(TEXT(AL846,"0.#"),1)&lt;&gt;"."),TRUE,FALSE)</formula>
    </cfRule>
    <cfRule type="expression" dxfId="2372" priority="2814">
      <formula>IF(AND(AL846&lt;0, RIGHT(TEXT(AL846,"0.#"),1)="."),TRUE,FALSE)</formula>
    </cfRule>
  </conditionalFormatting>
  <conditionalFormatting sqref="Y845:Y846">
    <cfRule type="expression" dxfId="2371" priority="2809">
      <formula>IF(RIGHT(TEXT(Y845,"0.#"),1)=".",FALSE,TRUE)</formula>
    </cfRule>
    <cfRule type="expression" dxfId="2370" priority="2810">
      <formula>IF(RIGHT(TEXT(Y845,"0.#"),1)=".",TRUE,FALSE)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80:Y907">
    <cfRule type="expression" dxfId="2053" priority="2069">
      <formula>IF(RIGHT(TEXT(Y880,"0.#"),1)=".",FALSE,TRUE)</formula>
    </cfRule>
    <cfRule type="expression" dxfId="2052" priority="2070">
      <formula>IF(RIGHT(TEXT(Y880,"0.#"),1)=".",TRUE,FALSE)</formula>
    </cfRule>
  </conditionalFormatting>
  <conditionalFormatting sqref="Y878:Y879">
    <cfRule type="expression" dxfId="2051" priority="2063">
      <formula>IF(RIGHT(TEXT(Y878,"0.#"),1)=".",FALSE,TRUE)</formula>
    </cfRule>
    <cfRule type="expression" dxfId="2050" priority="2064">
      <formula>IF(RIGHT(TEXT(Y878,"0.#"),1)=".",TRUE,FALSE)</formula>
    </cfRule>
  </conditionalFormatting>
  <conditionalFormatting sqref="Y913:Y940">
    <cfRule type="expression" dxfId="2049" priority="2057">
      <formula>IF(RIGHT(TEXT(Y913,"0.#"),1)=".",FALSE,TRUE)</formula>
    </cfRule>
    <cfRule type="expression" dxfId="2048" priority="2058">
      <formula>IF(RIGHT(TEXT(Y913,"0.#"),1)=".",TRUE,FALSE)</formula>
    </cfRule>
  </conditionalFormatting>
  <conditionalFormatting sqref="Y911:Y912">
    <cfRule type="expression" dxfId="2047" priority="2051">
      <formula>IF(RIGHT(TEXT(Y911,"0.#"),1)=".",FALSE,TRUE)</formula>
    </cfRule>
    <cfRule type="expression" dxfId="2046" priority="2052">
      <formula>IF(RIGHT(TEXT(Y911,"0.#"),1)=".",TRUE,FALSE)</formula>
    </cfRule>
  </conditionalFormatting>
  <conditionalFormatting sqref="Y946:Y973">
    <cfRule type="expression" dxfId="2045" priority="2045">
      <formula>IF(RIGHT(TEXT(Y946,"0.#"),1)=".",FALSE,TRUE)</formula>
    </cfRule>
    <cfRule type="expression" dxfId="2044" priority="2046">
      <formula>IF(RIGHT(TEXT(Y946,"0.#"),1)=".",TRUE,FALSE)</formula>
    </cfRule>
  </conditionalFormatting>
  <conditionalFormatting sqref="Y944:Y945">
    <cfRule type="expression" dxfId="2043" priority="2039">
      <formula>IF(RIGHT(TEXT(Y944,"0.#"),1)=".",FALSE,TRUE)</formula>
    </cfRule>
    <cfRule type="expression" dxfId="2042" priority="2040">
      <formula>IF(RIGHT(TEXT(Y944,"0.#"),1)=".",TRUE,FALSE)</formula>
    </cfRule>
  </conditionalFormatting>
  <conditionalFormatting sqref="Y979:Y1006">
    <cfRule type="expression" dxfId="2041" priority="2033">
      <formula>IF(RIGHT(TEXT(Y979,"0.#"),1)=".",FALSE,TRUE)</formula>
    </cfRule>
    <cfRule type="expression" dxfId="2040" priority="2034">
      <formula>IF(RIGHT(TEXT(Y979,"0.#"),1)=".",TRUE,FALSE)</formula>
    </cfRule>
  </conditionalFormatting>
  <conditionalFormatting sqref="Y977:Y978">
    <cfRule type="expression" dxfId="2039" priority="2027">
      <formula>IF(RIGHT(TEXT(Y977,"0.#"),1)=".",FALSE,TRUE)</formula>
    </cfRule>
    <cfRule type="expression" dxfId="2038" priority="2028">
      <formula>IF(RIGHT(TEXT(Y977,"0.#"),1)=".",TRUE,FALSE)</formula>
    </cfRule>
  </conditionalFormatting>
  <conditionalFormatting sqref="Y1012:Y1039">
    <cfRule type="expression" dxfId="2037" priority="2021">
      <formula>IF(RIGHT(TEXT(Y1012,"0.#"),1)=".",FALSE,TRUE)</formula>
    </cfRule>
    <cfRule type="expression" dxfId="2036" priority="2022">
      <formula>IF(RIGHT(TEXT(Y1012,"0.#"),1)=".",TRUE,FALSE)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80:AO907">
    <cfRule type="expression" dxfId="1955" priority="2071">
      <formula>IF(AND(AL880&gt;=0, RIGHT(TEXT(AL880,"0.#"),1)&lt;&gt;"."),TRUE,FALSE)</formula>
    </cfRule>
    <cfRule type="expression" dxfId="1954" priority="2072">
      <formula>IF(AND(AL880&gt;=0, RIGHT(TEXT(AL880,"0.#"),1)="."),TRUE,FALSE)</formula>
    </cfRule>
    <cfRule type="expression" dxfId="1953" priority="2073">
      <formula>IF(AND(AL880&lt;0, RIGHT(TEXT(AL880,"0.#"),1)&lt;&gt;"."),TRUE,FALSE)</formula>
    </cfRule>
    <cfRule type="expression" dxfId="1952" priority="2074">
      <formula>IF(AND(AL880&lt;0, RIGHT(TEXT(AL880,"0.#"),1)="."),TRUE,FALSE)</formula>
    </cfRule>
  </conditionalFormatting>
  <conditionalFormatting sqref="AL878:AO879">
    <cfRule type="expression" dxfId="1951" priority="2065">
      <formula>IF(AND(AL878&gt;=0, RIGHT(TEXT(AL878,"0.#"),1)&lt;&gt;"."),TRUE,FALSE)</formula>
    </cfRule>
    <cfRule type="expression" dxfId="1950" priority="2066">
      <formula>IF(AND(AL878&gt;=0, RIGHT(TEXT(AL878,"0.#"),1)="."),TRUE,FALSE)</formula>
    </cfRule>
    <cfRule type="expression" dxfId="1949" priority="2067">
      <formula>IF(AND(AL878&lt;0, RIGHT(TEXT(AL878,"0.#"),1)&lt;&gt;"."),TRUE,FALSE)</formula>
    </cfRule>
    <cfRule type="expression" dxfId="1948" priority="2068">
      <formula>IF(AND(AL878&lt;0, RIGHT(TEXT(AL878,"0.#"),1)="."),TRUE,FALSE)</formula>
    </cfRule>
  </conditionalFormatting>
  <conditionalFormatting sqref="AL913:AO940">
    <cfRule type="expression" dxfId="1947" priority="2059">
      <formula>IF(AND(AL913&gt;=0, RIGHT(TEXT(AL913,"0.#"),1)&lt;&gt;"."),TRUE,FALSE)</formula>
    </cfRule>
    <cfRule type="expression" dxfId="1946" priority="2060">
      <formula>IF(AND(AL913&gt;=0, RIGHT(TEXT(AL913,"0.#"),1)="."),TRUE,FALSE)</formula>
    </cfRule>
    <cfRule type="expression" dxfId="1945" priority="2061">
      <formula>IF(AND(AL913&lt;0, RIGHT(TEXT(AL913,"0.#"),1)&lt;&gt;"."),TRUE,FALSE)</formula>
    </cfRule>
    <cfRule type="expression" dxfId="1944" priority="2062">
      <formula>IF(AND(AL913&lt;0, RIGHT(TEXT(AL913,"0.#"),1)="."),TRUE,FALSE)</formula>
    </cfRule>
  </conditionalFormatting>
  <conditionalFormatting sqref="AL912:AO912">
    <cfRule type="expression" dxfId="1943" priority="2053">
      <formula>IF(AND(AL912&gt;=0, RIGHT(TEXT(AL912,"0.#"),1)&lt;&gt;"."),TRUE,FALSE)</formula>
    </cfRule>
    <cfRule type="expression" dxfId="1942" priority="2054">
      <formula>IF(AND(AL912&gt;=0, RIGHT(TEXT(AL912,"0.#"),1)="."),TRUE,FALSE)</formula>
    </cfRule>
    <cfRule type="expression" dxfId="1941" priority="2055">
      <formula>IF(AND(AL912&lt;0, RIGHT(TEXT(AL912,"0.#"),1)&lt;&gt;"."),TRUE,FALSE)</formula>
    </cfRule>
    <cfRule type="expression" dxfId="1940" priority="2056">
      <formula>IF(AND(AL912&lt;0, RIGHT(TEXT(AL912,"0.#"),1)="."),TRUE,FALSE)</formula>
    </cfRule>
  </conditionalFormatting>
  <conditionalFormatting sqref="AL949:AO973">
    <cfRule type="expression" dxfId="1939" priority="2047">
      <formula>IF(AND(AL949&gt;=0, RIGHT(TEXT(AL949,"0.#"),1)&lt;&gt;"."),TRUE,FALSE)</formula>
    </cfRule>
    <cfRule type="expression" dxfId="1938" priority="2048">
      <formula>IF(AND(AL949&gt;=0, RIGHT(TEXT(AL949,"0.#"),1)="."),TRUE,FALSE)</formula>
    </cfRule>
    <cfRule type="expression" dxfId="1937" priority="2049">
      <formula>IF(AND(AL949&lt;0, RIGHT(TEXT(AL949,"0.#"),1)&lt;&gt;"."),TRUE,FALSE)</formula>
    </cfRule>
    <cfRule type="expression" dxfId="1936" priority="2050">
      <formula>IF(AND(AL949&lt;0, RIGHT(TEXT(AL949,"0.#"),1)="."),TRUE,FALSE)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8:AO978">
    <cfRule type="expression" dxfId="1931" priority="2029">
      <formula>IF(AND(AL978&gt;=0, RIGHT(TEXT(AL978,"0.#"),1)&lt;&gt;"."),TRUE,FALSE)</formula>
    </cfRule>
    <cfRule type="expression" dxfId="1930" priority="2030">
      <formula>IF(AND(AL978&gt;=0, RIGHT(TEXT(AL978,"0.#"),1)="."),TRUE,FALSE)</formula>
    </cfRule>
    <cfRule type="expression" dxfId="1929" priority="2031">
      <formula>IF(AND(AL978&lt;0, RIGHT(TEXT(AL978,"0.#"),1)&lt;&gt;"."),TRUE,FALSE)</formula>
    </cfRule>
    <cfRule type="expression" dxfId="1928" priority="2032">
      <formula>IF(AND(AL978&lt;0, RIGHT(TEXT(AL978,"0.#"),1)="."),TRUE,FALSE)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4:AO1044">
    <cfRule type="expression" dxfId="1911" priority="2005">
      <formula>IF(AND(AL1044&gt;=0, RIGHT(TEXT(AL1044,"0.#"),1)&lt;&gt;"."),TRUE,FALSE)</formula>
    </cfRule>
    <cfRule type="expression" dxfId="1910" priority="2006">
      <formula>IF(AND(AL1044&gt;=0, RIGHT(TEXT(AL1044,"0.#"),1)="."),TRUE,FALSE)</formula>
    </cfRule>
    <cfRule type="expression" dxfId="1909" priority="2007">
      <formula>IF(AND(AL1044&lt;0, RIGHT(TEXT(AL1044,"0.#"),1)&lt;&gt;"."),TRUE,FALSE)</formula>
    </cfRule>
    <cfRule type="expression" dxfId="1908" priority="2008">
      <formula>IF(AND(AL1044&lt;0, RIGHT(TEXT(AL1044,"0.#"),1)="."),TRUE,FALSE)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29" max="50" man="1"/>
    <brk id="129" max="50" man="1"/>
    <brk id="699" max="50" man="1"/>
    <brk id="735" max="50" man="1"/>
    <brk id="786" max="50" man="1"/>
    <brk id="841" max="50" man="1"/>
    <brk id="1110"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t="s">
        <v>750</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750</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750</v>
      </c>
      <c r="R4" s="13" t="str">
        <f t="shared" si="3"/>
        <v>補助</v>
      </c>
      <c r="S4" s="13" t="str">
        <f t="shared" si="4"/>
        <v>委託・請負、補助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2021-06-17T12:47:38Z</cp:lastPrinted>
  <dcterms:created xsi:type="dcterms:W3CDTF">2012-03-13T00:50:25Z</dcterms:created>
  <dcterms:modified xsi:type="dcterms:W3CDTF">2021-06-17T12:47:40Z</dcterms:modified>
</cp:coreProperties>
</file>