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<sst xmlns="http://schemas.openxmlformats.org/spreadsheetml/2006/main" count="3326" uniqueCount="822">
  <si>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</si>
  <si>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</si>
  <si>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</si>
  <si>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</si>
  <si>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</si>
  <si>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</si>
  <si>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</si>
  <si>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</si>
  <si>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</si>
  <si>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</si>
  <si>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</si>
  <si>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</si>
  <si>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</si>
  <si>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</si>
  <si>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</si>
  <si>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</si>
  <si>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</si>
  <si>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</si>
  <si>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</si>
  <si>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</si>
  <si>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</si>
  <si>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</si>
  <si>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</si>
  <si>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</si>
  <si>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</si>
  <si>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</si>
  <si>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</si>
  <si>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</si>
  <si>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</si>
  <si>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</si>
  <si>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</si>
  <si>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</si>
  <si>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</si>
  <si>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</si>
  <si>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</si>
  <si>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</si>
  <si>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</si>
  <si>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</si>
  <si>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</si>
  <si>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</si>
  <si>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</si>
  <si>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</si>
  <si>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</si>
  <si>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</si>
  <si>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</si>
  <si>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</si>
  <si>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</si>
  <si>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</si>
  <si>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</si>
  <si>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</si>
  <si>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</si>
  <si>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</si>
  <si>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</si>
  <si>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</si>
  <si>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</si>
  <si>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</si>
  <si>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</si>
  <si>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</si>
  <si>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</si>
  <si>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</si>
  <si>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</si>
  <si>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</si>
  <si>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</si>
  <si>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</si>
  <si>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</si>
  <si>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</si>
  <si>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</si>
  <si>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</si>
  <si>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</si>
  <si>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</si>
  <si>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</si>
  <si>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</si>
  <si>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</si>
  <si>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</si>
  <si>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</si>
  <si>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</si>
  <si>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</si>
  <si>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</si>
  <si>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</si>
  <si>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</si>
  <si>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</si>
  <si>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</si>
  <si>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</si>
  <si>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</si>
  <si>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</si>
  <si>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</si>
  <si>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</si>
  <si>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</si>
  <si>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</si>
  <si>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</si>
  <si>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</si>
  <si>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</si>
  <si>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</si>
  <si>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</si>
  <si>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</si>
  <si>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</si>
  <si>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</si>
  <si>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</si>
  <si>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</si>
  <si>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</si>
  <si>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</si>
  <si>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</si>
  <si>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</si>
  <si>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</si>
  <si>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</si>
  <si>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</si>
  <si>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</si>
  <si>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</si>
  <si>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</si>
  <si>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</si>
  <si>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</si>
  <si>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</si>
  <si>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</si>
  <si>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</si>
  <si>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</si>
  <si>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</si>
  <si>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</si>
  <si>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</si>
  <si>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</si>
  <si>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</si>
  <si>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</si>
  <si>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</si>
  <si>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</si>
  <si>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</si>
  <si>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</si>
  <si>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</si>
  <si>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</si>
  <si>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</si>
  <si>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</si>
  <si>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</si>
  <si>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</si>
  <si>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</si>
  <si>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</si>
  <si>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</si>
  <si>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</si>
  <si>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</si>
  <si>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</si>
  <si>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</si>
  <si>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</si>
  <si>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</si>
  <si>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</si>
  <si>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</si>
  <si>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</si>
  <si>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</si>
  <si>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</si>
  <si>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</si>
  <si>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</si>
  <si>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</si>
  <si>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</si>
  <si>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</si>
  <si>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</si>
  <si>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</si>
  <si>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</si>
  <si>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</si>
  <si>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</si>
  <si>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</si>
  <si>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</si>
  <si>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</si>
  <si>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</si>
  <si>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</si>
  <si>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</si>
  <si>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</si>
  <si>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</si>
  <si>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</si>
  <si>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</si>
  <si>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</si>
  <si>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</si>
  <si>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</si>
  <si>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</si>
  <si>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</si>
  <si>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</si>
  <si>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</si>
  <si>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</si>
  <si>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</si>
  <si>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</si>
  <si>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</si>
  <si>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</si>
  <si>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</si>
  <si>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</si>
  <si>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</si>
  <si>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</si>
  <si>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</si>
  <si>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</si>
  <si>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</si>
  <si>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</si>
  <si>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</si>
  <si>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</si>
  <si>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</si>
  <si>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</si>
  <si>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</si>
  <si>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</si>
  <si>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</si>
  <si>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</si>
  <si>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</si>
  <si>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</si>
  <si>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</si>
  <si>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</si>
  <si>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</si>
  <si>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</si>
  <si>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</si>
  <si>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</si>
  <si>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</si>
  <si>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</si>
  <si>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</si>
  <si>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</si>
  <si>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</si>
  <si>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</si>
  <si>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</si>
  <si>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</si>
  <si>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</si>
  <si>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</si>
  <si>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</si>
  <si>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</si>
  <si>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</si>
  <si>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</si>
  <si>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</si>
  <si>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</si>
  <si>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</si>
  <si>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</si>
  <si>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</si>
  <si>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</si>
  <si>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</si>
  <si>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</si>
  <si>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</si>
  <si>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</si>
  <si>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</si>
  <si>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</si>
  <si>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</si>
  <si>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</si>
  <si>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</si>
  <si>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</si>
  <si>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</si>
  <si>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</si>
  <si>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</si>
  <si>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</si>
  <si>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</si>
  <si>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</si>
  <si>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</si>
  <si>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</si>
  <si>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</si>
  <si>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</si>
  <si>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</si>
  <si>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</si>
  <si>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</si>
  <si>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</si>
  <si>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</si>
  <si>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</si>
  <si>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</si>
  <si>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</si>
  <si>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</si>
  <si>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</si>
  <si>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</si>
  <si>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</si>
  <si>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</si>
  <si>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</si>
  <si>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</si>
  <si>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</si>
  <si>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</si>
  <si>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</si>
  <si>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</si>
  <si>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</si>
  <si>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</si>
  <si>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</si>
  <si>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</si>
  <si>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</si>
  <si>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</si>
  <si>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</si>
  <si>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</si>
  <si>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</si>
  <si>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</si>
  <si>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</si>
  <si>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</si>
  <si>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</si>
  <si>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</si>
  <si>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</si>
  <si>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</si>
  <si>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</si>
  <si>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</si>
  <si>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</si>
  <si>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</si>
  <si>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</si>
  <si>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</si>
  <si>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</si>
  <si>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</si>
  <si>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</si>
  <si>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</si>
  <si>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</si>
  <si>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</si>
  <si>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</si>
  <si>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</si>
  <si>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</si>
  <si>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</si>
  <si>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</si>
  <si>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</si>
  <si>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</si>
  <si>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</si>
  <si>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</si>
  <si>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</si>
  <si>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</si>
  <si>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</si>
  <si>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</si>
  <si>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</si>
  <si>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</si>
  <si>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</si>
  <si>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</si>
  <si>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</si>
  <si>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</si>
  <si>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</si>
  <si>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</si>
  <si>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</si>
  <si>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</si>
  <si>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</si>
  <si>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</si>
  <si>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</si>
  <si>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</si>
  <si>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</si>
  <si>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</si>
  <si>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</si>
  <si>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</si>
  <si>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</si>
  <si>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</si>
  <si>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</si>
  <si>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</si>
  <si>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</si>
  <si>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</si>
  <si>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</si>
  <si>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</si>
  <si>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</si>
  <si>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</si>
  <si>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</si>
  <si>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</si>
  <si>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</si>
  <si>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</si>
  <si>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</si>
  <si>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</si>
  <si>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</si>
  <si>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</si>
  <si>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</si>
  <si>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</si>
  <si>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</si>
  <si>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</si>
  <si>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</si>
  <si>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</si>
  <si>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</si>
  <si>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</si>
  <si>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</si>
  <si>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</si>
  <si>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</si>
  <si>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</si>
  <si>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</si>
  <si>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</si>
  <si>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</si>
  <si>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</si>
  <si>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</si>
  <si>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</si>
  <si>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</si>
  <si>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</si>
  <si>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</si>
  <si>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</si>
  <si>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</si>
  <si>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</si>
  <si>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</si>
  <si>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</si>
  <si>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</si>
  <si>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</si>
  <si>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</si>
  <si>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</si>
  <si>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</si>
  <si>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</si>
  <si>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</si>
  <si>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</si>
  <si>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</si>
  <si>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</si>
  <si>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</si>
  <si>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</si>
  <si>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</si>
  <si>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</si>
  <si>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</si>
  <si>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</si>
  <si>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</si>
  <si>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</si>
  <si>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</si>
  <si>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</si>
  <si>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</si>
  <si>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</si>
  <si>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</si>
  <si>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</si>
  <si>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</si>
  <si>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</si>
  <si>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</si>
  <si>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</si>
  <si>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</si>
  <si>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</si>
  <si>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</si>
  <si>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</si>
  <si>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</si>
  <si>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</si>
  <si>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</si>
  <si>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</si>
  <si>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</si>
  <si>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</si>
  <si>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</si>
  <si>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</si>
  <si>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</si>
  <si>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</si>
  <si>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</si>
  <si>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</si>
  <si>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</si>
  <si>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</si>
  <si>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</si>
  <si>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</si>
  <si>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</si>
  <si>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</si>
  <si>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</si>
  <si>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</si>
  <si>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</si>
  <si>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</si>
  <si>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</si>
  <si>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</si>
  <si>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</si>
  <si>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</si>
  <si>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</si>
  <si>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</si>
  <si>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</si>
  <si>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</si>
  <si>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</si>
  <si>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</si>
  <si>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</si>
  <si>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</si>
  <si>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</si>
  <si>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</si>
  <si>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</si>
  <si>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</si>
  <si>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</si>
  <si>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</si>
  <si>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</si>
  <si>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</si>
  <si>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</si>
  <si>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</si>
  <si>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</si>
  <si>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</si>
  <si>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</si>
  <si>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</si>
  <si>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</si>
  <si>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</si>
  <si>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</si>
  <si>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</si>
  <si>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</si>
  <si>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</si>
  <si>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</si>
  <si>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</si>
  <si>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</si>
  <si>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</si>
  <si>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</si>
  <si>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</si>
  <si>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</si>
  <si>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</si>
  <si>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</si>
  <si>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</si>
  <si>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</si>
  <si>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</si>
  <si>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</si>
  <si>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</si>
  <si>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</si>
  <si>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</si>
  <si>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</si>
  <si>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</si>
  <si>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</si>
  <si>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</si>
  <si>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</si>
  <si>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</si>
  <si>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</si>
  <si>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</si>
  <si>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</si>
  <si>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</si>
  <si>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</si>
  <si>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</si>
  <si>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</si>
  <si>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</si>
  <si>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</si>
  <si>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</si>
  <si>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</si>
  <si>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</si>
  <si>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</si>
  <si>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</si>
  <si>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</si>
  <si>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</si>
  <si>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</si>
  <si>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</si>
  <si>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</si>
  <si>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</si>
  <si>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</si>
  <si>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</si>
  <si>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</si>
  <si>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</si>
  <si>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</si>
  <si>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</si>
  <si>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</si>
  <si>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</si>
  <si>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</si>
  <si>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</si>
  <si>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</si>
  <si>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</si>
  <si>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</si>
  <si>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</si>
  <si>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</si>
  <si>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</si>
  <si>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</si>
  <si>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</si>
  <si>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</si>
  <si>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</si>
  <si>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</si>
  <si>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</si>
  <si>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</si>
  <si>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</si>
  <si>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</si>
  <si>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</si>
  <si>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</si>
  <si>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</si>
  <si>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</si>
  <si>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</si>
  <si>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</si>
  <si>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</si>
  <si>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</si>
  <si>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</si>
  <si>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</si>
  <si>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</si>
  <si>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</si>
  <si>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</si>
  <si>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</si>
  <si>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</si>
  <si>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</si>
  <si>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</si>
  <si>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</si>
  <si>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</si>
  <si>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</si>
  <si>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</si>
  <si>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</si>
  <si>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</si>
  <si>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</si>
  <si>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</si>
  <si>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</si>
  <si>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</si>
  <si>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</si>
  <si>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</si>
  <si>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</si>
  <si>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</si>
  <si>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</si>
  <si>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</si>
  <si>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</si>
  <si>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</si>
  <si>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</si>
  <si>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</si>
  <si>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</si>
  <si>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</si>
  <si>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</si>
  <si>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</si>
  <si>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</si>
  <si>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</si>
  <si>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</si>
  <si>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</si>
  <si>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</si>
  <si>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</si>
  <si>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</si>
  <si>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</si>
  <si>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</si>
  <si>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</si>
  <si>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</si>
  <si>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</si>
  <si>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</si>
  <si>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</si>
  <si>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</si>
  <si>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</si>
  <si>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</si>
  <si>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</si>
  <si>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</si>
  <si>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</si>
  <si>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</si>
  <si>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</si>
  <si>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</si>
  <si>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</si>
  <si>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</si>
  <si>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</si>
  <si>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</si>
  <si>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</si>
  <si>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</si>
  <si>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</si>
  <si>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</si>
  <si>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</si>
  <si>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</si>
  <si>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</si>
  <si>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</si>
  <si>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</si>
  <si>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</si>
  <si>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</si>
  <si>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</si>
  <si>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</si>
  <si>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</si>
  <si>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</si>
  <si>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</si>
  <si>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</si>
  <si>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</si>
  <si>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</si>
  <si>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</si>
  <si>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</si>
  <si>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</si>
  <si>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</si>
  <si>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</si>
  <si>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</si>
  <si>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</si>
  <si>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</si>
  <si>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</si>
  <si>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</si>
  <si>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</si>
  <si>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</si>
  <si>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</si>
  <si>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</si>
  <si>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</si>
  <si>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</si>
  <si>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</si>
  <si>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</si>
  <si>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</si>
  <si>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</si>
  <si>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</si>
  <si>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</si>
  <si>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</si>
  <si>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</si>
  <si>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</si>
  <si>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</si>
  <si>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</si>
  <si>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</si>
  <si>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</si>
  <si>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</si>
  <si>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</si>
  <si>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</si>
  <si>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</si>
  <si>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</si>
  <si>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</si>
  <si>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</si>
  <si>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</si>
  <si>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</si>
  <si>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</si>
  <si>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</si>
  <si>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</si>
  <si>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</si>
  <si>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</si>
  <si>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</si>
  <si>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</si>
  <si>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</si>
  <si>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</si>
  <si>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</si>
  <si>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</si>
  <si>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</si>
  <si>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</si>
  <si>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</si>
  <si>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</si>
  <si>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</si>
  <si>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</si>
  <si>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</si>
  <si>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</si>
  <si>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</si>
  <si>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</si>
  <si>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</si>
  <si>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</si>
  <si>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</si>
  <si>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</si>
  <si>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</si>
  <si>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</si>
  <si>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</si>
  <si>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</si>
  <si>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</si>
  <si>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</si>
  <si>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</si>
  <si>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</si>
  <si>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</si>
  <si>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</si>
  <si>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</si>
  <si>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</si>
  <si>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</si>
  <si>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</si>
  <si>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</si>
  <si>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</si>
  <si>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</si>
  <si>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</si>
  <si>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</si>
  <si>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</si>
  <si>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</si>
  <si>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</si>
  <si>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</si>
  <si>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</si>
  <si>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</si>
  <si>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</si>
  <si>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</si>
  <si>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</si>
  <si>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</si>
  <si>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</si>
  <si>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</si>
  <si>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</si>
  <si>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</si>
  <si>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</si>
  <si>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</si>
  <si>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</si>
  <si>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</si>
  <si>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</si>
  <si>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</si>
  <si>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</si>
  <si>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</si>
  <si>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</si>
  <si>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</si>
  <si>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</si>
  <si>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</si>
  <si>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医療提供体制施設整備交付金</t>
  </si>
  <si>
    <t>医政局</t>
  </si>
  <si>
    <t>室長：永田　翔</t>
  </si>
  <si>
    <t>平成１８年度</t>
  </si>
  <si>
    <t>終了予定なし</t>
  </si>
  <si>
    <t>地域医療計画課救急・周産期医療等対策室</t>
  </si>
  <si>
    <t>-</t>
  </si>
  <si>
    <t>救急医療対策事業実施要綱等</t>
  </si>
  <si>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</si>
  <si>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</si>
  <si>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病院の耐震化率を前年度以上とする。</t>
  </si>
  <si>
    <t>病院の耐震化率（目標値「前年度以上」）
（全ての建物に耐震性がある病院数＋平成30年度までに全ての建物が耐震化される予定の病院数）÷耐震改修状況調査における回答病院数</t>
  </si>
  <si>
    <t>厚生労働省において実施した、病院の耐震改修状況調査の結果
（担当部局：医政局地域医療計画課）</t>
  </si>
  <si>
    <t>心肺停止者の一ヶ月後の生存率を前年度以上とする。</t>
  </si>
  <si>
    <t>心肺停止者の一ヶ月後の生存率
心肺停止１か月後生存者数÷救急搬送人員数のうち、心原性かつ心肺停止の時点を一般市民により目撃された件数</t>
  </si>
  <si>
    <t>心原性かつ一般市民による目撃のあった症例の1ヶ月後の生存率及び社会復帰率（出典：平成29年版消防白書）
（担当部局：医政局地域医療計画課）</t>
  </si>
  <si>
    <t>心肺停止者の一ヶ月後の社会復帰率を前年度以上とする。</t>
  </si>
  <si>
    <t>心肺停止者の一ヶ月後の社会復帰率
心肺停止１か月後社会復帰者数÷救急搬送人員数のうち、心原性かつ心肺停止の時点を一般市民により目撃された件数</t>
  </si>
  <si>
    <t>幼児（１～４歳）死亡率（人口10万対）を前年度以下にする。</t>
  </si>
  <si>
    <t>幼児（１～４歳）死亡率（人口10万対）
１～４歳の死亡者数÷１～４歳の人口×１０万　</t>
  </si>
  <si>
    <t>重症以上傷病者の救急搬送における照会回数４回以上の割合を前年度より減少させる</t>
  </si>
  <si>
    <t>重症以上傷病者の救急搬送における照会回数４回以上の割合
照会回数4回以上の件数÷全体の照会件数</t>
  </si>
  <si>
    <t>医療機関への受入照会回数４回以上の事案の推移（出典：平成30年版消防白書）
（担当部局：医政局地域医療計画課）</t>
  </si>
  <si>
    <t>補助件数（当初予算）</t>
  </si>
  <si>
    <t>件</t>
  </si>
  <si>
    <t>Ｘ／Ｙ
Ｘ：全体執行額
Ｙ：補助件数（当初予算）</t>
    <phoneticPr fontId="5"/>
  </si>
  <si>
    <t>百万円</t>
  </si>
  <si>
    <t>執行額/補助件数</t>
    <phoneticPr fontId="5"/>
  </si>
  <si>
    <t>2,906/140</t>
  </si>
  <si>
    <t>2,704/93</t>
  </si>
  <si>
    <t>Ｘ／Ｙ
Ｘ：救命救急センター施設整備事業交付決定額
Ｙ：救命救急センター施設整備事業補助件数　　　　　　　　　　　　　</t>
    <phoneticPr fontId="5"/>
  </si>
  <si>
    <t>交付決定額/補助件数</t>
    <phoneticPr fontId="5"/>
  </si>
  <si>
    <t>240/9</t>
  </si>
  <si>
    <t>Ｘ／Ｙ
Ｘ：小児医療施設施設整備事業交付決定額
Ｙ：小児医療施設施設整備事業補助件数　　　　　　　　　　　　　</t>
    <phoneticPr fontId="5"/>
  </si>
  <si>
    <t>203/13</t>
  </si>
  <si>
    <t>Ｘ／Ｙ
Ｘ：医療施設等耐震整備事業交付決定額
Ｙ：医療施設等耐震整備事業補助件数　　　　　　　　　　　　　</t>
    <phoneticPr fontId="5"/>
  </si>
  <si>
    <t>726/22</t>
  </si>
  <si>
    <t>895/12</t>
  </si>
  <si>
    <t>施策大目標１　地域において必要な医療を提供できる体制を整備すること</t>
  </si>
  <si>
    <t>日常生活圏の中で良質かつ適切な医療が効率的に提供できる体制を整備すること（施策目標Ⅰ－１－１）</t>
  </si>
  <si>
    <t>医療施設等施設整備費補助金</t>
  </si>
  <si>
    <t>53</t>
  </si>
  <si>
    <t>45</t>
  </si>
  <si>
    <t>42</t>
  </si>
  <si>
    <t>21</t>
  </si>
  <si>
    <t>20</t>
  </si>
  <si>
    <t>18</t>
  </si>
  <si>
    <t>0017</t>
  </si>
  <si>
    <t>0018</t>
  </si>
  <si>
    <t>○</t>
  </si>
  <si>
    <t>312/9</t>
    <phoneticPr fontId="5"/>
  </si>
  <si>
    <t>167/4</t>
    <phoneticPr fontId="5"/>
  </si>
  <si>
    <t>2,437/33</t>
    <phoneticPr fontId="5"/>
  </si>
  <si>
    <t>9,728/111</t>
    <phoneticPr fontId="5"/>
  </si>
  <si>
    <t>51/3</t>
    <phoneticPr fontId="5"/>
  </si>
  <si>
    <t>147/5</t>
    <phoneticPr fontId="5"/>
  </si>
  <si>
    <t>-</t>
    <phoneticPr fontId="5"/>
  </si>
  <si>
    <t>人口動態調査（厚生労働省）
※人工動態調査は例年、９月上旬頃に公表されているため、現時点で29年度実績を記入することはできない。
（担当部局：医政局地域医療計画課）</t>
    <phoneticPr fontId="5"/>
  </si>
  <si>
    <t>無</t>
  </si>
  <si>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5"/>
  </si>
  <si>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5"/>
  </si>
  <si>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5"/>
  </si>
  <si>
    <t>‐</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</si>
  <si>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</si>
  <si>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</si>
  <si>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</si>
  <si>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18"/>
  </si>
  <si>
    <t>30年度の成果実績については一部集計中であるが、目標に見合っている。</t>
    <rPh sb="14" eb="16">
      <t>イチブ</t>
    </rPh>
    <rPh sb="16" eb="18">
      <t>シュウケイ</t>
    </rPh>
    <phoneticPr fontId="18"/>
  </si>
  <si>
    <t>活動実績は見込みに合っている。</t>
    <rPh sb="0" eb="2">
      <t>カツドウ</t>
    </rPh>
    <rPh sb="2" eb="4">
      <t>ジッセキ</t>
    </rPh>
    <rPh sb="5" eb="7">
      <t>ミコ</t>
    </rPh>
    <rPh sb="9" eb="10">
      <t>ア</t>
    </rPh>
    <phoneticPr fontId="18"/>
  </si>
  <si>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</si>
  <si>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</si>
  <si>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医療機関等の施設整備は、良質な医療を提供する上で、欠かすことができない手段の一つであり、引き続き国において実施していく必要がある。</t>
    <rPh sb="6" eb="8">
      <t>シセツ</t>
    </rPh>
    <rPh sb="8" eb="10">
      <t>セイビ</t>
    </rPh>
    <phoneticPr fontId="5"/>
  </si>
  <si>
    <t>自治体から提出された事業報告書にて、事業にかかる効果や執行実態を把握しており、整備された施設は十分に活用されていることから、今後も適切な執行に努める。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phoneticPr fontId="5"/>
  </si>
  <si>
    <t>厚労</t>
    <rPh sb="0" eb="2">
      <t>コウロウ</t>
    </rPh>
    <phoneticPr fontId="5"/>
  </si>
  <si>
    <t>9,728/111</t>
  </si>
  <si>
    <t>312/9</t>
  </si>
  <si>
    <t>167/4</t>
  </si>
  <si>
    <t>2,437/33</t>
  </si>
  <si>
    <t>【補助金等交付】</t>
  </si>
  <si>
    <t>厚生労働省
５，３０４百万円</t>
    <rPh sb="0" eb="2">
      <t>コウセイ</t>
    </rPh>
    <rPh sb="2" eb="5">
      <t>ロウドウショウ</t>
    </rPh>
    <rPh sb="11" eb="13">
      <t>ヒャクマン</t>
    </rPh>
    <rPh sb="13" eb="14">
      <t>エン</t>
    </rPh>
    <phoneticPr fontId="5"/>
  </si>
  <si>
    <t>社会医療法人喜悦会</t>
  </si>
  <si>
    <t>医療法人社団正信会</t>
  </si>
  <si>
    <t>社会医療法人財団白十字会</t>
  </si>
  <si>
    <t>医療法人慈光会</t>
  </si>
  <si>
    <t>医療法人繁桜会</t>
  </si>
  <si>
    <t>医療法人緑心会</t>
  </si>
  <si>
    <t>医療法人翠甲会</t>
  </si>
  <si>
    <t>公立大学法人福岡県立大学</t>
  </si>
  <si>
    <t>医療機関に対する施設整備に係る補助</t>
  </si>
  <si>
    <t>補助金等交付</t>
  </si>
  <si>
    <t>－</t>
  </si>
  <si>
    <t>福岡県</t>
  </si>
  <si>
    <t>大阪府</t>
  </si>
  <si>
    <t>静岡県</t>
  </si>
  <si>
    <t>長野県</t>
  </si>
  <si>
    <t>愛媛県</t>
  </si>
  <si>
    <t>広島県</t>
  </si>
  <si>
    <t>埼玉県</t>
  </si>
  <si>
    <t>京都府</t>
  </si>
  <si>
    <t>神奈川県</t>
  </si>
  <si>
    <t>北海道</t>
  </si>
  <si>
    <t>社会医療法人喜悦会</t>
    <phoneticPr fontId="5"/>
  </si>
  <si>
    <t>A.福岡県</t>
    <rPh sb="2" eb="5">
      <t>フクオカケン</t>
    </rPh>
    <phoneticPr fontId="5"/>
  </si>
  <si>
    <t>補助金</t>
    <rPh sb="0" eb="3">
      <t>ホジョキン</t>
    </rPh>
    <phoneticPr fontId="5"/>
  </si>
  <si>
    <t>医療機関に対する施設整備に係る補助</t>
    <phoneticPr fontId="5"/>
  </si>
  <si>
    <t>-</t>
    <phoneticPr fontId="5"/>
  </si>
  <si>
    <t>B．医療機関（９）　694百万円
（※補助額１位：社会医療法人喜悦会　174百万円）</t>
    <rPh sb="2" eb="4">
      <t>イリョウ</t>
    </rPh>
    <rPh sb="4" eb="6">
      <t>キカン</t>
    </rPh>
    <rPh sb="13" eb="15">
      <t>ヒャクマン</t>
    </rPh>
    <rPh sb="15" eb="16">
      <t>エン</t>
    </rPh>
    <phoneticPr fontId="5"/>
  </si>
  <si>
    <t>A．都道府県（3７）　５，３０４百万円
（※補助額１位：福岡県６９４百万円）</t>
    <rPh sb="2" eb="6">
      <t>トドウフケン</t>
    </rPh>
    <rPh sb="16" eb="18">
      <t>ヒャクマン</t>
    </rPh>
    <rPh sb="18" eb="19">
      <t>エン</t>
    </rPh>
    <rPh sb="28" eb="31">
      <t>フクオカケン</t>
    </rPh>
    <phoneticPr fontId="5"/>
  </si>
  <si>
    <t>点検対象外</t>
    <rPh sb="0" eb="2">
      <t>テンケン</t>
    </rPh>
    <rPh sb="2" eb="5">
      <t>タイショウガイ</t>
    </rPh>
    <phoneticPr fontId="5"/>
  </si>
  <si>
    <t>都道府県からの交付申請額が予定を下回ったこと及び整備計画の見直しによる事業計画の変更があったため。</t>
    <phoneticPr fontId="5"/>
  </si>
  <si>
    <t>事業実施者が基本計画の策定に相当の時間を要したこと等から、当該年度内の執行が見込を下回ったため。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</si>
</sst>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190500</xdr:colOff>
      <xdr:row>31</xdr:row>
      <xdr:rowOff>152400</xdr:rowOff>
    </xdr:from>
    <xdr:ext cx="790575" cy="295275"/>
    <xdr:sp macro="" textlink="">
      <xdr:nvSpPr>
        <xdr:cNvPr id="8" name="テキスト ボックス 7"/>
        <xdr:cNvSpPr txBox="1"/>
      </xdr:nvSpPr>
      <xdr:spPr>
        <a:xfrm>
          <a:off x="7591425" y="9972675"/>
          <a:ext cx="7905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twoCellAnchor>
    <xdr:from>
      <xdr:col>27</xdr:col>
      <xdr:colOff>0</xdr:colOff>
      <xdr:row>750</xdr:row>
      <xdr:rowOff>0</xdr:rowOff>
    </xdr:from>
    <xdr:to>
      <xdr:col>27</xdr:col>
      <xdr:colOff>11206</xdr:colOff>
      <xdr:row>751</xdr:row>
      <xdr:rowOff>344208</xdr:rowOff>
    </xdr:to>
    <xdr:cxnSp macro="">
      <xdr:nvCxnSpPr>
        <xdr:cNvPr id="9" name="直線矢印コネクタ 8"/>
        <xdr:cNvCxnSpPr/>
      </xdr:nvCxnSpPr>
      <xdr:spPr>
        <a:xfrm flipH="1">
          <a:off x="5400675" y="53854350"/>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754</xdr:row>
      <xdr:rowOff>0</xdr:rowOff>
    </xdr:from>
    <xdr:to>
      <xdr:col>27</xdr:col>
      <xdr:colOff>11206</xdr:colOff>
      <xdr:row>755</xdr:row>
      <xdr:rowOff>344207</xdr:rowOff>
    </xdr:to>
    <xdr:cxnSp macro="">
      <xdr:nvCxnSpPr>
        <xdr:cNvPr id="10" name="直線矢印コネクタ 9"/>
        <xdr:cNvCxnSpPr/>
      </xdr:nvCxnSpPr>
      <xdr:spPr>
        <a:xfrm flipH="1">
          <a:off x="5400675" y="55264050"/>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0</xdr:colOff>
      <xdr:row>38</xdr:row>
      <xdr:rowOff>85725</xdr:rowOff>
    </xdr:from>
    <xdr:ext cx="790575" cy="295275"/>
    <xdr:sp macro="" textlink="">
      <xdr:nvSpPr>
        <xdr:cNvPr id="11" name="テキスト ボックス 10"/>
        <xdr:cNvSpPr txBox="1"/>
      </xdr:nvSpPr>
      <xdr:spPr>
        <a:xfrm>
          <a:off x="7600950" y="12573000"/>
          <a:ext cx="7905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9525</xdr:colOff>
      <xdr:row>45</xdr:row>
      <xdr:rowOff>66675</xdr:rowOff>
    </xdr:from>
    <xdr:ext cx="790575" cy="390525"/>
    <xdr:sp macro="" textlink="">
      <xdr:nvSpPr>
        <xdr:cNvPr id="12" name="テキスト ボックス 11"/>
        <xdr:cNvSpPr txBox="1"/>
      </xdr:nvSpPr>
      <xdr:spPr>
        <a:xfrm>
          <a:off x="7610475" y="1502092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0</xdr:colOff>
      <xdr:row>52</xdr:row>
      <xdr:rowOff>0</xdr:rowOff>
    </xdr:from>
    <xdr:ext cx="790575" cy="390525"/>
    <xdr:sp macro="" textlink="">
      <xdr:nvSpPr>
        <xdr:cNvPr id="13" name="テキスト ボックス 12"/>
        <xdr:cNvSpPr txBox="1"/>
      </xdr:nvSpPr>
      <xdr:spPr>
        <a:xfrm>
          <a:off x="7600950" y="1654492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0</xdr:colOff>
      <xdr:row>59</xdr:row>
      <xdr:rowOff>0</xdr:rowOff>
    </xdr:from>
    <xdr:ext cx="790575" cy="390525"/>
    <xdr:sp macro="" textlink="">
      <xdr:nvSpPr>
        <xdr:cNvPr id="15" name="テキスト ボックス 14"/>
        <xdr:cNvSpPr txBox="1"/>
      </xdr:nvSpPr>
      <xdr:spPr>
        <a:xfrm>
          <a:off x="7600950" y="1884997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Normal="75" zoomScaleSheetLayoutView="100" zoomScalePageLayoutView="85" workbookViewId="0">
      <selection activeCell="BG714" sqref="BG7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784</v>
      </c>
      <c r="AK2" s="206"/>
      <c r="AL2" s="206"/>
      <c r="AM2" s="206"/>
      <c r="AN2" s="98" t="s">
        <v>406</v>
      </c>
      <c r="AO2" s="206">
        <v>20</v>
      </c>
      <c r="AP2" s="206"/>
      <c r="AQ2" s="206"/>
      <c r="AR2" s="99" t="s">
        <v>709</v>
      </c>
      <c r="AS2" s="207">
        <v>16</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5.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27"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25.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20"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5.5"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3242</v>
      </c>
      <c r="Q13" s="164"/>
      <c r="R13" s="164"/>
      <c r="S13" s="164"/>
      <c r="T13" s="164"/>
      <c r="U13" s="164"/>
      <c r="V13" s="165"/>
      <c r="W13" s="163">
        <v>10520</v>
      </c>
      <c r="X13" s="164"/>
      <c r="Y13" s="164"/>
      <c r="Z13" s="164"/>
      <c r="AA13" s="164"/>
      <c r="AB13" s="164"/>
      <c r="AC13" s="165"/>
      <c r="AD13" s="163">
        <v>6485</v>
      </c>
      <c r="AE13" s="164"/>
      <c r="AF13" s="164"/>
      <c r="AG13" s="164"/>
      <c r="AH13" s="164"/>
      <c r="AI13" s="164"/>
      <c r="AJ13" s="165"/>
      <c r="AK13" s="163">
        <v>2507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v>4303</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101</v>
      </c>
      <c r="Q15" s="164"/>
      <c r="R15" s="164"/>
      <c r="S15" s="164"/>
      <c r="T15" s="164"/>
      <c r="U15" s="164"/>
      <c r="V15" s="165"/>
      <c r="W15" s="163">
        <v>4617</v>
      </c>
      <c r="X15" s="164"/>
      <c r="Y15" s="164"/>
      <c r="Z15" s="164"/>
      <c r="AA15" s="164"/>
      <c r="AB15" s="164"/>
      <c r="AC15" s="165"/>
      <c r="AD15" s="163">
        <v>9598</v>
      </c>
      <c r="AE15" s="164"/>
      <c r="AF15" s="164"/>
      <c r="AG15" s="164"/>
      <c r="AH15" s="164"/>
      <c r="AI15" s="164"/>
      <c r="AJ15" s="165"/>
      <c r="AK15" s="163">
        <v>1457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-4617</v>
      </c>
      <c r="Q16" s="164"/>
      <c r="R16" s="164"/>
      <c r="S16" s="164"/>
      <c r="T16" s="164"/>
      <c r="U16" s="164"/>
      <c r="V16" s="165"/>
      <c r="W16" s="163">
        <v>-9598</v>
      </c>
      <c r="X16" s="164"/>
      <c r="Y16" s="164"/>
      <c r="Z16" s="164"/>
      <c r="AA16" s="164"/>
      <c r="AB16" s="164"/>
      <c r="AC16" s="165"/>
      <c r="AD16" s="163">
        <v>-1457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3029</v>
      </c>
      <c r="Q18" s="170"/>
      <c r="R18" s="170"/>
      <c r="S18" s="170"/>
      <c r="T18" s="170"/>
      <c r="U18" s="170"/>
      <c r="V18" s="171"/>
      <c r="W18" s="169">
        <f>SUM(W13:AC17)</f>
        <v>5539</v>
      </c>
      <c r="X18" s="170"/>
      <c r="Y18" s="170"/>
      <c r="Z18" s="170"/>
      <c r="AA18" s="170"/>
      <c r="AB18" s="170"/>
      <c r="AC18" s="171"/>
      <c r="AD18" s="169">
        <f>SUM(AD13:AJ17)</f>
        <v>14626</v>
      </c>
      <c r="AE18" s="170"/>
      <c r="AF18" s="170"/>
      <c r="AG18" s="170"/>
      <c r="AH18" s="170"/>
      <c r="AI18" s="170"/>
      <c r="AJ18" s="171"/>
      <c r="AK18" s="169">
        <f>SUM(AK13:AQ17)</f>
        <v>3964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2906</v>
      </c>
      <c r="Q19" s="164"/>
      <c r="R19" s="164"/>
      <c r="S19" s="164"/>
      <c r="T19" s="164"/>
      <c r="U19" s="164"/>
      <c r="V19" s="165"/>
      <c r="W19" s="163">
        <v>3870</v>
      </c>
      <c r="X19" s="164"/>
      <c r="Y19" s="164"/>
      <c r="Z19" s="164"/>
      <c r="AA19" s="164"/>
      <c r="AB19" s="164"/>
      <c r="AC19" s="165"/>
      <c r="AD19" s="163">
        <v>5304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0.9593925387916804</v>
      </c>
      <c r="Q20" s="535"/>
      <c r="R20" s="535"/>
      <c r="S20" s="535"/>
      <c r="T20" s="535"/>
      <c r="U20" s="535"/>
      <c r="V20" s="535"/>
      <c r="W20" s="535">
        <f t="shared" ref="W20" si="0">IF(W18=0, "-", SUM(W19)/W18)</f>
        <v>0.69868207257627735</v>
      </c>
      <c r="X20" s="535"/>
      <c r="Y20" s="535"/>
      <c r="Z20" s="535"/>
      <c r="AA20" s="535"/>
      <c r="AB20" s="535"/>
      <c r="AC20" s="535"/>
      <c r="AD20" s="535">
        <f t="shared" ref="AD20" si="1">IF(AD18=0, "-", SUM(AD19)/AD18)</f>
        <v>0.36264187064132369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30" customHeight="1" x14ac:dyDescent="0.15">
      <c r="A21" s="123"/>
      <c r="B21" s="124"/>
      <c r="C21" s="124"/>
      <c r="D21" s="124"/>
      <c r="E21" s="124"/>
      <c r="F21" s="125"/>
      <c r="G21" s="918" t="s">
        <v>354</v>
      </c>
      <c r="H21" s="919"/>
      <c r="I21" s="919"/>
      <c r="J21" s="919"/>
      <c r="K21" s="919"/>
      <c r="L21" s="919"/>
      <c r="M21" s="919"/>
      <c r="N21" s="919"/>
      <c r="O21" s="919"/>
      <c r="P21" s="535">
        <f>IF(P19=0, "-", SUM(P19)/SUM(P13,P14))</f>
        <v>0.38515573227302852</v>
      </c>
      <c r="Q21" s="535"/>
      <c r="R21" s="535"/>
      <c r="S21" s="535"/>
      <c r="T21" s="535"/>
      <c r="U21" s="535"/>
      <c r="V21" s="535"/>
      <c r="W21" s="535">
        <f t="shared" ref="W21" si="2">IF(W19=0, "-", SUM(W19)/SUM(W13,W14))</f>
        <v>0.36787072243346008</v>
      </c>
      <c r="X21" s="535"/>
      <c r="Y21" s="535"/>
      <c r="Z21" s="535"/>
      <c r="AA21" s="535"/>
      <c r="AB21" s="535"/>
      <c r="AC21" s="535"/>
      <c r="AD21" s="535">
        <f t="shared" ref="AD21" si="3">IF(AD19=0, "-", SUM(AD19)/SUM(AD13,AD14))</f>
        <v>0.81788743253662299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711</v>
      </c>
      <c r="H23" s="133"/>
      <c r="I23" s="133"/>
      <c r="J23" s="133"/>
      <c r="K23" s="133"/>
      <c r="L23" s="133"/>
      <c r="M23" s="133"/>
      <c r="N23" s="133"/>
      <c r="O23" s="134"/>
      <c r="P23" s="160">
        <v>2507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2507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42"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371</v>
      </c>
      <c r="AC32" s="547"/>
      <c r="AD32" s="547"/>
      <c r="AE32" s="363">
        <v>74.5</v>
      </c>
      <c r="AF32" s="364"/>
      <c r="AG32" s="364"/>
      <c r="AH32" s="364"/>
      <c r="AI32" s="363">
        <v>76</v>
      </c>
      <c r="AJ32" s="364"/>
      <c r="AK32" s="364"/>
      <c r="AL32" s="364"/>
      <c r="AM32" s="363"/>
      <c r="AN32" s="364"/>
      <c r="AO32" s="364"/>
      <c r="AP32" s="364"/>
      <c r="AQ32" s="166" t="s">
        <v>717</v>
      </c>
      <c r="AR32" s="167"/>
      <c r="AS32" s="167"/>
      <c r="AT32" s="168"/>
      <c r="AU32" s="364" t="s">
        <v>717</v>
      </c>
      <c r="AV32" s="364"/>
      <c r="AW32" s="364"/>
      <c r="AX32" s="365"/>
    </row>
    <row r="33" spans="1:51" ht="42"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72.900000000000006</v>
      </c>
      <c r="AF33" s="364"/>
      <c r="AG33" s="364"/>
      <c r="AH33" s="364"/>
      <c r="AI33" s="363">
        <v>74.5</v>
      </c>
      <c r="AJ33" s="364"/>
      <c r="AK33" s="364"/>
      <c r="AL33" s="364"/>
      <c r="AM33" s="363">
        <v>76</v>
      </c>
      <c r="AN33" s="364"/>
      <c r="AO33" s="364"/>
      <c r="AP33" s="364"/>
      <c r="AQ33" s="166" t="s">
        <v>717</v>
      </c>
      <c r="AR33" s="167"/>
      <c r="AS33" s="167"/>
      <c r="AT33" s="168"/>
      <c r="AU33" s="364">
        <v>95</v>
      </c>
      <c r="AV33" s="364"/>
      <c r="AW33" s="364"/>
      <c r="AX33" s="365"/>
    </row>
    <row r="34" spans="1:51" ht="42"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102</v>
      </c>
      <c r="AF34" s="364"/>
      <c r="AG34" s="364"/>
      <c r="AH34" s="364"/>
      <c r="AI34" s="363">
        <v>102</v>
      </c>
      <c r="AJ34" s="364"/>
      <c r="AK34" s="364"/>
      <c r="AL34" s="364"/>
      <c r="AM34" s="363" t="s">
        <v>767</v>
      </c>
      <c r="AN34" s="364"/>
      <c r="AO34" s="364"/>
      <c r="AP34" s="364"/>
      <c r="AQ34" s="166" t="s">
        <v>717</v>
      </c>
      <c r="AR34" s="167"/>
      <c r="AS34" s="167"/>
      <c r="AT34" s="168"/>
      <c r="AU34" s="364" t="s">
        <v>717</v>
      </c>
      <c r="AV34" s="364"/>
      <c r="AW34" s="364"/>
      <c r="AX34" s="365"/>
    </row>
    <row r="35" spans="1:51" ht="27" customHeight="1" x14ac:dyDescent="0.15">
      <c r="A35" s="891" t="s">
        <v>380</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7"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717</v>
      </c>
      <c r="AR38" s="178"/>
      <c r="AS38" s="179" t="s">
        <v>233</v>
      </c>
      <c r="AT38" s="202"/>
      <c r="AU38" s="271">
        <v>3</v>
      </c>
      <c r="AV38" s="271"/>
      <c r="AW38" s="375" t="s">
        <v>179</v>
      </c>
      <c r="AX38" s="376"/>
      <c r="AY38">
        <f>$AY$37</f>
        <v>1</v>
      </c>
    </row>
    <row r="39" spans="1:51" ht="36.7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371</v>
      </c>
      <c r="AC39" s="547"/>
      <c r="AD39" s="547"/>
      <c r="AE39" s="363">
        <v>13.9</v>
      </c>
      <c r="AF39" s="364"/>
      <c r="AG39" s="364"/>
      <c r="AH39" s="364"/>
      <c r="AI39" s="363">
        <v>13.9</v>
      </c>
      <c r="AJ39" s="364"/>
      <c r="AK39" s="364"/>
      <c r="AL39" s="364"/>
      <c r="AM39" s="363"/>
      <c r="AN39" s="364"/>
      <c r="AO39" s="364"/>
      <c r="AP39" s="364"/>
      <c r="AQ39" s="166" t="s">
        <v>717</v>
      </c>
      <c r="AR39" s="167"/>
      <c r="AS39" s="167"/>
      <c r="AT39" s="168"/>
      <c r="AU39" s="364" t="s">
        <v>717</v>
      </c>
      <c r="AV39" s="364"/>
      <c r="AW39" s="364"/>
      <c r="AX39" s="365"/>
      <c r="AY39">
        <f t="shared" ref="AY39:AY43" si="4">$AY$37</f>
        <v>1</v>
      </c>
    </row>
    <row r="40" spans="1:51" ht="36.7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371</v>
      </c>
      <c r="AC40" s="518"/>
      <c r="AD40" s="518"/>
      <c r="AE40" s="363">
        <v>13.5</v>
      </c>
      <c r="AF40" s="364"/>
      <c r="AG40" s="364"/>
      <c r="AH40" s="364"/>
      <c r="AI40" s="363">
        <v>13.9</v>
      </c>
      <c r="AJ40" s="364"/>
      <c r="AK40" s="364"/>
      <c r="AL40" s="364"/>
      <c r="AM40" s="363">
        <v>13.9</v>
      </c>
      <c r="AN40" s="364"/>
      <c r="AO40" s="364"/>
      <c r="AP40" s="364"/>
      <c r="AQ40" s="166" t="s">
        <v>717</v>
      </c>
      <c r="AR40" s="167"/>
      <c r="AS40" s="167"/>
      <c r="AT40" s="168"/>
      <c r="AU40" s="364">
        <v>13.9</v>
      </c>
      <c r="AV40" s="364"/>
      <c r="AW40" s="364"/>
      <c r="AX40" s="365"/>
      <c r="AY40">
        <f t="shared" si="4"/>
        <v>1</v>
      </c>
    </row>
    <row r="41" spans="1:51" ht="36.7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102.962962962963</v>
      </c>
      <c r="AF41" s="364"/>
      <c r="AG41" s="364"/>
      <c r="AH41" s="364"/>
      <c r="AI41" s="363">
        <v>100</v>
      </c>
      <c r="AJ41" s="364"/>
      <c r="AK41" s="364"/>
      <c r="AL41" s="364"/>
      <c r="AM41" s="363" t="s">
        <v>767</v>
      </c>
      <c r="AN41" s="364"/>
      <c r="AO41" s="364"/>
      <c r="AP41" s="364"/>
      <c r="AQ41" s="166" t="s">
        <v>717</v>
      </c>
      <c r="AR41" s="167"/>
      <c r="AS41" s="167"/>
      <c r="AT41" s="168"/>
      <c r="AU41" s="364" t="s">
        <v>717</v>
      </c>
      <c r="AV41" s="364"/>
      <c r="AW41" s="364"/>
      <c r="AX41" s="365"/>
      <c r="AY41">
        <f t="shared" si="4"/>
        <v>1</v>
      </c>
    </row>
    <row r="42" spans="1:51" ht="27" customHeight="1" x14ac:dyDescent="0.15">
      <c r="A42" s="891" t="s">
        <v>380</v>
      </c>
      <c r="B42" s="892"/>
      <c r="C42" s="892"/>
      <c r="D42" s="892"/>
      <c r="E42" s="892"/>
      <c r="F42" s="893"/>
      <c r="G42" s="897" t="s">
        <v>726</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7"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717</v>
      </c>
      <c r="AR45" s="178"/>
      <c r="AS45" s="179" t="s">
        <v>233</v>
      </c>
      <c r="AT45" s="202"/>
      <c r="AU45" s="271">
        <v>3</v>
      </c>
      <c r="AV45" s="271"/>
      <c r="AW45" s="375" t="s">
        <v>179</v>
      </c>
      <c r="AX45" s="376"/>
      <c r="AY45">
        <f>$AY$44</f>
        <v>1</v>
      </c>
    </row>
    <row r="46" spans="1:51" ht="38.25" customHeight="1" x14ac:dyDescent="0.15">
      <c r="A46" s="511"/>
      <c r="B46" s="509"/>
      <c r="C46" s="509"/>
      <c r="D46" s="509"/>
      <c r="E46" s="509"/>
      <c r="F46" s="510"/>
      <c r="G46" s="536" t="s">
        <v>727</v>
      </c>
      <c r="H46" s="537"/>
      <c r="I46" s="537"/>
      <c r="J46" s="537"/>
      <c r="K46" s="537"/>
      <c r="L46" s="537"/>
      <c r="M46" s="537"/>
      <c r="N46" s="537"/>
      <c r="O46" s="538"/>
      <c r="P46" s="191" t="s">
        <v>728</v>
      </c>
      <c r="Q46" s="191"/>
      <c r="R46" s="191"/>
      <c r="S46" s="191"/>
      <c r="T46" s="191"/>
      <c r="U46" s="191"/>
      <c r="V46" s="191"/>
      <c r="W46" s="191"/>
      <c r="X46" s="233"/>
      <c r="Y46" s="339" t="s">
        <v>12</v>
      </c>
      <c r="Z46" s="545"/>
      <c r="AA46" s="546"/>
      <c r="AB46" s="547" t="s">
        <v>371</v>
      </c>
      <c r="AC46" s="547"/>
      <c r="AD46" s="547"/>
      <c r="AE46" s="358">
        <v>9.1</v>
      </c>
      <c r="AF46" s="358"/>
      <c r="AG46" s="358"/>
      <c r="AH46" s="358"/>
      <c r="AI46" s="358">
        <v>9</v>
      </c>
      <c r="AJ46" s="358"/>
      <c r="AK46" s="358"/>
      <c r="AL46" s="358"/>
      <c r="AM46" s="358"/>
      <c r="AN46" s="358"/>
      <c r="AO46" s="358"/>
      <c r="AP46" s="358"/>
      <c r="AQ46" s="166" t="s">
        <v>717</v>
      </c>
      <c r="AR46" s="167"/>
      <c r="AS46" s="167"/>
      <c r="AT46" s="168"/>
      <c r="AU46" s="364" t="s">
        <v>717</v>
      </c>
      <c r="AV46" s="364"/>
      <c r="AW46" s="364"/>
      <c r="AX46" s="365"/>
      <c r="AY46">
        <f t="shared" ref="AY46:AY50" si="5">$AY$44</f>
        <v>1</v>
      </c>
    </row>
    <row r="47" spans="1:51" ht="38.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371</v>
      </c>
      <c r="AC47" s="518"/>
      <c r="AD47" s="518"/>
      <c r="AE47" s="363">
        <v>8.6999999999999993</v>
      </c>
      <c r="AF47" s="364"/>
      <c r="AG47" s="364"/>
      <c r="AH47" s="364"/>
      <c r="AI47" s="363">
        <v>9.1</v>
      </c>
      <c r="AJ47" s="364"/>
      <c r="AK47" s="364"/>
      <c r="AL47" s="364"/>
      <c r="AM47" s="363">
        <v>9.1</v>
      </c>
      <c r="AN47" s="364"/>
      <c r="AO47" s="364"/>
      <c r="AP47" s="364"/>
      <c r="AQ47" s="166" t="s">
        <v>717</v>
      </c>
      <c r="AR47" s="167"/>
      <c r="AS47" s="167"/>
      <c r="AT47" s="168"/>
      <c r="AU47" s="364">
        <v>9.1</v>
      </c>
      <c r="AV47" s="364"/>
      <c r="AW47" s="364"/>
      <c r="AX47" s="365"/>
      <c r="AY47">
        <f t="shared" si="5"/>
        <v>1</v>
      </c>
    </row>
    <row r="48" spans="1:51" ht="38.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104.59770114942501</v>
      </c>
      <c r="AF48" s="364"/>
      <c r="AG48" s="364"/>
      <c r="AH48" s="364"/>
      <c r="AI48" s="363" t="s">
        <v>717</v>
      </c>
      <c r="AJ48" s="364"/>
      <c r="AK48" s="364"/>
      <c r="AL48" s="364"/>
      <c r="AM48" s="363" t="s">
        <v>767</v>
      </c>
      <c r="AN48" s="364"/>
      <c r="AO48" s="364"/>
      <c r="AP48" s="364"/>
      <c r="AQ48" s="166" t="s">
        <v>717</v>
      </c>
      <c r="AR48" s="167"/>
      <c r="AS48" s="167"/>
      <c r="AT48" s="168"/>
      <c r="AU48" s="364" t="s">
        <v>717</v>
      </c>
      <c r="AV48" s="364"/>
      <c r="AW48" s="364"/>
      <c r="AX48" s="365"/>
      <c r="AY48">
        <f t="shared" si="5"/>
        <v>1</v>
      </c>
    </row>
    <row r="49" spans="1:51" ht="27" customHeight="1" x14ac:dyDescent="0.15">
      <c r="A49" s="891" t="s">
        <v>380</v>
      </c>
      <c r="B49" s="892"/>
      <c r="C49" s="892"/>
      <c r="D49" s="892"/>
      <c r="E49" s="892"/>
      <c r="F49" s="893"/>
      <c r="G49" s="897" t="s">
        <v>726</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7"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717</v>
      </c>
      <c r="AR52" s="178"/>
      <c r="AS52" s="179" t="s">
        <v>233</v>
      </c>
      <c r="AT52" s="202"/>
      <c r="AU52" s="271">
        <v>3</v>
      </c>
      <c r="AV52" s="271"/>
      <c r="AW52" s="375" t="s">
        <v>179</v>
      </c>
      <c r="AX52" s="376"/>
      <c r="AY52">
        <f>$AY$51</f>
        <v>1</v>
      </c>
    </row>
    <row r="53" spans="1:51" ht="30" customHeight="1" x14ac:dyDescent="0.15">
      <c r="A53" s="511"/>
      <c r="B53" s="509"/>
      <c r="C53" s="509"/>
      <c r="D53" s="509"/>
      <c r="E53" s="509"/>
      <c r="F53" s="510"/>
      <c r="G53" s="536" t="s">
        <v>729</v>
      </c>
      <c r="H53" s="537"/>
      <c r="I53" s="537"/>
      <c r="J53" s="537"/>
      <c r="K53" s="537"/>
      <c r="L53" s="537"/>
      <c r="M53" s="537"/>
      <c r="N53" s="537"/>
      <c r="O53" s="538"/>
      <c r="P53" s="191" t="s">
        <v>730</v>
      </c>
      <c r="Q53" s="191"/>
      <c r="R53" s="191"/>
      <c r="S53" s="191"/>
      <c r="T53" s="191"/>
      <c r="U53" s="191"/>
      <c r="V53" s="191"/>
      <c r="W53" s="191"/>
      <c r="X53" s="233"/>
      <c r="Y53" s="339" t="s">
        <v>12</v>
      </c>
      <c r="Z53" s="545"/>
      <c r="AA53" s="546"/>
      <c r="AB53" s="547" t="s">
        <v>371</v>
      </c>
      <c r="AC53" s="547"/>
      <c r="AD53" s="547"/>
      <c r="AE53" s="363">
        <v>16.8</v>
      </c>
      <c r="AF53" s="364"/>
      <c r="AG53" s="364"/>
      <c r="AH53" s="364"/>
      <c r="AI53" s="363">
        <v>17.5</v>
      </c>
      <c r="AJ53" s="364"/>
      <c r="AK53" s="364"/>
      <c r="AL53" s="364"/>
      <c r="AM53" s="363"/>
      <c r="AN53" s="364"/>
      <c r="AO53" s="364"/>
      <c r="AP53" s="364"/>
      <c r="AQ53" s="166" t="s">
        <v>717</v>
      </c>
      <c r="AR53" s="167"/>
      <c r="AS53" s="167"/>
      <c r="AT53" s="168"/>
      <c r="AU53" s="364" t="s">
        <v>717</v>
      </c>
      <c r="AV53" s="364"/>
      <c r="AW53" s="364"/>
      <c r="AX53" s="365"/>
      <c r="AY53">
        <f t="shared" ref="AY53:AY57" si="6">$AY$51</f>
        <v>1</v>
      </c>
    </row>
    <row r="54" spans="1:51" ht="30"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371</v>
      </c>
      <c r="AC54" s="518"/>
      <c r="AD54" s="518"/>
      <c r="AE54" s="363">
        <v>17.8</v>
      </c>
      <c r="AF54" s="364"/>
      <c r="AG54" s="364"/>
      <c r="AH54" s="364"/>
      <c r="AI54" s="363">
        <v>16.8</v>
      </c>
      <c r="AJ54" s="364"/>
      <c r="AK54" s="364"/>
      <c r="AL54" s="364"/>
      <c r="AM54" s="363">
        <v>17.5</v>
      </c>
      <c r="AN54" s="364"/>
      <c r="AO54" s="364"/>
      <c r="AP54" s="364"/>
      <c r="AQ54" s="166" t="s">
        <v>717</v>
      </c>
      <c r="AR54" s="167"/>
      <c r="AS54" s="167"/>
      <c r="AT54" s="168"/>
      <c r="AU54" s="364">
        <v>17.5</v>
      </c>
      <c r="AV54" s="364"/>
      <c r="AW54" s="364"/>
      <c r="AX54" s="365"/>
      <c r="AY54">
        <f t="shared" si="6"/>
        <v>1</v>
      </c>
    </row>
    <row r="55" spans="1:51" ht="30"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94.382022471910105</v>
      </c>
      <c r="AF55" s="364"/>
      <c r="AG55" s="364"/>
      <c r="AH55" s="364"/>
      <c r="AI55" s="363">
        <v>104</v>
      </c>
      <c r="AJ55" s="364"/>
      <c r="AK55" s="364"/>
      <c r="AL55" s="364"/>
      <c r="AM55" s="363" t="s">
        <v>767</v>
      </c>
      <c r="AN55" s="364"/>
      <c r="AO55" s="364"/>
      <c r="AP55" s="364"/>
      <c r="AQ55" s="166" t="s">
        <v>717</v>
      </c>
      <c r="AR55" s="167"/>
      <c r="AS55" s="167"/>
      <c r="AT55" s="168"/>
      <c r="AU55" s="364" t="s">
        <v>717</v>
      </c>
      <c r="AV55" s="364"/>
      <c r="AW55" s="364"/>
      <c r="AX55" s="365"/>
      <c r="AY55">
        <f t="shared" si="6"/>
        <v>1</v>
      </c>
    </row>
    <row r="56" spans="1:51" ht="27" customHeight="1" x14ac:dyDescent="0.15">
      <c r="A56" s="891" t="s">
        <v>380</v>
      </c>
      <c r="B56" s="892"/>
      <c r="C56" s="892"/>
      <c r="D56" s="892"/>
      <c r="E56" s="892"/>
      <c r="F56" s="893"/>
      <c r="G56" s="897" t="s">
        <v>768</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7"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717</v>
      </c>
      <c r="AR59" s="178"/>
      <c r="AS59" s="179" t="s">
        <v>233</v>
      </c>
      <c r="AT59" s="202"/>
      <c r="AU59" s="271">
        <v>3</v>
      </c>
      <c r="AV59" s="271"/>
      <c r="AW59" s="375" t="s">
        <v>179</v>
      </c>
      <c r="AX59" s="376"/>
      <c r="AY59">
        <f>$AY$58</f>
        <v>1</v>
      </c>
    </row>
    <row r="60" spans="1:51" ht="30" customHeight="1" x14ac:dyDescent="0.15">
      <c r="A60" s="511"/>
      <c r="B60" s="509"/>
      <c r="C60" s="509"/>
      <c r="D60" s="509"/>
      <c r="E60" s="509"/>
      <c r="F60" s="510"/>
      <c r="G60" s="536" t="s">
        <v>731</v>
      </c>
      <c r="H60" s="537"/>
      <c r="I60" s="537"/>
      <c r="J60" s="537"/>
      <c r="K60" s="537"/>
      <c r="L60" s="537"/>
      <c r="M60" s="537"/>
      <c r="N60" s="537"/>
      <c r="O60" s="538"/>
      <c r="P60" s="191" t="s">
        <v>732</v>
      </c>
      <c r="Q60" s="191"/>
      <c r="R60" s="191"/>
      <c r="S60" s="191"/>
      <c r="T60" s="191"/>
      <c r="U60" s="191"/>
      <c r="V60" s="191"/>
      <c r="W60" s="191"/>
      <c r="X60" s="233"/>
      <c r="Y60" s="339" t="s">
        <v>12</v>
      </c>
      <c r="Z60" s="545"/>
      <c r="AA60" s="546"/>
      <c r="AB60" s="547" t="s">
        <v>371</v>
      </c>
      <c r="AC60" s="547"/>
      <c r="AD60" s="547"/>
      <c r="AE60" s="363">
        <v>2.4</v>
      </c>
      <c r="AF60" s="364"/>
      <c r="AG60" s="364"/>
      <c r="AH60" s="364"/>
      <c r="AI60" s="363">
        <v>2.4</v>
      </c>
      <c r="AJ60" s="364"/>
      <c r="AK60" s="364"/>
      <c r="AL60" s="364"/>
      <c r="AM60" s="363"/>
      <c r="AN60" s="364"/>
      <c r="AO60" s="364"/>
      <c r="AP60" s="364"/>
      <c r="AQ60" s="166" t="s">
        <v>717</v>
      </c>
      <c r="AR60" s="167"/>
      <c r="AS60" s="167"/>
      <c r="AT60" s="168"/>
      <c r="AU60" s="364" t="s">
        <v>717</v>
      </c>
      <c r="AV60" s="364"/>
      <c r="AW60" s="364"/>
      <c r="AX60" s="365"/>
      <c r="AY60">
        <f t="shared" ref="AY60:AY64" si="7">$AY$58</f>
        <v>1</v>
      </c>
    </row>
    <row r="61" spans="1:51" ht="30"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371</v>
      </c>
      <c r="AC61" s="518"/>
      <c r="AD61" s="518"/>
      <c r="AE61" s="363">
        <v>2.2000000000000002</v>
      </c>
      <c r="AF61" s="364"/>
      <c r="AG61" s="364"/>
      <c r="AH61" s="364"/>
      <c r="AI61" s="363">
        <v>2.4</v>
      </c>
      <c r="AJ61" s="364"/>
      <c r="AK61" s="364"/>
      <c r="AL61" s="364"/>
      <c r="AM61" s="363">
        <v>2.4</v>
      </c>
      <c r="AN61" s="364"/>
      <c r="AO61" s="364"/>
      <c r="AP61" s="364"/>
      <c r="AQ61" s="166" t="s">
        <v>717</v>
      </c>
      <c r="AR61" s="167"/>
      <c r="AS61" s="167"/>
      <c r="AT61" s="168"/>
      <c r="AU61" s="364">
        <v>2.4</v>
      </c>
      <c r="AV61" s="364"/>
      <c r="AW61" s="364"/>
      <c r="AX61" s="365"/>
      <c r="AY61">
        <f t="shared" si="7"/>
        <v>1</v>
      </c>
    </row>
    <row r="62" spans="1:51" ht="30"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v>109.09090909090899</v>
      </c>
      <c r="AF62" s="364"/>
      <c r="AG62" s="364"/>
      <c r="AH62" s="364"/>
      <c r="AI62" s="363">
        <v>100</v>
      </c>
      <c r="AJ62" s="364"/>
      <c r="AK62" s="364"/>
      <c r="AL62" s="364"/>
      <c r="AM62" s="363" t="s">
        <v>767</v>
      </c>
      <c r="AN62" s="364"/>
      <c r="AO62" s="364"/>
      <c r="AP62" s="364"/>
      <c r="AQ62" s="166" t="s">
        <v>717</v>
      </c>
      <c r="AR62" s="167"/>
      <c r="AS62" s="167"/>
      <c r="AT62" s="168"/>
      <c r="AU62" s="364" t="s">
        <v>717</v>
      </c>
      <c r="AV62" s="364"/>
      <c r="AW62" s="364"/>
      <c r="AX62" s="365"/>
      <c r="AY62">
        <f t="shared" si="7"/>
        <v>1</v>
      </c>
    </row>
    <row r="63" spans="1:51" ht="27" customHeight="1" x14ac:dyDescent="0.15">
      <c r="A63" s="891" t="s">
        <v>380</v>
      </c>
      <c r="B63" s="892"/>
      <c r="C63" s="892"/>
      <c r="D63" s="892"/>
      <c r="E63" s="892"/>
      <c r="F63" s="893"/>
      <c r="G63" s="897" t="s">
        <v>733</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7"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735</v>
      </c>
      <c r="AC101" s="547"/>
      <c r="AD101" s="547"/>
      <c r="AE101" s="358">
        <v>140</v>
      </c>
      <c r="AF101" s="358"/>
      <c r="AG101" s="358"/>
      <c r="AH101" s="358"/>
      <c r="AI101" s="358">
        <v>93</v>
      </c>
      <c r="AJ101" s="358"/>
      <c r="AK101" s="358"/>
      <c r="AL101" s="358"/>
      <c r="AM101" s="358">
        <v>111</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735</v>
      </c>
      <c r="AC102" s="547"/>
      <c r="AD102" s="547"/>
      <c r="AE102" s="358">
        <v>137</v>
      </c>
      <c r="AF102" s="358"/>
      <c r="AG102" s="358"/>
      <c r="AH102" s="358"/>
      <c r="AI102" s="358">
        <v>140</v>
      </c>
      <c r="AJ102" s="358"/>
      <c r="AK102" s="358"/>
      <c r="AL102" s="358"/>
      <c r="AM102" s="358">
        <v>93</v>
      </c>
      <c r="AN102" s="358"/>
      <c r="AO102" s="358"/>
      <c r="AP102" s="358"/>
      <c r="AQ102" s="358">
        <v>111</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737</v>
      </c>
      <c r="AC116" s="301"/>
      <c r="AD116" s="302"/>
      <c r="AE116" s="358">
        <v>21</v>
      </c>
      <c r="AF116" s="358"/>
      <c r="AG116" s="358"/>
      <c r="AH116" s="358"/>
      <c r="AI116" s="358">
        <v>29</v>
      </c>
      <c r="AJ116" s="358"/>
      <c r="AK116" s="358"/>
      <c r="AL116" s="358"/>
      <c r="AM116" s="358">
        <v>87</v>
      </c>
      <c r="AN116" s="358"/>
      <c r="AO116" s="358"/>
      <c r="AP116" s="358"/>
      <c r="AQ116" s="363">
        <v>87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738</v>
      </c>
      <c r="AC117" s="343"/>
      <c r="AD117" s="344"/>
      <c r="AE117" s="306" t="s">
        <v>739</v>
      </c>
      <c r="AF117" s="306"/>
      <c r="AG117" s="306"/>
      <c r="AH117" s="306"/>
      <c r="AI117" s="306" t="s">
        <v>740</v>
      </c>
      <c r="AJ117" s="306"/>
      <c r="AK117" s="306"/>
      <c r="AL117" s="306"/>
      <c r="AM117" s="306" t="s">
        <v>764</v>
      </c>
      <c r="AN117" s="306"/>
      <c r="AO117" s="306"/>
      <c r="AP117" s="306"/>
      <c r="AQ117" s="306" t="s">
        <v>785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741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737</v>
      </c>
      <c r="AC119" s="301"/>
      <c r="AD119" s="302"/>
      <c r="AE119" s="358">
        <v>27</v>
      </c>
      <c r="AF119" s="358"/>
      <c r="AG119" s="358"/>
      <c r="AH119" s="358"/>
      <c r="AI119" s="358">
        <v>17</v>
      </c>
      <c r="AJ119" s="358"/>
      <c r="AK119" s="358"/>
      <c r="AL119" s="358"/>
      <c r="AM119" s="358">
        <v>35</v>
      </c>
      <c r="AN119" s="358"/>
      <c r="AO119" s="358"/>
      <c r="AP119" s="358"/>
      <c r="AQ119" s="358">
        <v>35</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742</v>
      </c>
      <c r="AC120" s="343"/>
      <c r="AD120" s="344"/>
      <c r="AE120" s="306" t="s">
        <v>743</v>
      </c>
      <c r="AF120" s="306"/>
      <c r="AG120" s="306"/>
      <c r="AH120" s="306"/>
      <c r="AI120" s="306" t="s">
        <v>765</v>
      </c>
      <c r="AJ120" s="306"/>
      <c r="AK120" s="306"/>
      <c r="AL120" s="306"/>
      <c r="AM120" s="306" t="s">
        <v>761</v>
      </c>
      <c r="AN120" s="306"/>
      <c r="AO120" s="306"/>
      <c r="AP120" s="306"/>
      <c r="AQ120" s="306" t="s">
        <v>786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737</v>
      </c>
      <c r="AC122" s="301"/>
      <c r="AD122" s="302"/>
      <c r="AE122" s="358">
        <v>16</v>
      </c>
      <c r="AF122" s="358"/>
      <c r="AG122" s="358"/>
      <c r="AH122" s="358"/>
      <c r="AI122" s="358">
        <v>29</v>
      </c>
      <c r="AJ122" s="358"/>
      <c r="AK122" s="358"/>
      <c r="AL122" s="358"/>
      <c r="AM122" s="358">
        <v>42</v>
      </c>
      <c r="AN122" s="358"/>
      <c r="AO122" s="358"/>
      <c r="AP122" s="358"/>
      <c r="AQ122" s="358">
        <v>42</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742</v>
      </c>
      <c r="AC123" s="343"/>
      <c r="AD123" s="344"/>
      <c r="AE123" s="306" t="s">
        <v>745</v>
      </c>
      <c r="AF123" s="306"/>
      <c r="AG123" s="306"/>
      <c r="AH123" s="306"/>
      <c r="AI123" s="306" t="s">
        <v>766</v>
      </c>
      <c r="AJ123" s="306"/>
      <c r="AK123" s="306"/>
      <c r="AL123" s="306"/>
      <c r="AM123" s="306" t="s">
        <v>762</v>
      </c>
      <c r="AN123" s="306"/>
      <c r="AO123" s="306"/>
      <c r="AP123" s="306"/>
      <c r="AQ123" s="306" t="s">
        <v>787</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746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737</v>
      </c>
      <c r="AC125" s="301"/>
      <c r="AD125" s="302"/>
      <c r="AE125" s="358">
        <v>33</v>
      </c>
      <c r="AF125" s="358"/>
      <c r="AG125" s="358"/>
      <c r="AH125" s="358"/>
      <c r="AI125" s="358">
        <v>75</v>
      </c>
      <c r="AJ125" s="358"/>
      <c r="AK125" s="358"/>
      <c r="AL125" s="358"/>
      <c r="AM125" s="358">
        <v>74</v>
      </c>
      <c r="AN125" s="358"/>
      <c r="AO125" s="358"/>
      <c r="AP125" s="358"/>
      <c r="AQ125" s="358">
        <v>74</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742</v>
      </c>
      <c r="AC126" s="343"/>
      <c r="AD126" s="344"/>
      <c r="AE126" s="306" t="s">
        <v>747</v>
      </c>
      <c r="AF126" s="306"/>
      <c r="AG126" s="306"/>
      <c r="AH126" s="306"/>
      <c r="AI126" s="306" t="s">
        <v>748</v>
      </c>
      <c r="AJ126" s="306"/>
      <c r="AK126" s="306"/>
      <c r="AL126" s="306"/>
      <c r="AM126" s="306" t="s">
        <v>763</v>
      </c>
      <c r="AN126" s="306"/>
      <c r="AO126" s="306"/>
      <c r="AP126" s="306"/>
      <c r="AQ126" s="306" t="s">
        <v>788</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87" t="s">
        <v>405</v>
      </c>
      <c r="B130" s="985"/>
      <c r="C130" s="984" t="s">
        <v>236</v>
      </c>
      <c r="D130" s="985"/>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88"/>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0"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0"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760</v>
      </c>
      <c r="AE702" s="890"/>
      <c r="AF702" s="890"/>
      <c r="AG702" s="879" t="s">
        <v>770</v>
      </c>
      <c r="AH702" s="880"/>
      <c r="AI702" s="880"/>
      <c r="AJ702" s="880"/>
      <c r="AK702" s="880"/>
      <c r="AL702" s="880"/>
      <c r="AM702" s="880"/>
      <c r="AN702" s="880"/>
      <c r="AO702" s="880"/>
      <c r="AP702" s="880"/>
      <c r="AQ702" s="880"/>
      <c r="AR702" s="880"/>
      <c r="AS702" s="880"/>
      <c r="AT702" s="880"/>
      <c r="AU702" s="880"/>
      <c r="AV702" s="880"/>
      <c r="AW702" s="880"/>
      <c r="AX702" s="881"/>
    </row>
    <row r="703" spans="1:51" ht="3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760</v>
      </c>
      <c r="AE703" s="185"/>
      <c r="AF703" s="185"/>
      <c r="AG703" s="663" t="s">
        <v>771</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760</v>
      </c>
      <c r="AE704" s="582"/>
      <c r="AF704" s="582"/>
      <c r="AG704" s="424" t="s">
        <v>772</v>
      </c>
      <c r="AH704" s="235"/>
      <c r="AI704" s="235"/>
      <c r="AJ704" s="235"/>
      <c r="AK704" s="235"/>
      <c r="AL704" s="235"/>
      <c r="AM704" s="235"/>
      <c r="AN704" s="235"/>
      <c r="AO704" s="235"/>
      <c r="AP704" s="235"/>
      <c r="AQ704" s="235"/>
      <c r="AR704" s="235"/>
      <c r="AS704" s="235"/>
      <c r="AT704" s="235"/>
      <c r="AU704" s="235"/>
      <c r="AV704" s="235"/>
      <c r="AW704" s="235"/>
      <c r="AX704" s="425"/>
    </row>
    <row r="705" spans="1:50" ht="24"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773</v>
      </c>
      <c r="AE705" s="732"/>
      <c r="AF705" s="732"/>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4"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4"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760</v>
      </c>
      <c r="AE708" s="667"/>
      <c r="AF708" s="667"/>
      <c r="AG708" s="522" t="s">
        <v>774</v>
      </c>
      <c r="AH708" s="523"/>
      <c r="AI708" s="523"/>
      <c r="AJ708" s="523"/>
      <c r="AK708" s="523"/>
      <c r="AL708" s="523"/>
      <c r="AM708" s="523"/>
      <c r="AN708" s="523"/>
      <c r="AO708" s="523"/>
      <c r="AP708" s="523"/>
      <c r="AQ708" s="523"/>
      <c r="AR708" s="523"/>
      <c r="AS708" s="523"/>
      <c r="AT708" s="523"/>
      <c r="AU708" s="523"/>
      <c r="AV708" s="523"/>
      <c r="AW708" s="523"/>
      <c r="AX708" s="524"/>
    </row>
    <row r="709" spans="1:50" ht="24"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760</v>
      </c>
      <c r="AE709" s="185"/>
      <c r="AF709" s="185"/>
      <c r="AG709" s="663" t="s">
        <v>775</v>
      </c>
      <c r="AH709" s="664"/>
      <c r="AI709" s="664"/>
      <c r="AJ709" s="664"/>
      <c r="AK709" s="664"/>
      <c r="AL709" s="664"/>
      <c r="AM709" s="664"/>
      <c r="AN709" s="664"/>
      <c r="AO709" s="664"/>
      <c r="AP709" s="664"/>
      <c r="AQ709" s="664"/>
      <c r="AR709" s="664"/>
      <c r="AS709" s="664"/>
      <c r="AT709" s="664"/>
      <c r="AU709" s="664"/>
      <c r="AV709" s="664"/>
      <c r="AW709" s="664"/>
      <c r="AX709" s="665"/>
    </row>
    <row r="710" spans="1:50" ht="35.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760</v>
      </c>
      <c r="AE710" s="185"/>
      <c r="AF710" s="185"/>
      <c r="AG710" s="663" t="s">
        <v>776</v>
      </c>
      <c r="AH710" s="664"/>
      <c r="AI710" s="664"/>
      <c r="AJ710" s="664"/>
      <c r="AK710" s="664"/>
      <c r="AL710" s="664"/>
      <c r="AM710" s="664"/>
      <c r="AN710" s="664"/>
      <c r="AO710" s="664"/>
      <c r="AP710" s="664"/>
      <c r="AQ710" s="664"/>
      <c r="AR710" s="664"/>
      <c r="AS710" s="664"/>
      <c r="AT710" s="664"/>
      <c r="AU710" s="664"/>
      <c r="AV710" s="664"/>
      <c r="AW710" s="664"/>
      <c r="AX710" s="665"/>
    </row>
    <row r="711" spans="1:50" ht="35.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760</v>
      </c>
      <c r="AE711" s="185"/>
      <c r="AF711" s="185"/>
      <c r="AG711" s="663" t="s">
        <v>777</v>
      </c>
      <c r="AH711" s="664"/>
      <c r="AI711" s="664"/>
      <c r="AJ711" s="664"/>
      <c r="AK711" s="664"/>
      <c r="AL711" s="664"/>
      <c r="AM711" s="664"/>
      <c r="AN711" s="664"/>
      <c r="AO711" s="664"/>
      <c r="AP711" s="664"/>
      <c r="AQ711" s="664"/>
      <c r="AR711" s="664"/>
      <c r="AS711" s="664"/>
      <c r="AT711" s="664"/>
      <c r="AU711" s="664"/>
      <c r="AV711" s="664"/>
      <c r="AW711" s="664"/>
      <c r="AX711" s="665"/>
    </row>
    <row r="712" spans="1:50" ht="32.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760</v>
      </c>
      <c r="AE712" s="582"/>
      <c r="AF712" s="582"/>
      <c r="AG712" s="590" t="s">
        <v>820</v>
      </c>
      <c r="AH712" s="591"/>
      <c r="AI712" s="591"/>
      <c r="AJ712" s="591"/>
      <c r="AK712" s="591"/>
      <c r="AL712" s="591"/>
      <c r="AM712" s="591"/>
      <c r="AN712" s="591"/>
      <c r="AO712" s="591"/>
      <c r="AP712" s="591"/>
      <c r="AQ712" s="591"/>
      <c r="AR712" s="591"/>
      <c r="AS712" s="591"/>
      <c r="AT712" s="591"/>
      <c r="AU712" s="591"/>
      <c r="AV712" s="591"/>
      <c r="AW712" s="591"/>
      <c r="AX712" s="592"/>
    </row>
    <row r="713" spans="1:50" ht="36"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3" t="s">
        <v>821</v>
      </c>
      <c r="AH713" s="664"/>
      <c r="AI713" s="664"/>
      <c r="AJ713" s="664"/>
      <c r="AK713" s="664"/>
      <c r="AL713" s="664"/>
      <c r="AM713" s="664"/>
      <c r="AN713" s="664"/>
      <c r="AO713" s="664"/>
      <c r="AP713" s="664"/>
      <c r="AQ713" s="664"/>
      <c r="AR713" s="664"/>
      <c r="AS713" s="664"/>
      <c r="AT713" s="664"/>
      <c r="AU713" s="664"/>
      <c r="AV713" s="664"/>
      <c r="AW713" s="664"/>
      <c r="AX713" s="665"/>
    </row>
    <row r="714" spans="1:50" ht="24"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773</v>
      </c>
      <c r="AE714" s="588"/>
      <c r="AF714" s="589"/>
      <c r="AG714" s="688" t="s">
        <v>717</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760</v>
      </c>
      <c r="AE715" s="667"/>
      <c r="AF715" s="773"/>
      <c r="AG715" s="522" t="s">
        <v>778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773</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24"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760</v>
      </c>
      <c r="AE717" s="185"/>
      <c r="AF717" s="185"/>
      <c r="AG717" s="663" t="s">
        <v>779</v>
      </c>
      <c r="AH717" s="664"/>
      <c r="AI717" s="664"/>
      <c r="AJ717" s="664"/>
      <c r="AK717" s="664"/>
      <c r="AL717" s="664"/>
      <c r="AM717" s="664"/>
      <c r="AN717" s="664"/>
      <c r="AO717" s="664"/>
      <c r="AP717" s="664"/>
      <c r="AQ717" s="664"/>
      <c r="AR717" s="664"/>
      <c r="AS717" s="664"/>
      <c r="AT717" s="664"/>
      <c r="AU717" s="664"/>
      <c r="AV717" s="664"/>
      <c r="AW717" s="664"/>
      <c r="AX717" s="665"/>
    </row>
    <row r="718" spans="1:50" ht="24"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760</v>
      </c>
      <c r="AE718" s="185"/>
      <c r="AF718" s="185"/>
      <c r="AG718" s="193" t="s">
        <v>780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760</v>
      </c>
      <c r="AE719" s="667"/>
      <c r="AF719" s="667"/>
      <c r="AG719" s="190" t="s">
        <v>781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710</v>
      </c>
      <c r="D721" s="913"/>
      <c r="E721" s="913"/>
      <c r="F721" s="914"/>
      <c r="G721" s="930"/>
      <c r="H721" s="931"/>
      <c r="I721" s="77" t="str">
        <f>IF(OR(G721="　", G721=""), "", "-")</f>
        <v/>
      </c>
      <c r="J721" s="911">
        <v>15</v>
      </c>
      <c r="K721" s="911"/>
      <c r="L721" s="77" t="str">
        <f>IF(M721="","","-")</f>
        <v/>
      </c>
      <c r="M721" s="78"/>
      <c r="N721" s="908" t="s">
        <v>751</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0" customHeight="1" thickBot="1" x14ac:dyDescent="0.2">
      <c r="A727" s="619"/>
      <c r="B727" s="620"/>
      <c r="C727" s="694" t="s">
        <v>57</v>
      </c>
      <c r="D727" s="695"/>
      <c r="E727" s="695"/>
      <c r="F727" s="696"/>
      <c r="G727" s="791" t="s">
        <v>783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819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757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758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990" t="s">
        <v>790</v>
      </c>
      <c r="U749" s="991"/>
      <c r="V749" s="991"/>
      <c r="W749" s="991"/>
      <c r="X749" s="991"/>
      <c r="Y749" s="991"/>
      <c r="Z749" s="991"/>
      <c r="AA749" s="991"/>
      <c r="AB749" s="991"/>
      <c r="AC749" s="991"/>
      <c r="AD749" s="991"/>
      <c r="AE749" s="991"/>
      <c r="AF749" s="991"/>
      <c r="AG749" s="991"/>
      <c r="AH749" s="991"/>
      <c r="AI749" s="992"/>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993"/>
      <c r="U750" s="994"/>
      <c r="V750" s="994"/>
      <c r="W750" s="994"/>
      <c r="X750" s="994"/>
      <c r="Y750" s="994"/>
      <c r="Z750" s="994"/>
      <c r="AA750" s="994"/>
      <c r="AB750" s="994"/>
      <c r="AC750" s="994"/>
      <c r="AD750" s="994"/>
      <c r="AE750" s="994"/>
      <c r="AF750" s="994"/>
      <c r="AG750" s="994"/>
      <c r="AH750" s="994"/>
      <c r="AI750" s="99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t="s">
        <v>789</v>
      </c>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990" t="s">
        <v>818</v>
      </c>
      <c r="S753" s="991"/>
      <c r="T753" s="991"/>
      <c r="U753" s="991"/>
      <c r="V753" s="991"/>
      <c r="W753" s="991"/>
      <c r="X753" s="991"/>
      <c r="Y753" s="991"/>
      <c r="Z753" s="991"/>
      <c r="AA753" s="991"/>
      <c r="AB753" s="991"/>
      <c r="AC753" s="991"/>
      <c r="AD753" s="991"/>
      <c r="AE753" s="991"/>
      <c r="AF753" s="991"/>
      <c r="AG753" s="991"/>
      <c r="AH753" s="991"/>
      <c r="AI753" s="991"/>
      <c r="AJ753" s="991"/>
      <c r="AK753" s="992"/>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993"/>
      <c r="S754" s="994"/>
      <c r="T754" s="994"/>
      <c r="U754" s="994"/>
      <c r="V754" s="994"/>
      <c r="W754" s="994"/>
      <c r="X754" s="994"/>
      <c r="Y754" s="994"/>
      <c r="Z754" s="994"/>
      <c r="AA754" s="994"/>
      <c r="AB754" s="994"/>
      <c r="AC754" s="994"/>
      <c r="AD754" s="994"/>
      <c r="AE754" s="994"/>
      <c r="AF754" s="994"/>
      <c r="AG754" s="994"/>
      <c r="AH754" s="994"/>
      <c r="AI754" s="994"/>
      <c r="AJ754" s="994"/>
      <c r="AK754" s="99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t="s">
        <v>789</v>
      </c>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990" t="s">
        <v>817</v>
      </c>
      <c r="S757" s="991"/>
      <c r="T757" s="991"/>
      <c r="U757" s="991"/>
      <c r="V757" s="991"/>
      <c r="W757" s="991"/>
      <c r="X757" s="991"/>
      <c r="Y757" s="991"/>
      <c r="Z757" s="991"/>
      <c r="AA757" s="991"/>
      <c r="AB757" s="991"/>
      <c r="AC757" s="991"/>
      <c r="AD757" s="991"/>
      <c r="AE757" s="991"/>
      <c r="AF757" s="991"/>
      <c r="AG757" s="991"/>
      <c r="AH757" s="991"/>
      <c r="AI757" s="991"/>
      <c r="AJ757" s="991"/>
      <c r="AK757" s="992"/>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993"/>
      <c r="S758" s="994"/>
      <c r="T758" s="994"/>
      <c r="U758" s="994"/>
      <c r="V758" s="994"/>
      <c r="W758" s="994"/>
      <c r="X758" s="994"/>
      <c r="Y758" s="994"/>
      <c r="Z758" s="994"/>
      <c r="AA758" s="994"/>
      <c r="AB758" s="994"/>
      <c r="AC758" s="994"/>
      <c r="AD758" s="994"/>
      <c r="AE758" s="994"/>
      <c r="AF758" s="994"/>
      <c r="AG758" s="994"/>
      <c r="AH758" s="994"/>
      <c r="AI758" s="994"/>
      <c r="AJ758" s="994"/>
      <c r="AK758" s="99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0"/>
      <c r="B785" s="121"/>
      <c r="C785" s="121"/>
      <c r="D785" s="121"/>
      <c r="E785" s="121"/>
      <c r="F785" s="122"/>
      <c r="G785" s="44"/>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813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814</v>
      </c>
      <c r="H789" s="446"/>
      <c r="I789" s="446"/>
      <c r="J789" s="446"/>
      <c r="K789" s="447"/>
      <c r="L789" s="448" t="s">
        <v>815</v>
      </c>
      <c r="M789" s="449"/>
      <c r="N789" s="449"/>
      <c r="O789" s="449"/>
      <c r="P789" s="449"/>
      <c r="Q789" s="449"/>
      <c r="R789" s="449"/>
      <c r="S789" s="449"/>
      <c r="T789" s="449"/>
      <c r="U789" s="449"/>
      <c r="V789" s="449"/>
      <c r="W789" s="449"/>
      <c r="X789" s="450"/>
      <c r="Y789" s="451">
        <v>694</v>
      </c>
      <c r="Z789" s="452"/>
      <c r="AA789" s="452"/>
      <c r="AB789" s="553"/>
      <c r="AC789" s="445" t="s">
        <v>814</v>
      </c>
      <c r="AD789" s="446"/>
      <c r="AE789" s="446"/>
      <c r="AF789" s="446"/>
      <c r="AG789" s="447"/>
      <c r="AH789" s="448" t="s">
        <v>815</v>
      </c>
      <c r="AI789" s="449"/>
      <c r="AJ789" s="449"/>
      <c r="AK789" s="449"/>
      <c r="AL789" s="449"/>
      <c r="AM789" s="449"/>
      <c r="AN789" s="449"/>
      <c r="AO789" s="449"/>
      <c r="AP789" s="449"/>
      <c r="AQ789" s="449"/>
      <c r="AR789" s="449"/>
      <c r="AS789" s="449"/>
      <c r="AT789" s="450"/>
      <c r="AU789" s="451">
        <v>174</v>
      </c>
      <c r="AV789" s="452"/>
      <c r="AW789" s="452"/>
      <c r="AX789" s="5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694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174</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t="s">
        <v>802</v>
      </c>
      <c r="D845" s="415" t="s">
        <v>802</v>
      </c>
      <c r="E845" s="415" t="s">
        <v>802</v>
      </c>
      <c r="F845" s="415" t="s">
        <v>802</v>
      </c>
      <c r="G845" s="415" t="s">
        <v>802</v>
      </c>
      <c r="H845" s="415" t="s">
        <v>802</v>
      </c>
      <c r="I845" s="415" t="s">
        <v>802</v>
      </c>
      <c r="J845" s="416">
        <v>6000020400009</v>
      </c>
      <c r="K845" s="417"/>
      <c r="L845" s="417"/>
      <c r="M845" s="417"/>
      <c r="N845" s="417"/>
      <c r="O845" s="417"/>
      <c r="P845" s="421" t="s">
        <v>815</v>
      </c>
      <c r="Q845" s="317"/>
      <c r="R845" s="317"/>
      <c r="S845" s="317"/>
      <c r="T845" s="317"/>
      <c r="U845" s="317"/>
      <c r="V845" s="317"/>
      <c r="W845" s="317"/>
      <c r="X845" s="317"/>
      <c r="Y845" s="318">
        <v>694</v>
      </c>
      <c r="Z845" s="319"/>
      <c r="AA845" s="319"/>
      <c r="AB845" s="320"/>
      <c r="AC845" s="322" t="s">
        <v>800</v>
      </c>
      <c r="AD845" s="323"/>
      <c r="AE845" s="323"/>
      <c r="AF845" s="323"/>
      <c r="AG845" s="323"/>
      <c r="AH845" s="418" t="s">
        <v>717</v>
      </c>
      <c r="AI845" s="419"/>
      <c r="AJ845" s="419"/>
      <c r="AK845" s="419"/>
      <c r="AL845" s="326" t="s">
        <v>717</v>
      </c>
      <c r="AM845" s="327"/>
      <c r="AN845" s="327"/>
      <c r="AO845" s="328"/>
      <c r="AP845" s="321" t="s">
        <v>801</v>
      </c>
      <c r="AQ845" s="321"/>
      <c r="AR845" s="321"/>
      <c r="AS845" s="321"/>
      <c r="AT845" s="321"/>
      <c r="AU845" s="321"/>
      <c r="AV845" s="321"/>
      <c r="AW845" s="321"/>
      <c r="AX845" s="321"/>
    </row>
    <row r="846" spans="1:51" ht="30" customHeight="1" x14ac:dyDescent="0.15">
      <c r="A846" s="401">
        <v>2</v>
      </c>
      <c r="B846" s="401">
        <v>1</v>
      </c>
      <c r="C846" s="420" t="s">
        <v>803</v>
      </c>
      <c r="D846" s="415" t="s">
        <v>803</v>
      </c>
      <c r="E846" s="415" t="s">
        <v>803</v>
      </c>
      <c r="F846" s="415" t="s">
        <v>803</v>
      </c>
      <c r="G846" s="415" t="s">
        <v>803</v>
      </c>
      <c r="H846" s="415" t="s">
        <v>803</v>
      </c>
      <c r="I846" s="415" t="s">
        <v>803</v>
      </c>
      <c r="J846" s="416">
        <v>4000020270008</v>
      </c>
      <c r="K846" s="417"/>
      <c r="L846" s="417"/>
      <c r="M846" s="417"/>
      <c r="N846" s="417"/>
      <c r="O846" s="417"/>
      <c r="P846" s="317" t="s">
        <v>799</v>
      </c>
      <c r="Q846" s="317"/>
      <c r="R846" s="317"/>
      <c r="S846" s="317"/>
      <c r="T846" s="317"/>
      <c r="U846" s="317"/>
      <c r="V846" s="317"/>
      <c r="W846" s="317"/>
      <c r="X846" s="317"/>
      <c r="Y846" s="318">
        <v>552</v>
      </c>
      <c r="Z846" s="319"/>
      <c r="AA846" s="319"/>
      <c r="AB846" s="320"/>
      <c r="AC846" s="322" t="s">
        <v>800</v>
      </c>
      <c r="AD846" s="323"/>
      <c r="AE846" s="323"/>
      <c r="AF846" s="323"/>
      <c r="AG846" s="323"/>
      <c r="AH846" s="418" t="s">
        <v>717</v>
      </c>
      <c r="AI846" s="419"/>
      <c r="AJ846" s="419"/>
      <c r="AK846" s="419"/>
      <c r="AL846" s="326" t="s">
        <v>717</v>
      </c>
      <c r="AM846" s="327"/>
      <c r="AN846" s="327"/>
      <c r="AO846" s="328"/>
      <c r="AP846" s="321" t="s">
        <v>801</v>
      </c>
      <c r="AQ846" s="321"/>
      <c r="AR846" s="321"/>
      <c r="AS846" s="321"/>
      <c r="AT846" s="321"/>
      <c r="AU846" s="321"/>
      <c r="AV846" s="321"/>
      <c r="AW846" s="321"/>
      <c r="AX846" s="321"/>
      <c r="AY846">
        <f>COUNTA($C$846)</f>
        <v>1</v>
      </c>
    </row>
    <row r="847" spans="1:51" ht="30" customHeight="1" x14ac:dyDescent="0.15">
      <c r="A847" s="401">
        <v>3</v>
      </c>
      <c r="B847" s="401">
        <v>1</v>
      </c>
      <c r="C847" s="420" t="s">
        <v>804</v>
      </c>
      <c r="D847" s="415" t="s">
        <v>804</v>
      </c>
      <c r="E847" s="415" t="s">
        <v>804</v>
      </c>
      <c r="F847" s="415" t="s">
        <v>804</v>
      </c>
      <c r="G847" s="415" t="s">
        <v>804</v>
      </c>
      <c r="H847" s="415" t="s">
        <v>804</v>
      </c>
      <c r="I847" s="415" t="s">
        <v>804</v>
      </c>
      <c r="J847" s="416">
        <v>7000020220001</v>
      </c>
      <c r="K847" s="417"/>
      <c r="L847" s="417"/>
      <c r="M847" s="417"/>
      <c r="N847" s="417"/>
      <c r="O847" s="417"/>
      <c r="P847" s="421" t="s">
        <v>799</v>
      </c>
      <c r="Q847" s="317"/>
      <c r="R847" s="317"/>
      <c r="S847" s="317"/>
      <c r="T847" s="317"/>
      <c r="U847" s="317"/>
      <c r="V847" s="317"/>
      <c r="W847" s="317"/>
      <c r="X847" s="317"/>
      <c r="Y847" s="318">
        <v>390</v>
      </c>
      <c r="Z847" s="319"/>
      <c r="AA847" s="319"/>
      <c r="AB847" s="320"/>
      <c r="AC847" s="322" t="s">
        <v>800</v>
      </c>
      <c r="AD847" s="323"/>
      <c r="AE847" s="323"/>
      <c r="AF847" s="323"/>
      <c r="AG847" s="323"/>
      <c r="AH847" s="324" t="s">
        <v>717</v>
      </c>
      <c r="AI847" s="325"/>
      <c r="AJ847" s="325"/>
      <c r="AK847" s="325"/>
      <c r="AL847" s="326" t="s">
        <v>717</v>
      </c>
      <c r="AM847" s="327"/>
      <c r="AN847" s="327"/>
      <c r="AO847" s="328"/>
      <c r="AP847" s="321" t="s">
        <v>801</v>
      </c>
      <c r="AQ847" s="321"/>
      <c r="AR847" s="321"/>
      <c r="AS847" s="321"/>
      <c r="AT847" s="321"/>
      <c r="AU847" s="321"/>
      <c r="AV847" s="321"/>
      <c r="AW847" s="321"/>
      <c r="AX847" s="321"/>
      <c r="AY847">
        <f>COUNTA($C$847)</f>
        <v>1</v>
      </c>
    </row>
    <row r="848" spans="1:51" ht="30" customHeight="1" x14ac:dyDescent="0.15">
      <c r="A848" s="401">
        <v>4</v>
      </c>
      <c r="B848" s="401">
        <v>1</v>
      </c>
      <c r="C848" s="420" t="s">
        <v>805</v>
      </c>
      <c r="D848" s="415" t="s">
        <v>805</v>
      </c>
      <c r="E848" s="415" t="s">
        <v>805</v>
      </c>
      <c r="F848" s="415" t="s">
        <v>805</v>
      </c>
      <c r="G848" s="415" t="s">
        <v>805</v>
      </c>
      <c r="H848" s="415" t="s">
        <v>805</v>
      </c>
      <c r="I848" s="415" t="s">
        <v>805</v>
      </c>
      <c r="J848" s="416">
        <v>1000020200000</v>
      </c>
      <c r="K848" s="417"/>
      <c r="L848" s="417"/>
      <c r="M848" s="417"/>
      <c r="N848" s="417"/>
      <c r="O848" s="417"/>
      <c r="P848" s="421" t="s">
        <v>799</v>
      </c>
      <c r="Q848" s="317"/>
      <c r="R848" s="317"/>
      <c r="S848" s="317"/>
      <c r="T848" s="317"/>
      <c r="U848" s="317"/>
      <c r="V848" s="317"/>
      <c r="W848" s="317"/>
      <c r="X848" s="317"/>
      <c r="Y848" s="318">
        <v>348</v>
      </c>
      <c r="Z848" s="319"/>
      <c r="AA848" s="319"/>
      <c r="AB848" s="320"/>
      <c r="AC848" s="322" t="s">
        <v>800</v>
      </c>
      <c r="AD848" s="323"/>
      <c r="AE848" s="323"/>
      <c r="AF848" s="323"/>
      <c r="AG848" s="323"/>
      <c r="AH848" s="324" t="s">
        <v>717</v>
      </c>
      <c r="AI848" s="325"/>
      <c r="AJ848" s="325"/>
      <c r="AK848" s="325"/>
      <c r="AL848" s="326" t="s">
        <v>717</v>
      </c>
      <c r="AM848" s="327"/>
      <c r="AN848" s="327"/>
      <c r="AO848" s="328"/>
      <c r="AP848" s="321" t="s">
        <v>801</v>
      </c>
      <c r="AQ848" s="321"/>
      <c r="AR848" s="321"/>
      <c r="AS848" s="321"/>
      <c r="AT848" s="321"/>
      <c r="AU848" s="321"/>
      <c r="AV848" s="321"/>
      <c r="AW848" s="321"/>
      <c r="AX848" s="321"/>
      <c r="AY848">
        <f>COUNTA($C$848)</f>
        <v>1</v>
      </c>
    </row>
    <row r="849" spans="1:51" ht="30" customHeight="1" x14ac:dyDescent="0.15">
      <c r="A849" s="401">
        <v>5</v>
      </c>
      <c r="B849" s="401">
        <v>1</v>
      </c>
      <c r="C849" s="420" t="s">
        <v>806</v>
      </c>
      <c r="D849" s="415" t="s">
        <v>806</v>
      </c>
      <c r="E849" s="415" t="s">
        <v>806</v>
      </c>
      <c r="F849" s="415" t="s">
        <v>806</v>
      </c>
      <c r="G849" s="415" t="s">
        <v>806</v>
      </c>
      <c r="H849" s="415" t="s">
        <v>806</v>
      </c>
      <c r="I849" s="415" t="s">
        <v>806</v>
      </c>
      <c r="J849" s="416">
        <v>1000020380008</v>
      </c>
      <c r="K849" s="417"/>
      <c r="L849" s="417"/>
      <c r="M849" s="417"/>
      <c r="N849" s="417"/>
      <c r="O849" s="417"/>
      <c r="P849" s="317" t="s">
        <v>799</v>
      </c>
      <c r="Q849" s="317"/>
      <c r="R849" s="317"/>
      <c r="S849" s="317"/>
      <c r="T849" s="317"/>
      <c r="U849" s="317"/>
      <c r="V849" s="317"/>
      <c r="W849" s="317"/>
      <c r="X849" s="317"/>
      <c r="Y849" s="318">
        <v>339</v>
      </c>
      <c r="Z849" s="319"/>
      <c r="AA849" s="319"/>
      <c r="AB849" s="320"/>
      <c r="AC849" s="322" t="s">
        <v>800</v>
      </c>
      <c r="AD849" s="323"/>
      <c r="AE849" s="323"/>
      <c r="AF849" s="323"/>
      <c r="AG849" s="323"/>
      <c r="AH849" s="324" t="s">
        <v>717</v>
      </c>
      <c r="AI849" s="325"/>
      <c r="AJ849" s="325"/>
      <c r="AK849" s="325"/>
      <c r="AL849" s="326" t="s">
        <v>717</v>
      </c>
      <c r="AM849" s="327"/>
      <c r="AN849" s="327"/>
      <c r="AO849" s="328"/>
      <c r="AP849" s="321" t="s">
        <v>801</v>
      </c>
      <c r="AQ849" s="321"/>
      <c r="AR849" s="321"/>
      <c r="AS849" s="321"/>
      <c r="AT849" s="321"/>
      <c r="AU849" s="321"/>
      <c r="AV849" s="321"/>
      <c r="AW849" s="321"/>
      <c r="AX849" s="321"/>
      <c r="AY849">
        <f>COUNTA($C$849)</f>
        <v>1</v>
      </c>
    </row>
    <row r="850" spans="1:51" ht="30" customHeight="1" x14ac:dyDescent="0.15">
      <c r="A850" s="401">
        <v>6</v>
      </c>
      <c r="B850" s="401">
        <v>1</v>
      </c>
      <c r="C850" s="420" t="s">
        <v>807</v>
      </c>
      <c r="D850" s="415" t="s">
        <v>807</v>
      </c>
      <c r="E850" s="415" t="s">
        <v>807</v>
      </c>
      <c r="F850" s="415" t="s">
        <v>807</v>
      </c>
      <c r="G850" s="415" t="s">
        <v>807</v>
      </c>
      <c r="H850" s="415" t="s">
        <v>807</v>
      </c>
      <c r="I850" s="415" t="s">
        <v>807</v>
      </c>
      <c r="J850" s="416">
        <v>7000020340006</v>
      </c>
      <c r="K850" s="417"/>
      <c r="L850" s="417"/>
      <c r="M850" s="417"/>
      <c r="N850" s="417"/>
      <c r="O850" s="417"/>
      <c r="P850" s="317" t="s">
        <v>799</v>
      </c>
      <c r="Q850" s="317"/>
      <c r="R850" s="317"/>
      <c r="S850" s="317"/>
      <c r="T850" s="317"/>
      <c r="U850" s="317"/>
      <c r="V850" s="317"/>
      <c r="W850" s="317"/>
      <c r="X850" s="317"/>
      <c r="Y850" s="318">
        <v>306</v>
      </c>
      <c r="Z850" s="319"/>
      <c r="AA850" s="319"/>
      <c r="AB850" s="320"/>
      <c r="AC850" s="322" t="s">
        <v>800</v>
      </c>
      <c r="AD850" s="323"/>
      <c r="AE850" s="323"/>
      <c r="AF850" s="323"/>
      <c r="AG850" s="323"/>
      <c r="AH850" s="324" t="s">
        <v>717</v>
      </c>
      <c r="AI850" s="325"/>
      <c r="AJ850" s="325"/>
      <c r="AK850" s="325"/>
      <c r="AL850" s="326" t="s">
        <v>717</v>
      </c>
      <c r="AM850" s="327"/>
      <c r="AN850" s="327"/>
      <c r="AO850" s="328"/>
      <c r="AP850" s="321" t="s">
        <v>801</v>
      </c>
      <c r="AQ850" s="321"/>
      <c r="AR850" s="321"/>
      <c r="AS850" s="321"/>
      <c r="AT850" s="321"/>
      <c r="AU850" s="321"/>
      <c r="AV850" s="321"/>
      <c r="AW850" s="321"/>
      <c r="AX850" s="321"/>
      <c r="AY850">
        <f>COUNTA($C$850)</f>
        <v>1</v>
      </c>
    </row>
    <row r="851" spans="1:51" ht="30" customHeight="1" x14ac:dyDescent="0.15">
      <c r="A851" s="401">
        <v>7</v>
      </c>
      <c r="B851" s="401">
        <v>1</v>
      </c>
      <c r="C851" s="420" t="s">
        <v>808</v>
      </c>
      <c r="D851" s="415" t="s">
        <v>808</v>
      </c>
      <c r="E851" s="415" t="s">
        <v>808</v>
      </c>
      <c r="F851" s="415" t="s">
        <v>808</v>
      </c>
      <c r="G851" s="415" t="s">
        <v>808</v>
      </c>
      <c r="H851" s="415" t="s">
        <v>808</v>
      </c>
      <c r="I851" s="415" t="s">
        <v>808</v>
      </c>
      <c r="J851" s="416">
        <v>1000020110001</v>
      </c>
      <c r="K851" s="417"/>
      <c r="L851" s="417"/>
      <c r="M851" s="417"/>
      <c r="N851" s="417"/>
      <c r="O851" s="417"/>
      <c r="P851" s="317" t="s">
        <v>799</v>
      </c>
      <c r="Q851" s="317"/>
      <c r="R851" s="317"/>
      <c r="S851" s="317"/>
      <c r="T851" s="317"/>
      <c r="U851" s="317"/>
      <c r="V851" s="317"/>
      <c r="W851" s="317"/>
      <c r="X851" s="317"/>
      <c r="Y851" s="318">
        <v>302</v>
      </c>
      <c r="Z851" s="319"/>
      <c r="AA851" s="319"/>
      <c r="AB851" s="320"/>
      <c r="AC851" s="322" t="s">
        <v>800</v>
      </c>
      <c r="AD851" s="323"/>
      <c r="AE851" s="323"/>
      <c r="AF851" s="323"/>
      <c r="AG851" s="323"/>
      <c r="AH851" s="324" t="s">
        <v>717</v>
      </c>
      <c r="AI851" s="325"/>
      <c r="AJ851" s="325"/>
      <c r="AK851" s="325"/>
      <c r="AL851" s="326" t="s">
        <v>717</v>
      </c>
      <c r="AM851" s="327"/>
      <c r="AN851" s="327"/>
      <c r="AO851" s="328"/>
      <c r="AP851" s="321" t="s">
        <v>801</v>
      </c>
      <c r="AQ851" s="321"/>
      <c r="AR851" s="321"/>
      <c r="AS851" s="321"/>
      <c r="AT851" s="321"/>
      <c r="AU851" s="321"/>
      <c r="AV851" s="321"/>
      <c r="AW851" s="321"/>
      <c r="AX851" s="321"/>
      <c r="AY851">
        <f>COUNTA($C$851)</f>
        <v>1</v>
      </c>
    </row>
    <row r="852" spans="1:51" ht="30" customHeight="1" x14ac:dyDescent="0.15">
      <c r="A852" s="401">
        <v>8</v>
      </c>
      <c r="B852" s="401">
        <v>1</v>
      </c>
      <c r="C852" s="415" t="s">
        <v>809</v>
      </c>
      <c r="D852" s="415" t="s">
        <v>809</v>
      </c>
      <c r="E852" s="415" t="s">
        <v>809</v>
      </c>
      <c r="F852" s="415" t="s">
        <v>809</v>
      </c>
      <c r="G852" s="415" t="s">
        <v>809</v>
      </c>
      <c r="H852" s="415" t="s">
        <v>809</v>
      </c>
      <c r="I852" s="415" t="s">
        <v>809</v>
      </c>
      <c r="J852" s="416">
        <v>2000020260002</v>
      </c>
      <c r="K852" s="417"/>
      <c r="L852" s="417"/>
      <c r="M852" s="417"/>
      <c r="N852" s="417"/>
      <c r="O852" s="417"/>
      <c r="P852" s="317" t="s">
        <v>799</v>
      </c>
      <c r="Q852" s="317"/>
      <c r="R852" s="317"/>
      <c r="S852" s="317"/>
      <c r="T852" s="317"/>
      <c r="U852" s="317"/>
      <c r="V852" s="317"/>
      <c r="W852" s="317"/>
      <c r="X852" s="317"/>
      <c r="Y852" s="318">
        <v>258</v>
      </c>
      <c r="Z852" s="319"/>
      <c r="AA852" s="319"/>
      <c r="AB852" s="320"/>
      <c r="AC852" s="322" t="s">
        <v>800</v>
      </c>
      <c r="AD852" s="323"/>
      <c r="AE852" s="323"/>
      <c r="AF852" s="323"/>
      <c r="AG852" s="323"/>
      <c r="AH852" s="324" t="s">
        <v>717</v>
      </c>
      <c r="AI852" s="325"/>
      <c r="AJ852" s="325"/>
      <c r="AK852" s="325"/>
      <c r="AL852" s="326" t="s">
        <v>717</v>
      </c>
      <c r="AM852" s="327"/>
      <c r="AN852" s="327"/>
      <c r="AO852" s="328"/>
      <c r="AP852" s="321" t="s">
        <v>801</v>
      </c>
      <c r="AQ852" s="321"/>
      <c r="AR852" s="321"/>
      <c r="AS852" s="321"/>
      <c r="AT852" s="321"/>
      <c r="AU852" s="321"/>
      <c r="AV852" s="321"/>
      <c r="AW852" s="321"/>
      <c r="AX852" s="321"/>
      <c r="AY852">
        <f>COUNTA($C$852)</f>
        <v>1</v>
      </c>
    </row>
    <row r="853" spans="1:51" ht="30" customHeight="1" x14ac:dyDescent="0.15">
      <c r="A853" s="401">
        <v>9</v>
      </c>
      <c r="B853" s="401">
        <v>1</v>
      </c>
      <c r="C853" s="415" t="s">
        <v>810</v>
      </c>
      <c r="D853" s="415" t="s">
        <v>810</v>
      </c>
      <c r="E853" s="415" t="s">
        <v>810</v>
      </c>
      <c r="F853" s="415" t="s">
        <v>810</v>
      </c>
      <c r="G853" s="415" t="s">
        <v>810</v>
      </c>
      <c r="H853" s="415" t="s">
        <v>810</v>
      </c>
      <c r="I853" s="415" t="s">
        <v>810</v>
      </c>
      <c r="J853" s="416">
        <v>1000020140007</v>
      </c>
      <c r="K853" s="417"/>
      <c r="L853" s="417"/>
      <c r="M853" s="417"/>
      <c r="N853" s="417"/>
      <c r="O853" s="417"/>
      <c r="P853" s="317" t="s">
        <v>799</v>
      </c>
      <c r="Q853" s="317"/>
      <c r="R853" s="317"/>
      <c r="S853" s="317"/>
      <c r="T853" s="317"/>
      <c r="U853" s="317"/>
      <c r="V853" s="317"/>
      <c r="W853" s="317"/>
      <c r="X853" s="317"/>
      <c r="Y853" s="318">
        <v>255</v>
      </c>
      <c r="Z853" s="319"/>
      <c r="AA853" s="319"/>
      <c r="AB853" s="320"/>
      <c r="AC853" s="322" t="s">
        <v>800</v>
      </c>
      <c r="AD853" s="323"/>
      <c r="AE853" s="323"/>
      <c r="AF853" s="323"/>
      <c r="AG853" s="323"/>
      <c r="AH853" s="324" t="s">
        <v>717</v>
      </c>
      <c r="AI853" s="325"/>
      <c r="AJ853" s="325"/>
      <c r="AK853" s="325"/>
      <c r="AL853" s="326" t="s">
        <v>717</v>
      </c>
      <c r="AM853" s="327"/>
      <c r="AN853" s="327"/>
      <c r="AO853" s="328"/>
      <c r="AP853" s="321" t="s">
        <v>801</v>
      </c>
      <c r="AQ853" s="321"/>
      <c r="AR853" s="321"/>
      <c r="AS853" s="321"/>
      <c r="AT853" s="321"/>
      <c r="AU853" s="321"/>
      <c r="AV853" s="321"/>
      <c r="AW853" s="321"/>
      <c r="AX853" s="321"/>
      <c r="AY853">
        <f>COUNTA($C$853)</f>
        <v>1</v>
      </c>
    </row>
    <row r="854" spans="1:51" ht="30" customHeight="1" x14ac:dyDescent="0.15">
      <c r="A854" s="401">
        <v>10</v>
      </c>
      <c r="B854" s="401">
        <v>1</v>
      </c>
      <c r="C854" s="415" t="s">
        <v>811</v>
      </c>
      <c r="D854" s="415" t="s">
        <v>811</v>
      </c>
      <c r="E854" s="415" t="s">
        <v>811</v>
      </c>
      <c r="F854" s="415" t="s">
        <v>811</v>
      </c>
      <c r="G854" s="415" t="s">
        <v>811</v>
      </c>
      <c r="H854" s="415" t="s">
        <v>811</v>
      </c>
      <c r="I854" s="415" t="s">
        <v>811</v>
      </c>
      <c r="J854" s="416">
        <v>7000020010006</v>
      </c>
      <c r="K854" s="417"/>
      <c r="L854" s="417"/>
      <c r="M854" s="417"/>
      <c r="N854" s="417"/>
      <c r="O854" s="417"/>
      <c r="P854" s="317" t="s">
        <v>799</v>
      </c>
      <c r="Q854" s="317"/>
      <c r="R854" s="317"/>
      <c r="S854" s="317"/>
      <c r="T854" s="317"/>
      <c r="U854" s="317"/>
      <c r="V854" s="317"/>
      <c r="W854" s="317"/>
      <c r="X854" s="317"/>
      <c r="Y854" s="318">
        <v>238</v>
      </c>
      <c r="Z854" s="319"/>
      <c r="AA854" s="319"/>
      <c r="AB854" s="320"/>
      <c r="AC854" s="322" t="s">
        <v>800</v>
      </c>
      <c r="AD854" s="323"/>
      <c r="AE854" s="323"/>
      <c r="AF854" s="323"/>
      <c r="AG854" s="323"/>
      <c r="AH854" s="324" t="s">
        <v>717</v>
      </c>
      <c r="AI854" s="325"/>
      <c r="AJ854" s="325"/>
      <c r="AK854" s="325"/>
      <c r="AL854" s="326" t="s">
        <v>717</v>
      </c>
      <c r="AM854" s="327"/>
      <c r="AN854" s="327"/>
      <c r="AO854" s="328"/>
      <c r="AP854" s="321" t="s">
        <v>801</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4.5" customHeight="1" x14ac:dyDescent="0.15">
      <c r="A878" s="401">
        <v>1</v>
      </c>
      <c r="B878" s="401">
        <v>1</v>
      </c>
      <c r="C878" s="420" t="s">
        <v>812</v>
      </c>
      <c r="D878" s="415" t="s">
        <v>791</v>
      </c>
      <c r="E878" s="415" t="s">
        <v>791</v>
      </c>
      <c r="F878" s="415" t="s">
        <v>791</v>
      </c>
      <c r="G878" s="415" t="s">
        <v>791</v>
      </c>
      <c r="H878" s="415" t="s">
        <v>791</v>
      </c>
      <c r="I878" s="415" t="s">
        <v>791</v>
      </c>
      <c r="J878" s="416">
        <v>8290005001577</v>
      </c>
      <c r="K878" s="417"/>
      <c r="L878" s="417"/>
      <c r="M878" s="417"/>
      <c r="N878" s="417"/>
      <c r="O878" s="417"/>
      <c r="P878" s="317" t="s">
        <v>799</v>
      </c>
      <c r="Q878" s="317"/>
      <c r="R878" s="317"/>
      <c r="S878" s="317"/>
      <c r="T878" s="317"/>
      <c r="U878" s="317"/>
      <c r="V878" s="317"/>
      <c r="W878" s="317"/>
      <c r="X878" s="317"/>
      <c r="Y878" s="318">
        <v>174</v>
      </c>
      <c r="Z878" s="319"/>
      <c r="AA878" s="319"/>
      <c r="AB878" s="320"/>
      <c r="AC878" s="322" t="s">
        <v>800</v>
      </c>
      <c r="AD878" s="323"/>
      <c r="AE878" s="323"/>
      <c r="AF878" s="323"/>
      <c r="AG878" s="323"/>
      <c r="AH878" s="418" t="s">
        <v>717</v>
      </c>
      <c r="AI878" s="419"/>
      <c r="AJ878" s="419"/>
      <c r="AK878" s="419"/>
      <c r="AL878" s="326" t="s">
        <v>717</v>
      </c>
      <c r="AM878" s="327"/>
      <c r="AN878" s="327"/>
      <c r="AO878" s="328"/>
      <c r="AP878" s="321" t="s">
        <v>801</v>
      </c>
      <c r="AQ878" s="321"/>
      <c r="AR878" s="321"/>
      <c r="AS878" s="321"/>
      <c r="AT878" s="321"/>
      <c r="AU878" s="321"/>
      <c r="AV878" s="321"/>
      <c r="AW878" s="321"/>
      <c r="AX878" s="321"/>
      <c r="AY878">
        <f t="shared" si="118"/>
        <v>1</v>
      </c>
    </row>
    <row r="879" spans="1:51" ht="34.5" customHeight="1" x14ac:dyDescent="0.15">
      <c r="A879" s="401">
        <v>2</v>
      </c>
      <c r="B879" s="401">
        <v>1</v>
      </c>
      <c r="C879" s="420" t="s">
        <v>792</v>
      </c>
      <c r="D879" s="415" t="s">
        <v>792</v>
      </c>
      <c r="E879" s="415" t="s">
        <v>792</v>
      </c>
      <c r="F879" s="415" t="s">
        <v>792</v>
      </c>
      <c r="G879" s="415" t="s">
        <v>792</v>
      </c>
      <c r="H879" s="415" t="s">
        <v>792</v>
      </c>
      <c r="I879" s="415" t="s">
        <v>792</v>
      </c>
      <c r="J879" s="416">
        <v>3290005006226</v>
      </c>
      <c r="K879" s="417"/>
      <c r="L879" s="417"/>
      <c r="M879" s="417"/>
      <c r="N879" s="417"/>
      <c r="O879" s="417"/>
      <c r="P879" s="317" t="s">
        <v>799</v>
      </c>
      <c r="Q879" s="317"/>
      <c r="R879" s="317"/>
      <c r="S879" s="317"/>
      <c r="T879" s="317"/>
      <c r="U879" s="317"/>
      <c r="V879" s="317"/>
      <c r="W879" s="317"/>
      <c r="X879" s="317"/>
      <c r="Y879" s="318">
        <v>155</v>
      </c>
      <c r="Z879" s="319"/>
      <c r="AA879" s="319"/>
      <c r="AB879" s="320"/>
      <c r="AC879" s="322" t="s">
        <v>800</v>
      </c>
      <c r="AD879" s="323"/>
      <c r="AE879" s="323"/>
      <c r="AF879" s="323"/>
      <c r="AG879" s="323"/>
      <c r="AH879" s="418" t="s">
        <v>717</v>
      </c>
      <c r="AI879" s="419"/>
      <c r="AJ879" s="419"/>
      <c r="AK879" s="419"/>
      <c r="AL879" s="326" t="s">
        <v>717</v>
      </c>
      <c r="AM879" s="327"/>
      <c r="AN879" s="327"/>
      <c r="AO879" s="328"/>
      <c r="AP879" s="321" t="s">
        <v>801</v>
      </c>
      <c r="AQ879" s="321"/>
      <c r="AR879" s="321"/>
      <c r="AS879" s="321"/>
      <c r="AT879" s="321"/>
      <c r="AU879" s="321"/>
      <c r="AV879" s="321"/>
      <c r="AW879" s="321"/>
      <c r="AX879" s="321"/>
      <c r="AY879">
        <f>COUNTA($C$879)</f>
        <v>1</v>
      </c>
    </row>
    <row r="880" spans="1:51" ht="34.5" customHeight="1" x14ac:dyDescent="0.15">
      <c r="A880" s="401">
        <v>3</v>
      </c>
      <c r="B880" s="401">
        <v>1</v>
      </c>
      <c r="C880" s="420" t="s">
        <v>793</v>
      </c>
      <c r="D880" s="415" t="s">
        <v>793</v>
      </c>
      <c r="E880" s="415" t="s">
        <v>793</v>
      </c>
      <c r="F880" s="415" t="s">
        <v>793</v>
      </c>
      <c r="G880" s="415" t="s">
        <v>793</v>
      </c>
      <c r="H880" s="415" t="s">
        <v>793</v>
      </c>
      <c r="I880" s="415" t="s">
        <v>793</v>
      </c>
      <c r="J880" s="416">
        <v>6310005002450</v>
      </c>
      <c r="K880" s="417"/>
      <c r="L880" s="417"/>
      <c r="M880" s="417"/>
      <c r="N880" s="417"/>
      <c r="O880" s="417"/>
      <c r="P880" s="421" t="s">
        <v>799</v>
      </c>
      <c r="Q880" s="317"/>
      <c r="R880" s="317"/>
      <c r="S880" s="317"/>
      <c r="T880" s="317"/>
      <c r="U880" s="317"/>
      <c r="V880" s="317"/>
      <c r="W880" s="317"/>
      <c r="X880" s="317"/>
      <c r="Y880" s="318">
        <v>137</v>
      </c>
      <c r="Z880" s="319"/>
      <c r="AA880" s="319"/>
      <c r="AB880" s="320"/>
      <c r="AC880" s="322" t="s">
        <v>800</v>
      </c>
      <c r="AD880" s="323"/>
      <c r="AE880" s="323"/>
      <c r="AF880" s="323"/>
      <c r="AG880" s="323"/>
      <c r="AH880" s="324" t="s">
        <v>717</v>
      </c>
      <c r="AI880" s="325"/>
      <c r="AJ880" s="325"/>
      <c r="AK880" s="325"/>
      <c r="AL880" s="326" t="s">
        <v>717</v>
      </c>
      <c r="AM880" s="327"/>
      <c r="AN880" s="327"/>
      <c r="AO880" s="328"/>
      <c r="AP880" s="321" t="s">
        <v>801</v>
      </c>
      <c r="AQ880" s="321"/>
      <c r="AR880" s="321"/>
      <c r="AS880" s="321"/>
      <c r="AT880" s="321"/>
      <c r="AU880" s="321"/>
      <c r="AV880" s="321"/>
      <c r="AW880" s="321"/>
      <c r="AX880" s="321"/>
      <c r="AY880">
        <f>COUNTA($C$880)</f>
        <v>1</v>
      </c>
    </row>
    <row r="881" spans="1:51" ht="34.5" customHeight="1" x14ac:dyDescent="0.15">
      <c r="A881" s="401">
        <v>4</v>
      </c>
      <c r="B881" s="401">
        <v>1</v>
      </c>
      <c r="C881" s="420" t="s">
        <v>794</v>
      </c>
      <c r="D881" s="415" t="s">
        <v>794</v>
      </c>
      <c r="E881" s="415" t="s">
        <v>794</v>
      </c>
      <c r="F881" s="415" t="s">
        <v>794</v>
      </c>
      <c r="G881" s="415" t="s">
        <v>794</v>
      </c>
      <c r="H881" s="415" t="s">
        <v>794</v>
      </c>
      <c r="I881" s="415" t="s">
        <v>794</v>
      </c>
      <c r="J881" s="416">
        <v>7490005004668</v>
      </c>
      <c r="K881" s="417"/>
      <c r="L881" s="417"/>
      <c r="M881" s="417"/>
      <c r="N881" s="417"/>
      <c r="O881" s="417"/>
      <c r="P881" s="421" t="s">
        <v>799</v>
      </c>
      <c r="Q881" s="317"/>
      <c r="R881" s="317"/>
      <c r="S881" s="317"/>
      <c r="T881" s="317"/>
      <c r="U881" s="317"/>
      <c r="V881" s="317"/>
      <c r="W881" s="317"/>
      <c r="X881" s="317"/>
      <c r="Y881" s="318">
        <v>129</v>
      </c>
      <c r="Z881" s="319"/>
      <c r="AA881" s="319"/>
      <c r="AB881" s="320"/>
      <c r="AC881" s="322" t="s">
        <v>800</v>
      </c>
      <c r="AD881" s="323"/>
      <c r="AE881" s="323"/>
      <c r="AF881" s="323"/>
      <c r="AG881" s="323"/>
      <c r="AH881" s="324" t="s">
        <v>717</v>
      </c>
      <c r="AI881" s="325"/>
      <c r="AJ881" s="325"/>
      <c r="AK881" s="325"/>
      <c r="AL881" s="326" t="s">
        <v>717</v>
      </c>
      <c r="AM881" s="327"/>
      <c r="AN881" s="327"/>
      <c r="AO881" s="328"/>
      <c r="AP881" s="321" t="s">
        <v>801</v>
      </c>
      <c r="AQ881" s="321"/>
      <c r="AR881" s="321"/>
      <c r="AS881" s="321"/>
      <c r="AT881" s="321"/>
      <c r="AU881" s="321"/>
      <c r="AV881" s="321"/>
      <c r="AW881" s="321"/>
      <c r="AX881" s="321"/>
      <c r="AY881">
        <f>COUNTA($C$881)</f>
        <v>1</v>
      </c>
    </row>
    <row r="882" spans="1:51" ht="34.5" customHeight="1" x14ac:dyDescent="0.15">
      <c r="A882" s="401">
        <v>5</v>
      </c>
      <c r="B882" s="401">
        <v>1</v>
      </c>
      <c r="C882" s="415" t="s">
        <v>795</v>
      </c>
      <c r="D882" s="415" t="s">
        <v>795</v>
      </c>
      <c r="E882" s="415" t="s">
        <v>795</v>
      </c>
      <c r="F882" s="415" t="s">
        <v>795</v>
      </c>
      <c r="G882" s="415" t="s">
        <v>795</v>
      </c>
      <c r="H882" s="415" t="s">
        <v>795</v>
      </c>
      <c r="I882" s="415" t="s">
        <v>795</v>
      </c>
      <c r="J882" s="416">
        <v>1290005009437</v>
      </c>
      <c r="K882" s="417"/>
      <c r="L882" s="417"/>
      <c r="M882" s="417"/>
      <c r="N882" s="417"/>
      <c r="O882" s="417"/>
      <c r="P882" s="317" t="s">
        <v>799</v>
      </c>
      <c r="Q882" s="317"/>
      <c r="R882" s="317"/>
      <c r="S882" s="317"/>
      <c r="T882" s="317"/>
      <c r="U882" s="317"/>
      <c r="V882" s="317"/>
      <c r="W882" s="317"/>
      <c r="X882" s="317"/>
      <c r="Y882" s="318">
        <v>27</v>
      </c>
      <c r="Z882" s="319"/>
      <c r="AA882" s="319"/>
      <c r="AB882" s="320"/>
      <c r="AC882" s="322" t="s">
        <v>800</v>
      </c>
      <c r="AD882" s="323"/>
      <c r="AE882" s="323"/>
      <c r="AF882" s="323"/>
      <c r="AG882" s="323"/>
      <c r="AH882" s="324" t="s">
        <v>717</v>
      </c>
      <c r="AI882" s="325"/>
      <c r="AJ882" s="325"/>
      <c r="AK882" s="325"/>
      <c r="AL882" s="326" t="s">
        <v>717</v>
      </c>
      <c r="AM882" s="327"/>
      <c r="AN882" s="327"/>
      <c r="AO882" s="328"/>
      <c r="AP882" s="321" t="s">
        <v>801</v>
      </c>
      <c r="AQ882" s="321"/>
      <c r="AR882" s="321"/>
      <c r="AS882" s="321"/>
      <c r="AT882" s="321"/>
      <c r="AU882" s="321"/>
      <c r="AV882" s="321"/>
      <c r="AW882" s="321"/>
      <c r="AX882" s="321"/>
      <c r="AY882">
        <f>COUNTA($C$882)</f>
        <v>1</v>
      </c>
    </row>
    <row r="883" spans="1:51" ht="34.5" customHeight="1" x14ac:dyDescent="0.15">
      <c r="A883" s="401">
        <v>6</v>
      </c>
      <c r="B883" s="401">
        <v>1</v>
      </c>
      <c r="C883" s="415" t="s">
        <v>796</v>
      </c>
      <c r="D883" s="415" t="s">
        <v>796</v>
      </c>
      <c r="E883" s="415" t="s">
        <v>796</v>
      </c>
      <c r="F883" s="415" t="s">
        <v>796</v>
      </c>
      <c r="G883" s="415" t="s">
        <v>796</v>
      </c>
      <c r="H883" s="415" t="s">
        <v>796</v>
      </c>
      <c r="I883" s="415" t="s">
        <v>796</v>
      </c>
      <c r="J883" s="416">
        <v>4320005000447</v>
      </c>
      <c r="K883" s="417"/>
      <c r="L883" s="417"/>
      <c r="M883" s="417"/>
      <c r="N883" s="417"/>
      <c r="O883" s="417"/>
      <c r="P883" s="317" t="s">
        <v>799</v>
      </c>
      <c r="Q883" s="317"/>
      <c r="R883" s="317"/>
      <c r="S883" s="317"/>
      <c r="T883" s="317"/>
      <c r="U883" s="317"/>
      <c r="V883" s="317"/>
      <c r="W883" s="317"/>
      <c r="X883" s="317"/>
      <c r="Y883" s="318">
        <v>13</v>
      </c>
      <c r="Z883" s="319"/>
      <c r="AA883" s="319"/>
      <c r="AB883" s="320"/>
      <c r="AC883" s="322" t="s">
        <v>800</v>
      </c>
      <c r="AD883" s="323"/>
      <c r="AE883" s="323"/>
      <c r="AF883" s="323"/>
      <c r="AG883" s="323"/>
      <c r="AH883" s="324" t="s">
        <v>717</v>
      </c>
      <c r="AI883" s="325"/>
      <c r="AJ883" s="325"/>
      <c r="AK883" s="325"/>
      <c r="AL883" s="326" t="s">
        <v>717</v>
      </c>
      <c r="AM883" s="327"/>
      <c r="AN883" s="327"/>
      <c r="AO883" s="328"/>
      <c r="AP883" s="321" t="s">
        <v>801</v>
      </c>
      <c r="AQ883" s="321"/>
      <c r="AR883" s="321"/>
      <c r="AS883" s="321"/>
      <c r="AT883" s="321"/>
      <c r="AU883" s="321"/>
      <c r="AV883" s="321"/>
      <c r="AW883" s="321"/>
      <c r="AX883" s="321"/>
      <c r="AY883">
        <f>COUNTA($C$883)</f>
        <v>1</v>
      </c>
    </row>
    <row r="884" spans="1:51" ht="34.5" customHeight="1" x14ac:dyDescent="0.15">
      <c r="A884" s="401">
        <v>7</v>
      </c>
      <c r="B884" s="401">
        <v>1</v>
      </c>
      <c r="C884" s="415" t="s">
        <v>797</v>
      </c>
      <c r="D884" s="415" t="s">
        <v>797</v>
      </c>
      <c r="E884" s="415" t="s">
        <v>797</v>
      </c>
      <c r="F884" s="415" t="s">
        <v>797</v>
      </c>
      <c r="G884" s="415" t="s">
        <v>797</v>
      </c>
      <c r="H884" s="415" t="s">
        <v>797</v>
      </c>
      <c r="I884" s="415" t="s">
        <v>797</v>
      </c>
      <c r="J884" s="416">
        <v>7290005011131</v>
      </c>
      <c r="K884" s="417"/>
      <c r="L884" s="417"/>
      <c r="M884" s="417"/>
      <c r="N884" s="417"/>
      <c r="O884" s="417"/>
      <c r="P884" s="317" t="s">
        <v>799</v>
      </c>
      <c r="Q884" s="317"/>
      <c r="R884" s="317"/>
      <c r="S884" s="317"/>
      <c r="T884" s="317"/>
      <c r="U884" s="317"/>
      <c r="V884" s="317"/>
      <c r="W884" s="317"/>
      <c r="X884" s="317"/>
      <c r="Y884" s="318">
        <v>4</v>
      </c>
      <c r="Z884" s="319"/>
      <c r="AA884" s="319"/>
      <c r="AB884" s="320"/>
      <c r="AC884" s="322" t="s">
        <v>800</v>
      </c>
      <c r="AD884" s="323"/>
      <c r="AE884" s="323"/>
      <c r="AF884" s="323"/>
      <c r="AG884" s="323"/>
      <c r="AH884" s="324" t="s">
        <v>717</v>
      </c>
      <c r="AI884" s="325"/>
      <c r="AJ884" s="325"/>
      <c r="AK884" s="325"/>
      <c r="AL884" s="326" t="s">
        <v>717</v>
      </c>
      <c r="AM884" s="327"/>
      <c r="AN884" s="327"/>
      <c r="AO884" s="328"/>
      <c r="AP884" s="321" t="s">
        <v>801</v>
      </c>
      <c r="AQ884" s="321"/>
      <c r="AR884" s="321"/>
      <c r="AS884" s="321"/>
      <c r="AT884" s="321"/>
      <c r="AU884" s="321"/>
      <c r="AV884" s="321"/>
      <c r="AW884" s="321"/>
      <c r="AX884" s="321"/>
      <c r="AY884">
        <f>COUNTA($C$884)</f>
        <v>1</v>
      </c>
    </row>
    <row r="885" spans="1:51" ht="34.5" customHeight="1" x14ac:dyDescent="0.15">
      <c r="A885" s="401">
        <v>8</v>
      </c>
      <c r="B885" s="401">
        <v>1</v>
      </c>
      <c r="C885" s="415" t="s">
        <v>795</v>
      </c>
      <c r="D885" s="415" t="s">
        <v>795</v>
      </c>
      <c r="E885" s="415" t="s">
        <v>795</v>
      </c>
      <c r="F885" s="415" t="s">
        <v>795</v>
      </c>
      <c r="G885" s="415" t="s">
        <v>795</v>
      </c>
      <c r="H885" s="415" t="s">
        <v>795</v>
      </c>
      <c r="I885" s="415" t="s">
        <v>795</v>
      </c>
      <c r="J885" s="416">
        <v>1290005009437</v>
      </c>
      <c r="K885" s="417"/>
      <c r="L885" s="417"/>
      <c r="M885" s="417"/>
      <c r="N885" s="417"/>
      <c r="O885" s="417"/>
      <c r="P885" s="317" t="s">
        <v>799</v>
      </c>
      <c r="Q885" s="317"/>
      <c r="R885" s="317"/>
      <c r="S885" s="317"/>
      <c r="T885" s="317"/>
      <c r="U885" s="317"/>
      <c r="V885" s="317"/>
      <c r="W885" s="317"/>
      <c r="X885" s="317"/>
      <c r="Y885" s="318">
        <v>2</v>
      </c>
      <c r="Z885" s="319"/>
      <c r="AA885" s="319"/>
      <c r="AB885" s="320"/>
      <c r="AC885" s="322" t="s">
        <v>800</v>
      </c>
      <c r="AD885" s="323"/>
      <c r="AE885" s="323"/>
      <c r="AF885" s="323"/>
      <c r="AG885" s="323"/>
      <c r="AH885" s="324" t="s">
        <v>717</v>
      </c>
      <c r="AI885" s="325"/>
      <c r="AJ885" s="325"/>
      <c r="AK885" s="325"/>
      <c r="AL885" s="326" t="s">
        <v>717</v>
      </c>
      <c r="AM885" s="327"/>
      <c r="AN885" s="327"/>
      <c r="AO885" s="328"/>
      <c r="AP885" s="321" t="s">
        <v>801</v>
      </c>
      <c r="AQ885" s="321"/>
      <c r="AR885" s="321"/>
      <c r="AS885" s="321"/>
      <c r="AT885" s="321"/>
      <c r="AU885" s="321"/>
      <c r="AV885" s="321"/>
      <c r="AW885" s="321"/>
      <c r="AX885" s="321"/>
      <c r="AY885">
        <f>COUNTA($C$885)</f>
        <v>1</v>
      </c>
    </row>
    <row r="886" spans="1:51" ht="34.5" customHeight="1" x14ac:dyDescent="0.15">
      <c r="A886" s="401">
        <v>9</v>
      </c>
      <c r="B886" s="401">
        <v>1</v>
      </c>
      <c r="C886" s="415" t="s">
        <v>798</v>
      </c>
      <c r="D886" s="415" t="s">
        <v>798</v>
      </c>
      <c r="E886" s="415" t="s">
        <v>798</v>
      </c>
      <c r="F886" s="415" t="s">
        <v>798</v>
      </c>
      <c r="G886" s="415" t="s">
        <v>798</v>
      </c>
      <c r="H886" s="415" t="s">
        <v>798</v>
      </c>
      <c r="I886" s="415" t="s">
        <v>798</v>
      </c>
      <c r="J886" s="416">
        <v>7290805007898</v>
      </c>
      <c r="K886" s="417"/>
      <c r="L886" s="417"/>
      <c r="M886" s="417"/>
      <c r="N886" s="417"/>
      <c r="O886" s="417"/>
      <c r="P886" s="317" t="s">
        <v>799</v>
      </c>
      <c r="Q886" s="317"/>
      <c r="R886" s="317"/>
      <c r="S886" s="317"/>
      <c r="T886" s="317"/>
      <c r="U886" s="317"/>
      <c r="V886" s="317"/>
      <c r="W886" s="317"/>
      <c r="X886" s="317"/>
      <c r="Y886" s="318">
        <v>1</v>
      </c>
      <c r="Z886" s="319"/>
      <c r="AA886" s="319"/>
      <c r="AB886" s="320"/>
      <c r="AC886" s="322" t="s">
        <v>800</v>
      </c>
      <c r="AD886" s="323"/>
      <c r="AE886" s="323"/>
      <c r="AF886" s="323"/>
      <c r="AG886" s="323"/>
      <c r="AH886" s="324" t="s">
        <v>717</v>
      </c>
      <c r="AI886" s="325"/>
      <c r="AJ886" s="325"/>
      <c r="AK886" s="325"/>
      <c r="AL886" s="326" t="s">
        <v>717</v>
      </c>
      <c r="AM886" s="327"/>
      <c r="AN886" s="327"/>
      <c r="AO886" s="328"/>
      <c r="AP886" s="321" t="s">
        <v>801</v>
      </c>
      <c r="AQ886" s="321"/>
      <c r="AR886" s="321"/>
      <c r="AS886" s="321"/>
      <c r="AT886" s="321"/>
      <c r="AU886" s="321"/>
      <c r="AV886" s="321"/>
      <c r="AW886" s="321"/>
      <c r="AX886" s="321"/>
      <c r="AY886">
        <f>COUNTA($C$886)</f>
        <v>1</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t="s">
        <v>799</v>
      </c>
      <c r="Q887" s="317"/>
      <c r="R887" s="317"/>
      <c r="S887" s="317"/>
      <c r="T887" s="317"/>
      <c r="U887" s="317"/>
      <c r="V887" s="317"/>
      <c r="W887" s="317"/>
      <c r="X887" s="317"/>
      <c r="Y887" s="318">
        <v>117</v>
      </c>
      <c r="Z887" s="319"/>
      <c r="AA887" s="319"/>
      <c r="AB887" s="320"/>
      <c r="AC887" s="322" t="s">
        <v>800</v>
      </c>
      <c r="AD887" s="323"/>
      <c r="AE887" s="323"/>
      <c r="AF887" s="323"/>
      <c r="AG887" s="323"/>
      <c r="AH887" s="324" t="s">
        <v>717</v>
      </c>
      <c r="AI887" s="325"/>
      <c r="AJ887" s="325"/>
      <c r="AK887" s="325"/>
      <c r="AL887" s="326" t="s">
        <v>717</v>
      </c>
      <c r="AM887" s="327"/>
      <c r="AN887" s="327"/>
      <c r="AO887" s="328"/>
      <c r="AP887" s="321" t="s">
        <v>801</v>
      </c>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816</v>
      </c>
      <c r="F1110" s="886"/>
      <c r="G1110" s="886"/>
      <c r="H1110" s="886"/>
      <c r="I1110" s="886"/>
      <c r="J1110" s="416" t="s">
        <v>816</v>
      </c>
      <c r="K1110" s="417"/>
      <c r="L1110" s="417"/>
      <c r="M1110" s="417"/>
      <c r="N1110" s="417"/>
      <c r="O1110" s="417"/>
      <c r="P1110" s="421" t="s">
        <v>816</v>
      </c>
      <c r="Q1110" s="317"/>
      <c r="R1110" s="317"/>
      <c r="S1110" s="317"/>
      <c r="T1110" s="317"/>
      <c r="U1110" s="317"/>
      <c r="V1110" s="317"/>
      <c r="W1110" s="317"/>
      <c r="X1110" s="317"/>
      <c r="Y1110" s="318" t="s">
        <v>816</v>
      </c>
      <c r="Z1110" s="319"/>
      <c r="AA1110" s="319"/>
      <c r="AB1110" s="320"/>
      <c r="AC1110" s="322"/>
      <c r="AD1110" s="323"/>
      <c r="AE1110" s="323"/>
      <c r="AF1110" s="323"/>
      <c r="AG1110" s="323"/>
      <c r="AH1110" s="324" t="s">
        <v>816</v>
      </c>
      <c r="AI1110" s="325"/>
      <c r="AJ1110" s="325"/>
      <c r="AK1110" s="325"/>
      <c r="AL1110" s="326" t="s">
        <v>816</v>
      </c>
      <c r="AM1110" s="327"/>
      <c r="AN1110" s="327"/>
      <c r="AO1110" s="328"/>
      <c r="AP1110" s="321" t="s">
        <v>816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42">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R753:AK754"/>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R757:AK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T749:AI750"/>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cfRule type="expression" dxfId="2775" priority="13673">
      <formula>IF(RIGHT(TEXT(AU791,"0.#"),1)=".",FALSE,TRUE)</formula>
    </cfRule>
    <cfRule type="expression" dxfId="2774" priority="13674">
      <formula>IF(RIGHT(TEXT(AU791,"0.#"),1)=".",TRUE,FALSE)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4" max="49" man="1"/>
    <brk id="460"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760</v>
      </c>
      <c r="H2" s="13" t="str">
        <f>IF(G2="","",F2)</f>
        <v>一般会計</v>
      </c>
      <c r="I2" s="13" t="str">
        <f>IF(H2="","",IF(I1&lt;&gt;"",CONCATENATE(I1,"、",H2),H2))</f>
        <v>一般会計</v>
      </c>
      <c r="K2" s="14" t="s">
        <v>103</v>
      </c>
      <c r="L2" s="15" t="s">
        <v>760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760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09"/>
      <c r="AA2" s="410"/>
      <c r="AB2" s="1008" t="s">
        <v>11</v>
      </c>
      <c r="AC2" s="1009"/>
      <c r="AD2" s="1010"/>
      <c r="AE2" s="996" t="s">
        <v>390</v>
      </c>
      <c r="AF2" s="996"/>
      <c r="AG2" s="996"/>
      <c r="AH2" s="996"/>
      <c r="AI2" s="996" t="s">
        <v>412</v>
      </c>
      <c r="AJ2" s="996"/>
      <c r="AK2" s="996"/>
      <c r="AL2" s="454"/>
      <c r="AM2" s="996" t="s">
        <v>509</v>
      </c>
      <c r="AN2" s="996"/>
      <c r="AO2" s="99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09"/>
      <c r="AA9" s="410"/>
      <c r="AB9" s="1008" t="s">
        <v>11</v>
      </c>
      <c r="AC9" s="1009"/>
      <c r="AD9" s="1010"/>
      <c r="AE9" s="996" t="s">
        <v>390</v>
      </c>
      <c r="AF9" s="996"/>
      <c r="AG9" s="996"/>
      <c r="AH9" s="996"/>
      <c r="AI9" s="996" t="s">
        <v>412</v>
      </c>
      <c r="AJ9" s="996"/>
      <c r="AK9" s="996"/>
      <c r="AL9" s="454"/>
      <c r="AM9" s="996" t="s">
        <v>509</v>
      </c>
      <c r="AN9" s="996"/>
      <c r="AO9" s="99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09"/>
      <c r="AA16" s="410"/>
      <c r="AB16" s="1008" t="s">
        <v>11</v>
      </c>
      <c r="AC16" s="1009"/>
      <c r="AD16" s="1010"/>
      <c r="AE16" s="996" t="s">
        <v>390</v>
      </c>
      <c r="AF16" s="996"/>
      <c r="AG16" s="996"/>
      <c r="AH16" s="996"/>
      <c r="AI16" s="996" t="s">
        <v>412</v>
      </c>
      <c r="AJ16" s="996"/>
      <c r="AK16" s="996"/>
      <c r="AL16" s="454"/>
      <c r="AM16" s="996" t="s">
        <v>509</v>
      </c>
      <c r="AN16" s="996"/>
      <c r="AO16" s="99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09"/>
      <c r="AA23" s="410"/>
      <c r="AB23" s="1008" t="s">
        <v>11</v>
      </c>
      <c r="AC23" s="1009"/>
      <c r="AD23" s="1010"/>
      <c r="AE23" s="996" t="s">
        <v>390</v>
      </c>
      <c r="AF23" s="996"/>
      <c r="AG23" s="996"/>
      <c r="AH23" s="996"/>
      <c r="AI23" s="996" t="s">
        <v>412</v>
      </c>
      <c r="AJ23" s="996"/>
      <c r="AK23" s="996"/>
      <c r="AL23" s="454"/>
      <c r="AM23" s="996" t="s">
        <v>509</v>
      </c>
      <c r="AN23" s="996"/>
      <c r="AO23" s="99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09"/>
      <c r="AA30" s="410"/>
      <c r="AB30" s="1008" t="s">
        <v>11</v>
      </c>
      <c r="AC30" s="1009"/>
      <c r="AD30" s="1010"/>
      <c r="AE30" s="996" t="s">
        <v>390</v>
      </c>
      <c r="AF30" s="996"/>
      <c r="AG30" s="996"/>
      <c r="AH30" s="996"/>
      <c r="AI30" s="996" t="s">
        <v>412</v>
      </c>
      <c r="AJ30" s="996"/>
      <c r="AK30" s="996"/>
      <c r="AL30" s="454"/>
      <c r="AM30" s="996" t="s">
        <v>509</v>
      </c>
      <c r="AN30" s="996"/>
      <c r="AO30" s="99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09"/>
      <c r="AA37" s="410"/>
      <c r="AB37" s="1008" t="s">
        <v>11</v>
      </c>
      <c r="AC37" s="1009"/>
      <c r="AD37" s="1010"/>
      <c r="AE37" s="996" t="s">
        <v>390</v>
      </c>
      <c r="AF37" s="996"/>
      <c r="AG37" s="996"/>
      <c r="AH37" s="996"/>
      <c r="AI37" s="996" t="s">
        <v>412</v>
      </c>
      <c r="AJ37" s="996"/>
      <c r="AK37" s="996"/>
      <c r="AL37" s="454"/>
      <c r="AM37" s="996" t="s">
        <v>509</v>
      </c>
      <c r="AN37" s="996"/>
      <c r="AO37" s="99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09"/>
      <c r="AA44" s="410"/>
      <c r="AB44" s="1008" t="s">
        <v>11</v>
      </c>
      <c r="AC44" s="1009"/>
      <c r="AD44" s="1010"/>
      <c r="AE44" s="996" t="s">
        <v>390</v>
      </c>
      <c r="AF44" s="996"/>
      <c r="AG44" s="996"/>
      <c r="AH44" s="996"/>
      <c r="AI44" s="996" t="s">
        <v>412</v>
      </c>
      <c r="AJ44" s="996"/>
      <c r="AK44" s="996"/>
      <c r="AL44" s="454"/>
      <c r="AM44" s="996" t="s">
        <v>509</v>
      </c>
      <c r="AN44" s="996"/>
      <c r="AO44" s="99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09"/>
      <c r="AA51" s="410"/>
      <c r="AB51" s="454" t="s">
        <v>11</v>
      </c>
      <c r="AC51" s="1009"/>
      <c r="AD51" s="1010"/>
      <c r="AE51" s="996" t="s">
        <v>390</v>
      </c>
      <c r="AF51" s="996"/>
      <c r="AG51" s="996"/>
      <c r="AH51" s="996"/>
      <c r="AI51" s="996" t="s">
        <v>412</v>
      </c>
      <c r="AJ51" s="996"/>
      <c r="AK51" s="996"/>
      <c r="AL51" s="454"/>
      <c r="AM51" s="996" t="s">
        <v>509</v>
      </c>
      <c r="AN51" s="996"/>
      <c r="AO51" s="99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09"/>
      <c r="AA58" s="410"/>
      <c r="AB58" s="1008" t="s">
        <v>11</v>
      </c>
      <c r="AC58" s="1009"/>
      <c r="AD58" s="1010"/>
      <c r="AE58" s="996" t="s">
        <v>390</v>
      </c>
      <c r="AF58" s="996"/>
      <c r="AG58" s="996"/>
      <c r="AH58" s="996"/>
      <c r="AI58" s="996" t="s">
        <v>412</v>
      </c>
      <c r="AJ58" s="996"/>
      <c r="AK58" s="996"/>
      <c r="AL58" s="454"/>
      <c r="AM58" s="996" t="s">
        <v>509</v>
      </c>
      <c r="AN58" s="996"/>
      <c r="AO58" s="99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09"/>
      <c r="AA65" s="410"/>
      <c r="AB65" s="1008" t="s">
        <v>11</v>
      </c>
      <c r="AC65" s="1009"/>
      <c r="AD65" s="1010"/>
      <c r="AE65" s="996" t="s">
        <v>390</v>
      </c>
      <c r="AF65" s="996"/>
      <c r="AG65" s="996"/>
      <c r="AH65" s="996"/>
      <c r="AI65" s="996" t="s">
        <v>412</v>
      </c>
      <c r="AJ65" s="996"/>
      <c r="AK65" s="996"/>
      <c r="AL65" s="454"/>
      <c r="AM65" s="996" t="s">
        <v>509</v>
      </c>
      <c r="AN65" s="996"/>
      <c r="AO65" s="99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2021-06-22T16:59:36Z</cp:lastPrinted>
  <dcterms:created xsi:type="dcterms:W3CDTF">2012-03-13T00:50:25Z</dcterms:created>
  <dcterms:modified xsi:type="dcterms:W3CDTF">2021-07-01T01:15:19Z</dcterms:modified>
</cp:coreProperties>
</file>