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06 医政\■継続事業（様式１）\要確認\"/>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645" i="3"/>
  <c r="AY255" i="3"/>
  <c r="AY369" i="3"/>
  <c r="AY50"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<sst xmlns="http://schemas.openxmlformats.org/spreadsheetml/2006/main" count="3094" uniqueCount="788">
  <si>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</si>
  <si>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</si>
  <si>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</si>
  <si>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</si>
  <si>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</si>
  <si>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</si>
  <si>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</si>
  <si>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</si>
  <si>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</si>
  <si>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</si>
  <si>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</si>
  <si>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</si>
  <si>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</si>
  <si>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</si>
  <si>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</si>
  <si>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</si>
  <si>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</si>
  <si>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</si>
  <si>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</si>
  <si>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</si>
  <si>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</si>
  <si>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</si>
  <si>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</si>
  <si>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</si>
  <si>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</si>
  <si>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</si>
  <si>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</si>
  <si>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</si>
  <si>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</si>
  <si>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</si>
  <si>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</si>
  <si>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</si>
  <si>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</si>
  <si>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</si>
  <si>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</si>
  <si>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</si>
  <si>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</si>
  <si>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</si>
  <si>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</si>
  <si>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</si>
  <si>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</si>
  <si>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</si>
  <si>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</si>
  <si>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</si>
  <si>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</si>
  <si>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</si>
  <si>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</si>
  <si>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</si>
  <si>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</si>
  <si>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</si>
  <si>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</si>
  <si>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</si>
  <si>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</si>
  <si>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</si>
  <si>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</si>
  <si>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</si>
  <si>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</si>
  <si>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</si>
  <si>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</si>
  <si>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</si>
  <si>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</si>
  <si>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</si>
  <si>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</si>
  <si>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</si>
  <si>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</si>
  <si>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</si>
  <si>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</si>
  <si>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</si>
  <si>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</si>
  <si>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</si>
  <si>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</si>
  <si>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</si>
  <si>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</si>
  <si>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</si>
  <si>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</si>
  <si>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</si>
  <si>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</si>
  <si>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</si>
  <si>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</si>
  <si>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</si>
  <si>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</si>
  <si>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</si>
  <si>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</si>
  <si>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</si>
  <si>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</si>
  <si>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</si>
  <si>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</si>
  <si>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</si>
  <si>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</si>
  <si>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</si>
  <si>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</si>
  <si>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</si>
  <si>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</si>
  <si>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</si>
  <si>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</si>
  <si>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</si>
  <si>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</si>
  <si>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</si>
  <si>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</si>
  <si>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</si>
  <si>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</si>
  <si>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</si>
  <si>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</si>
  <si>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</si>
  <si>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</si>
  <si>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</si>
  <si>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</si>
  <si>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</si>
  <si>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</si>
  <si>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</si>
  <si>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</si>
  <si>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</si>
  <si>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</si>
  <si>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</si>
  <si>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</si>
  <si>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</si>
  <si>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</si>
  <si>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</si>
  <si>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</si>
  <si>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</si>
  <si>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</si>
  <si>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</si>
  <si>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</si>
  <si>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</si>
  <si>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</si>
  <si>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</si>
  <si>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</si>
  <si>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</si>
  <si>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</si>
  <si>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</si>
  <si>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</si>
  <si>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</si>
  <si>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</si>
  <si>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</si>
  <si>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</si>
  <si>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</si>
  <si>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</si>
  <si>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</si>
  <si>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</si>
  <si>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</si>
  <si>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</si>
  <si>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</si>
  <si>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</si>
  <si>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</si>
  <si>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</si>
  <si>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</si>
  <si>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</si>
  <si>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</si>
  <si>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</si>
  <si>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</si>
  <si>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</si>
  <si>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</si>
  <si>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</si>
  <si>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</si>
  <si>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</si>
  <si>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</si>
  <si>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</si>
  <si>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</si>
  <si>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</si>
  <si>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</si>
  <si>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</si>
  <si>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</si>
  <si>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</si>
  <si>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</si>
  <si>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</si>
  <si>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</si>
  <si>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</si>
  <si>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</si>
  <si>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</si>
  <si>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</si>
  <si>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</si>
  <si>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</si>
  <si>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</si>
  <si>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</si>
  <si>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</si>
  <si>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</si>
  <si>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</si>
  <si>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</si>
  <si>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</si>
  <si>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</si>
  <si>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</si>
  <si>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</si>
  <si>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</si>
  <si>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</si>
  <si>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</si>
  <si>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</si>
  <si>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</si>
  <si>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</si>
  <si>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</si>
  <si>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</si>
  <si>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</si>
  <si>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</si>
  <si>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</si>
  <si>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</si>
  <si>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</si>
  <si>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</si>
  <si>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</si>
  <si>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</si>
  <si>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</si>
  <si>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</si>
  <si>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</si>
  <si>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</si>
  <si>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</si>
  <si>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</si>
  <si>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</si>
  <si>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</si>
  <si>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</si>
  <si>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</si>
  <si>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</si>
  <si>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</si>
  <si>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</si>
  <si>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</si>
  <si>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</si>
  <si>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</si>
  <si>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</si>
  <si>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</si>
  <si>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</si>
  <si>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</si>
  <si>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</si>
  <si>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</si>
  <si>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</si>
  <si>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</si>
  <si>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</si>
  <si>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</si>
  <si>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</si>
  <si>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</si>
  <si>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</si>
  <si>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</si>
  <si>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</si>
  <si>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</si>
  <si>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</si>
  <si>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</si>
  <si>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</si>
  <si>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</si>
  <si>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</si>
  <si>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</si>
  <si>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</si>
  <si>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</si>
  <si>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</si>
  <si>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</si>
  <si>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</si>
  <si>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</si>
  <si>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</si>
  <si>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</si>
  <si>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</si>
  <si>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</si>
  <si>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</si>
  <si>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</si>
  <si>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</si>
  <si>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</si>
  <si>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</si>
  <si>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</si>
  <si>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</si>
  <si>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</si>
  <si>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</si>
  <si>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</si>
  <si>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</si>
  <si>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</si>
  <si>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</si>
  <si>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</si>
  <si>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</si>
  <si>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</si>
  <si>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</si>
  <si>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</si>
  <si>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</si>
  <si>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</si>
  <si>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</si>
  <si>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</si>
  <si>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</si>
  <si>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</si>
  <si>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</si>
  <si>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</si>
  <si>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</si>
  <si>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</si>
  <si>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</si>
  <si>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</si>
  <si>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</si>
  <si>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</si>
  <si>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</si>
  <si>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</si>
  <si>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</si>
  <si>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</si>
  <si>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</si>
  <si>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</si>
  <si>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</si>
  <si>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</si>
  <si>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</si>
  <si>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</si>
  <si>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</si>
  <si>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</si>
  <si>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</si>
  <si>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</si>
  <si>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</si>
  <si>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</si>
  <si>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</si>
  <si>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</si>
  <si>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</si>
  <si>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</si>
  <si>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</si>
  <si>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</si>
  <si>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</si>
  <si>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</si>
  <si>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</si>
  <si>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</si>
  <si>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</si>
  <si>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</si>
  <si>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</si>
  <si>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</si>
  <si>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</si>
  <si>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</si>
  <si>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</si>
  <si>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</si>
  <si>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</si>
  <si>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</si>
  <si>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</si>
  <si>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</si>
  <si>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</si>
  <si>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</si>
  <si>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</si>
  <si>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</si>
  <si>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</si>
  <si>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</si>
  <si>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</si>
  <si>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</si>
  <si>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</si>
  <si>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</si>
  <si>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</si>
  <si>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</si>
  <si>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</si>
  <si>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</si>
  <si>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</si>
  <si>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</si>
  <si>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</si>
  <si>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</si>
  <si>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</si>
  <si>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</si>
  <si>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</si>
  <si>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</si>
  <si>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</si>
  <si>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</si>
  <si>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</si>
  <si>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</si>
  <si>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</si>
  <si>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</si>
  <si>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</si>
  <si>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</si>
  <si>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</si>
  <si>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</si>
  <si>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</si>
  <si>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</si>
  <si>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</si>
  <si>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</si>
  <si>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</si>
  <si>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</si>
  <si>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</si>
  <si>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</si>
  <si>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</si>
  <si>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</si>
  <si>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</si>
  <si>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</si>
  <si>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</si>
  <si>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</si>
  <si>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</si>
  <si>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</si>
  <si>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</si>
  <si>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</si>
  <si>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</si>
  <si>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</si>
  <si>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</si>
  <si>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</si>
  <si>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</si>
  <si>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</si>
  <si>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</si>
  <si>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</si>
  <si>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</si>
  <si>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</si>
  <si>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</si>
  <si>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</si>
  <si>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</si>
  <si>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</si>
  <si>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</si>
  <si>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</si>
  <si>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</si>
  <si>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</si>
  <si>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</si>
  <si>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</si>
  <si>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</si>
  <si>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</si>
  <si>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</si>
  <si>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</si>
  <si>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</si>
  <si>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</si>
  <si>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</si>
  <si>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</si>
  <si>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</si>
  <si>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</si>
  <si>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</si>
  <si>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</si>
  <si>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</si>
  <si>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</si>
  <si>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</si>
  <si>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</si>
  <si>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</si>
  <si>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</si>
  <si>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</si>
  <si>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</si>
  <si>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</si>
  <si>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</si>
  <si>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</si>
  <si>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</si>
  <si>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</si>
  <si>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</si>
  <si>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</si>
  <si>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</si>
  <si>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</si>
  <si>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</si>
  <si>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</si>
  <si>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</si>
  <si>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</si>
  <si>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</si>
  <si>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</si>
  <si>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</si>
  <si>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</si>
  <si>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</si>
  <si>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</si>
  <si>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</si>
  <si>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</si>
  <si>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</si>
  <si>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</si>
  <si>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</si>
  <si>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</si>
  <si>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</si>
  <si>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</si>
  <si>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</si>
  <si>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</si>
  <si>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</si>
  <si>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</si>
  <si>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</si>
  <si>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</si>
  <si>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</si>
  <si>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</si>
  <si>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</si>
  <si>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</si>
  <si>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</si>
  <si>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</si>
  <si>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</si>
  <si>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</si>
  <si>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</si>
  <si>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</si>
  <si>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</si>
  <si>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</si>
  <si>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</si>
  <si>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</si>
  <si>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</si>
  <si>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</si>
  <si>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</si>
  <si>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</si>
  <si>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</si>
  <si>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</si>
  <si>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</si>
  <si>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</si>
  <si>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</si>
  <si>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</si>
  <si>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</si>
  <si>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</si>
  <si>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</si>
  <si>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</si>
  <si>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</si>
  <si>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</si>
  <si>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</si>
  <si>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</si>
  <si>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</si>
  <si>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</si>
  <si>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</si>
  <si>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</si>
  <si>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</si>
  <si>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</si>
  <si>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</si>
  <si>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</si>
  <si>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</si>
  <si>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</si>
  <si>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</si>
  <si>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</si>
  <si>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</si>
  <si>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</si>
  <si>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</si>
  <si>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</si>
  <si>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</si>
  <si>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</si>
  <si>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</si>
  <si>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</si>
  <si>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</si>
  <si>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</si>
  <si>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</si>
  <si>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</si>
  <si>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</si>
  <si>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</si>
  <si>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</si>
  <si>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</si>
  <si>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</si>
  <si>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</si>
  <si>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</si>
  <si>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</si>
  <si>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</si>
  <si>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</si>
  <si>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</si>
  <si>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</si>
  <si>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</si>
  <si>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</si>
  <si>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</si>
  <si>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</si>
  <si>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</si>
  <si>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</si>
  <si>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</si>
  <si>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</si>
  <si>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</si>
  <si>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</si>
  <si>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</si>
  <si>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</si>
  <si>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</si>
  <si>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</si>
  <si>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</si>
  <si>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</si>
  <si>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</si>
  <si>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</si>
  <si>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</si>
  <si>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</si>
  <si>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</si>
  <si>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</si>
  <si>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</si>
  <si>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</si>
  <si>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</si>
  <si>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</si>
  <si>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</si>
  <si>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</si>
  <si>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</si>
  <si>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</si>
  <si>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</si>
  <si>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</si>
  <si>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</si>
  <si>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</si>
  <si>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</si>
  <si>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</si>
  <si>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</si>
  <si>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</si>
  <si>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</si>
  <si>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</si>
  <si>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</si>
  <si>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</si>
  <si>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</si>
  <si>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</si>
  <si>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</si>
  <si>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</si>
  <si>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</si>
  <si>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</si>
  <si>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</si>
  <si>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</si>
  <si>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</si>
  <si>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</si>
  <si>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</si>
  <si>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</si>
  <si>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</si>
  <si>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</si>
  <si>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</si>
  <si>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</si>
  <si>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</si>
  <si>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</si>
  <si>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</si>
  <si>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</si>
  <si>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</si>
  <si>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</si>
  <si>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</si>
  <si>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</si>
  <si>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</si>
  <si>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</si>
  <si>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</si>
  <si>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</si>
  <si>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</si>
  <si>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</si>
  <si>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</si>
  <si>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</si>
  <si>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</si>
  <si>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</si>
  <si>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</si>
  <si>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</si>
  <si>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</si>
  <si>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</si>
  <si>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</si>
  <si>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</si>
  <si>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</si>
  <si>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</si>
  <si>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</si>
  <si>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</si>
  <si>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</si>
  <si>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</si>
  <si>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</si>
  <si>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</si>
  <si>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</si>
  <si>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</si>
  <si>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</si>
  <si>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</si>
  <si>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</si>
  <si>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</si>
  <si>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</si>
  <si>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</si>
  <si>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</si>
  <si>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</si>
  <si>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</si>
  <si>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</si>
  <si>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</si>
  <si>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</si>
  <si>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</si>
  <si>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</si>
  <si>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</si>
  <si>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</si>
  <si>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</si>
  <si>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</si>
  <si>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</si>
  <si>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</si>
  <si>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</si>
  <si>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</si>
  <si>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</si>
  <si>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</si>
  <si>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</si>
  <si>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</si>
  <si>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</si>
  <si>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</si>
  <si>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</si>
  <si>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</si>
  <si>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</si>
  <si>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</si>
  <si>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</si>
  <si>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</si>
  <si>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</si>
  <si>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</si>
  <si>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</si>
  <si>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</si>
  <si>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</si>
  <si>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</si>
  <si>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</si>
  <si>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</si>
  <si>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</si>
  <si>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</si>
  <si>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</si>
  <si>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</si>
  <si>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</si>
  <si>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</si>
  <si>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</si>
  <si>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</si>
  <si>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</si>
  <si>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</si>
  <si>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</si>
  <si>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</si>
  <si>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</si>
  <si>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</si>
  <si>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</si>
  <si>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</si>
  <si>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</si>
  <si>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</si>
  <si>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</si>
  <si>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</si>
  <si>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</si>
  <si>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</si>
  <si>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</si>
  <si>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</si>
  <si>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</si>
  <si>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</si>
  <si>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</si>
  <si>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</si>
  <si>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</si>
  <si>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</si>
  <si>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</si>
  <si>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</si>
  <si>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</si>
  <si>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</si>
  <si>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</si>
  <si>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</si>
  <si>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</si>
  <si>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</si>
  <si>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</si>
  <si>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</si>
  <si>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</si>
  <si>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</si>
  <si>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</si>
  <si>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</si>
  <si>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</si>
  <si>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</si>
  <si>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</si>
  <si>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</si>
  <si>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</si>
  <si>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</si>
  <si>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</si>
  <si>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</si>
  <si>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</si>
  <si>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</si>
  <si>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</si>
  <si>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</si>
  <si>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</si>
  <si>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</si>
  <si>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</si>
  <si>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</si>
  <si>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</si>
  <si>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</si>
  <si>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</si>
  <si>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</si>
  <si>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</si>
  <si>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</si>
  <si>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</si>
  <si>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</si>
  <si>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</si>
  <si>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課長：岩下 正幸</t>
  </si>
  <si>
    <t>平成11年度</t>
  </si>
  <si>
    <t>終了予定なし</t>
  </si>
  <si>
    <t>医療経営支援課</t>
  </si>
  <si>
    <t>-</t>
  </si>
  <si>
    <t>医療提供確保対策等委託費</t>
  </si>
  <si>
    <t>医療施設等関係機関に情報提供することにより、医療施設の経営改善にかかる健全な経営の安定化を図る。</t>
  </si>
  <si>
    <t>アンケートにより昨年度中に病院経営管理指標を利用したことがあると回答した病院の割合
（利用したと回答した施設数/回答施設数）×100
（Ｈ30年度実績：（297/752）×100）</t>
  </si>
  <si>
    <t>委託事業者からの報告データ</t>
  </si>
  <si>
    <t>専門家による助言により、医療法人の生産性向上を図る。</t>
  </si>
  <si>
    <t>合併や事業譲渡に関して専門家が相談を受け付けた件数</t>
  </si>
  <si>
    <t>予算要求上、窓口の設置日数を104日としており、1日当たりの相談件数を３件として積算。</t>
  </si>
  <si>
    <t>平成30年度は「病院経営管理指標及び医療施設における未収金の実態に関する調査研究」についてPwCコンサルティング「合同会社に、「医療施設の合併、事業譲渡に係る調査研究」については株式会社川原経営総合センターに委託。
調査研究結果を周知するため、各都道府県に報告書を送付した件数を活動実績とした。</t>
  </si>
  <si>
    <t>件</t>
  </si>
  <si>
    <t>相談窓口の設置日数</t>
  </si>
  <si>
    <t>日</t>
  </si>
  <si>
    <t>　　　　執行額（Ｘ）／報告書送付件数（Ｙ）　
　　　　　　　　　　　　</t>
    <phoneticPr fontId="5"/>
  </si>
  <si>
    <t>円</t>
  </si>
  <si>
    <t>X／Y</t>
    <phoneticPr fontId="5"/>
  </si>
  <si>
    <t>13,824,000/282</t>
  </si>
  <si>
    <t>15,209,695/282</t>
  </si>
  <si>
    <t>施策大目標１　地域において必要な医療を提供できる体制を整備すること</t>
  </si>
  <si>
    <t>日常生活圏の中で良質かつ適切な医療が効率的に提供できる体制を整備すること（施策目標Ⅰ－１－１）</t>
  </si>
  <si>
    <t>46</t>
  </si>
  <si>
    <t>39</t>
  </si>
  <si>
    <t>18</t>
  </si>
  <si>
    <t>17</t>
  </si>
  <si>
    <t>15</t>
  </si>
  <si>
    <t>14</t>
  </si>
  <si>
    <t>○</t>
  </si>
  <si>
    <t>医療施設等関係者機関に情報提供することにより、医療施設の経営改善にかかる健全な経営の安定化を図る。
指標：病院経営管理指標の利用割合
（27年度までは医療法人等の赤字病院の割合）</t>
    <phoneticPr fontId="5"/>
  </si>
  <si>
    <t>病院経営管理指標等の提供により、各病院が地域における自院の機能や経営上の各種課題に対して、客観的数値に基づいた実態把握や合理的・効率的な対処が可能となった。一方で、少子化の進展や診療報酬の切り下げにより経営環境は悪化し続けていることから、経営管理指標等の更なる活用により病院運営の効率化・安定化が必要となっている。</t>
    <phoneticPr fontId="5"/>
  </si>
  <si>
    <t>-</t>
    <phoneticPr fontId="5"/>
  </si>
  <si>
    <t>有</t>
  </si>
  <si>
    <t>無</t>
  </si>
  <si>
    <t>‐</t>
  </si>
  <si>
    <t>人件費</t>
    <rPh sb="0" eb="3">
      <t>ジンケンヒ</t>
    </rPh>
    <phoneticPr fontId="5"/>
  </si>
  <si>
    <t>賃金</t>
    <rPh sb="0" eb="2">
      <t>チンギン</t>
    </rPh>
    <phoneticPr fontId="5"/>
  </si>
  <si>
    <t>委託費</t>
    <rPh sb="0" eb="3">
      <t>イタクヒ</t>
    </rPh>
    <phoneticPr fontId="5"/>
  </si>
  <si>
    <t>A.PwCコンサルティング合同会社</t>
    <phoneticPr fontId="5"/>
  </si>
  <si>
    <t>PwCコンサルティング合同会社</t>
  </si>
  <si>
    <t>医療施設経営に影響を与える諸制度や環境に関する研究</t>
  </si>
  <si>
    <t>一般競争契約
（総合評価）</t>
  </si>
  <si>
    <t>－</t>
  </si>
  <si>
    <t>-</t>
    <phoneticPr fontId="5"/>
  </si>
  <si>
    <t>-</t>
    <phoneticPr fontId="5"/>
  </si>
  <si>
    <t>令和２年度は医療法人の事業報告書等に係るデータベースの構築について有効性・効率性等の観点から調査研究を行うだけにとどまっており、現状は定量的な目標を設定できない。</t>
    <rPh sb="0" eb="2">
      <t>レイワ</t>
    </rPh>
    <rPh sb="3" eb="5">
      <t>ネンド</t>
    </rPh>
    <rPh sb="6" eb="8">
      <t>イリョウ</t>
    </rPh>
    <rPh sb="8" eb="10">
      <t>ホウジン</t>
    </rPh>
    <rPh sb="11" eb="13">
      <t>ジギョウ</t>
    </rPh>
    <rPh sb="13" eb="16">
      <t>ホウコクショ</t>
    </rPh>
    <rPh sb="16" eb="17">
      <t>トウ</t>
    </rPh>
    <rPh sb="18" eb="19">
      <t>カカ</t>
    </rPh>
    <rPh sb="27" eb="29">
      <t>コウチク</t>
    </rPh>
    <rPh sb="33" eb="36">
      <t>ユウコウセイ</t>
    </rPh>
    <rPh sb="37" eb="40">
      <t>コウリツセイ</t>
    </rPh>
    <rPh sb="40" eb="41">
      <t>トウ</t>
    </rPh>
    <rPh sb="42" eb="44">
      <t>カンテン</t>
    </rPh>
    <rPh sb="46" eb="48">
      <t>チョウサ</t>
    </rPh>
    <rPh sb="48" eb="50">
      <t>ケンキュウ</t>
    </rPh>
    <rPh sb="51" eb="52">
      <t>オコナ</t>
    </rPh>
    <rPh sb="64" eb="66">
      <t>ゲンジョウ</t>
    </rPh>
    <rPh sb="67" eb="70">
      <t>テイリョウテキ</t>
    </rPh>
    <rPh sb="71" eb="73">
      <t>モクヒョウ</t>
    </rPh>
    <rPh sb="74" eb="76">
      <t>セッテイ</t>
    </rPh>
    <phoneticPr fontId="5"/>
  </si>
  <si>
    <t>行政事務のデジタル化・簡素化に向けて、医療法人の事業報告書等に係るデータベースの構築について有効性・効率性等の評価を行うことは適切である。</t>
    <rPh sb="0" eb="2">
      <t>ギョウセイ</t>
    </rPh>
    <rPh sb="2" eb="4">
      <t>ジム</t>
    </rPh>
    <rPh sb="9" eb="10">
      <t>カ</t>
    </rPh>
    <rPh sb="11" eb="14">
      <t>カンソカ</t>
    </rPh>
    <rPh sb="15" eb="16">
      <t>ム</t>
    </rPh>
    <rPh sb="19" eb="21">
      <t>イリョウ</t>
    </rPh>
    <rPh sb="21" eb="23">
      <t>ホウジン</t>
    </rPh>
    <rPh sb="24" eb="26">
      <t>ジギョウ</t>
    </rPh>
    <rPh sb="26" eb="29">
      <t>ホウコクショ</t>
    </rPh>
    <rPh sb="29" eb="30">
      <t>トウ</t>
    </rPh>
    <rPh sb="31" eb="32">
      <t>カカワ</t>
    </rPh>
    <rPh sb="40" eb="42">
      <t>コウチク</t>
    </rPh>
    <rPh sb="46" eb="49">
      <t>ユウコウセイ</t>
    </rPh>
    <rPh sb="50" eb="54">
      <t>コウリツセイナド</t>
    </rPh>
    <rPh sb="55" eb="57">
      <t>ヒョウカ</t>
    </rPh>
    <rPh sb="58" eb="59">
      <t>オコナ</t>
    </rPh>
    <rPh sb="63" eb="65">
      <t>テキセツ</t>
    </rPh>
    <phoneticPr fontId="5"/>
  </si>
  <si>
    <t>医療法人制度における運用の見直しとなるため、国として実施すべき事業である。</t>
    <rPh sb="0" eb="2">
      <t>イリョウ</t>
    </rPh>
    <rPh sb="2" eb="4">
      <t>ホウジン</t>
    </rPh>
    <rPh sb="4" eb="6">
      <t>セイド</t>
    </rPh>
    <rPh sb="10" eb="12">
      <t>ウンヨウ</t>
    </rPh>
    <rPh sb="13" eb="15">
      <t>ミナオ</t>
    </rPh>
    <rPh sb="22" eb="23">
      <t>クニ</t>
    </rPh>
    <rPh sb="26" eb="28">
      <t>ジッシ</t>
    </rPh>
    <rPh sb="31" eb="33">
      <t>ジギョウ</t>
    </rPh>
    <phoneticPr fontId="5"/>
  </si>
  <si>
    <t>令和２年度より実施する調査研究事業の研究結果を踏まえて検討</t>
    <rPh sb="0" eb="2">
      <t>レイワ</t>
    </rPh>
    <rPh sb="3" eb="5">
      <t>ネンド</t>
    </rPh>
    <rPh sb="7" eb="9">
      <t>ジッシ</t>
    </rPh>
    <rPh sb="11" eb="13">
      <t>チョウサ</t>
    </rPh>
    <rPh sb="13" eb="15">
      <t>ケンキュウ</t>
    </rPh>
    <rPh sb="15" eb="17">
      <t>ジギョウ</t>
    </rPh>
    <rPh sb="18" eb="20">
      <t>ケンキュウ</t>
    </rPh>
    <rPh sb="20" eb="22">
      <t>ケッカ</t>
    </rPh>
    <rPh sb="23" eb="24">
      <t>フ</t>
    </rPh>
    <rPh sb="27" eb="29">
      <t>ケントウ</t>
    </rPh>
    <phoneticPr fontId="5"/>
  </si>
  <si>
    <t>新経済・財政再生計画改革工程表2020において記載された取組のため、優先度は高い事業である。</t>
    <rPh sb="0" eb="3">
      <t>シンケイザイ</t>
    </rPh>
    <rPh sb="4" eb="6">
      <t>ザイセイ</t>
    </rPh>
    <rPh sb="6" eb="8">
      <t>サイセイ</t>
    </rPh>
    <rPh sb="8" eb="10">
      <t>ケイカク</t>
    </rPh>
    <rPh sb="10" eb="12">
      <t>カイカク</t>
    </rPh>
    <rPh sb="12" eb="15">
      <t>コウテイヒョウ</t>
    </rPh>
    <rPh sb="23" eb="25">
      <t>キサイ</t>
    </rPh>
    <rPh sb="28" eb="30">
      <t>トリクミ</t>
    </rPh>
    <rPh sb="34" eb="37">
      <t>ユウセンド</t>
    </rPh>
    <rPh sb="38" eb="39">
      <t>タカ</t>
    </rPh>
    <rPh sb="40" eb="42">
      <t>ジギョウ</t>
    </rPh>
    <phoneticPr fontId="5"/>
  </si>
  <si>
    <t>一者応札の改善にあたっては、周知期間をより長く確保するために、公告期間の延長、調達時期の前倒し等の調達スケジュールの見直しを検討する。</t>
    <phoneticPr fontId="5"/>
  </si>
  <si>
    <t>コスト削減に努めており、水準は妥当である。</t>
    <phoneticPr fontId="5"/>
  </si>
  <si>
    <t>調査研究等に係る必要最小限なものに限定されている。</t>
    <phoneticPr fontId="5"/>
  </si>
  <si>
    <t>謝金、印刷代、郵送代、一般管理費等</t>
    <rPh sb="0" eb="2">
      <t>シャキン</t>
    </rPh>
    <rPh sb="3" eb="5">
      <t>インサツ</t>
    </rPh>
    <rPh sb="5" eb="6">
      <t>ダイ</t>
    </rPh>
    <rPh sb="7" eb="10">
      <t>ユウソウダイ</t>
    </rPh>
    <rPh sb="11" eb="13">
      <t>イッパン</t>
    </rPh>
    <rPh sb="13" eb="16">
      <t>カンリヒ</t>
    </rPh>
    <rPh sb="16" eb="17">
      <t>トウ</t>
    </rPh>
    <phoneticPr fontId="5"/>
  </si>
  <si>
    <t>B.株式会社サンワ</t>
    <rPh sb="2" eb="6">
      <t>カブシキガイシャ</t>
    </rPh>
    <phoneticPr fontId="5"/>
  </si>
  <si>
    <t>調査票の作成、専用サイトの構築・運用</t>
    <rPh sb="0" eb="3">
      <t>チョウサヒョウ</t>
    </rPh>
    <rPh sb="4" eb="6">
      <t>サクセイ</t>
    </rPh>
    <rPh sb="7" eb="9">
      <t>センヨウ</t>
    </rPh>
    <rPh sb="13" eb="15">
      <t>コウチク</t>
    </rPh>
    <rPh sb="16" eb="18">
      <t>ウンヨウ</t>
    </rPh>
    <phoneticPr fontId="5"/>
  </si>
  <si>
    <t>委託先：株式会社サンワ</t>
    <rPh sb="0" eb="3">
      <t>イタクサキ</t>
    </rPh>
    <rPh sb="4" eb="8">
      <t>カブシキガイシャ</t>
    </rPh>
    <phoneticPr fontId="5"/>
  </si>
  <si>
    <t>株式会社サンワ</t>
    <phoneticPr fontId="5"/>
  </si>
  <si>
    <t>上記研究に係るアンケートの実施業務</t>
    <phoneticPr fontId="5"/>
  </si>
  <si>
    <t>医療施設をとりまく諸制度や環境の変化が医療施設経営に与える影響を調査研究し、その結果を医療施設等関係機関に情報提供することにより、医療施設の経営改善にかかる自助努力を支援し、もって医療施設の質の向上とともに健全な経営の安定化を図ることを目的とする。また、労働力制約が強まる中、生産性の向上を図ることにより、必要かつ適切な医療サービスが確実に提供されるため、経営の大規模化・協働化を検討する医療法人を支援する。なお、令和２年度においては、新型コロナウイルス感染症拡大の影響により、例年実施してきた事業は実施せず、行政事務のデジタル化・簡素化と医療施策の立案に資する医療法人の事業報告書等に係るデータベースの構築について、有効性・効率性の調査研究を実施した。</t>
    <rPh sb="207" eb="209">
      <t>レイワ</t>
    </rPh>
    <rPh sb="210" eb="212">
      <t>ネンド</t>
    </rPh>
    <rPh sb="218" eb="220">
      <t>シンガタ</t>
    </rPh>
    <rPh sb="227" eb="230">
      <t>カンセンショウ</t>
    </rPh>
    <rPh sb="230" eb="232">
      <t>カクダイ</t>
    </rPh>
    <rPh sb="233" eb="235">
      <t>エイキョウ</t>
    </rPh>
    <rPh sb="239" eb="241">
      <t>レイネン</t>
    </rPh>
    <rPh sb="241" eb="243">
      <t>ジッシ</t>
    </rPh>
    <rPh sb="247" eb="249">
      <t>ジギョウ</t>
    </rPh>
    <rPh sb="250" eb="252">
      <t>ジッシ</t>
    </rPh>
    <phoneticPr fontId="5"/>
  </si>
  <si>
    <t>医療施設経営に影響を与える諸制度や環境に関して、調査課題を設定した上で、民間シンクタンクの調査ノウハウ等を活用して調査研究を行う。また、医療法人が合併や事業譲渡を検討する際の入口において、専門家からの助言を適切かつ容易に受けることができる窓口を国が委託して設置し、必要に応じ、適切な医業経営コンサルタントの紹介を行う。なお、令和２年度においては、新型コロナウイルス感染症拡大の影響により、例年実施してきた事業は実施せず、行政事務のデジタル化・簡素化と医療施策の立案に資する医療法人の事業報告書等に係るデータベースの構築について、有効性・効率性の調査研究を実施した。</t>
    <phoneticPr fontId="5"/>
  </si>
  <si>
    <t>行政事務のデジタル化・簡素化と医療施策の立案に資する医療法人の事業報告書等に係るデータベースの構築について、引き続き有効性・効率性等の調査研究を行う。</t>
    <rPh sb="15" eb="17">
      <t>イリョウ</t>
    </rPh>
    <rPh sb="17" eb="19">
      <t>シサク</t>
    </rPh>
    <rPh sb="20" eb="22">
      <t>リツアン</t>
    </rPh>
    <rPh sb="23" eb="24">
      <t>シ</t>
    </rPh>
    <rPh sb="26" eb="28">
      <t>イリョウ</t>
    </rPh>
    <rPh sb="28" eb="30">
      <t>ホウジン</t>
    </rPh>
    <rPh sb="31" eb="33">
      <t>ジギョウ</t>
    </rPh>
    <rPh sb="33" eb="36">
      <t>ホウコクショ</t>
    </rPh>
    <rPh sb="36" eb="37">
      <t>トウ</t>
    </rPh>
    <rPh sb="38" eb="39">
      <t>カカワ</t>
    </rPh>
    <rPh sb="47" eb="49">
      <t>コウチク</t>
    </rPh>
    <rPh sb="54" eb="55">
      <t>ヒ</t>
    </rPh>
    <rPh sb="56" eb="57">
      <t>ツヅ</t>
    </rPh>
    <rPh sb="58" eb="61">
      <t>ユウコウセイ</t>
    </rPh>
    <rPh sb="62" eb="66">
      <t>コウリツセイナド</t>
    </rPh>
    <rPh sb="67" eb="69">
      <t>チョウサ</t>
    </rPh>
    <rPh sb="69" eb="71">
      <t>ケンキュウ</t>
    </rPh>
    <rPh sb="72" eb="73">
      <t>オコナ</t>
    </rPh>
    <phoneticPr fontId="5"/>
  </si>
  <si>
    <t>医療法人の事業報告書等に係るデータベースの構築に向けた方策と課題が整理され、次年度の検討に寄与している。</t>
    <rPh sb="24" eb="25">
      <t>ム</t>
    </rPh>
    <rPh sb="27" eb="29">
      <t>ホウサク</t>
    </rPh>
    <rPh sb="30" eb="32">
      <t>カダイ</t>
    </rPh>
    <rPh sb="33" eb="35">
      <t>セイリ</t>
    </rPh>
    <rPh sb="38" eb="41">
      <t>ジネンド</t>
    </rPh>
    <rPh sb="42" eb="44">
      <t>ケントウ</t>
    </rPh>
    <rPh sb="45" eb="47">
      <t>キヨ</t>
    </rPh>
    <phoneticPr fontId="5"/>
  </si>
  <si>
    <t>都道府県や医療法人に対するアンケートを効率的に行うことができた。</t>
    <rPh sb="0" eb="4">
      <t>トドウフケン</t>
    </rPh>
    <rPh sb="5" eb="7">
      <t>イリョウ</t>
    </rPh>
    <rPh sb="7" eb="9">
      <t>ホウジン</t>
    </rPh>
    <rPh sb="10" eb="11">
      <t>タイ</t>
    </rPh>
    <rPh sb="19" eb="22">
      <t>コウリツテキ</t>
    </rPh>
    <rPh sb="23" eb="24">
      <t>オコナ</t>
    </rPh>
    <phoneticPr fontId="5"/>
  </si>
  <si>
    <t>△</t>
  </si>
  <si>
    <t>全ての都道府県に対するアンケートは行うことができたが、医療法人に対しては調査期間が短かったため十分な回答を得ることができなかった。</t>
    <rPh sb="0" eb="1">
      <t>スベ</t>
    </rPh>
    <rPh sb="3" eb="7">
      <t>トドウフケン</t>
    </rPh>
    <rPh sb="8" eb="9">
      <t>タイ</t>
    </rPh>
    <rPh sb="17" eb="18">
      <t>オコナ</t>
    </rPh>
    <rPh sb="27" eb="29">
      <t>イリョウ</t>
    </rPh>
    <rPh sb="29" eb="31">
      <t>ホウジン</t>
    </rPh>
    <rPh sb="32" eb="33">
      <t>タイ</t>
    </rPh>
    <rPh sb="36" eb="38">
      <t>チョウサ</t>
    </rPh>
    <rPh sb="38" eb="40">
      <t>キカン</t>
    </rPh>
    <rPh sb="41" eb="42">
      <t>ミジカ</t>
    </rPh>
    <rPh sb="47" eb="49">
      <t>ジュウブン</t>
    </rPh>
    <rPh sb="50" eb="52">
      <t>カイトウ</t>
    </rPh>
    <rPh sb="53" eb="54">
      <t>エ</t>
    </rPh>
    <phoneticPr fontId="5"/>
  </si>
  <si>
    <t>次年度の検討に活用している。</t>
    <rPh sb="0" eb="3">
      <t>ジネンド</t>
    </rPh>
    <rPh sb="4" eb="6">
      <t>ケントウ</t>
    </rPh>
    <rPh sb="7" eb="9">
      <t>カツヨウ</t>
    </rPh>
    <phoneticPr fontId="5"/>
  </si>
  <si>
    <t>　例年実施してきた病院経営管理指標の策定は新型コロナウイルス感染症拡大の影響により実施できなかったが、新経済・財政再生計画改革工程表2020において記載された医療法人の事業報告書等に係るデータベースの構築に向けて、有効性や課題の整理を行うことができた。</t>
    <rPh sb="1" eb="3">
      <t>レイネン</t>
    </rPh>
    <rPh sb="3" eb="5">
      <t>ジッシ</t>
    </rPh>
    <rPh sb="9" eb="11">
      <t>ビョウイン</t>
    </rPh>
    <rPh sb="11" eb="13">
      <t>ケイエイ</t>
    </rPh>
    <rPh sb="13" eb="15">
      <t>カンリ</t>
    </rPh>
    <rPh sb="15" eb="17">
      <t>シヒョウ</t>
    </rPh>
    <rPh sb="18" eb="20">
      <t>サクテイ</t>
    </rPh>
    <rPh sb="21" eb="23">
      <t>シンガタ</t>
    </rPh>
    <rPh sb="30" eb="33">
      <t>カンセンショウ</t>
    </rPh>
    <rPh sb="33" eb="35">
      <t>カクダイ</t>
    </rPh>
    <rPh sb="36" eb="38">
      <t>エイキョウ</t>
    </rPh>
    <rPh sb="41" eb="43">
      <t>ジッシ</t>
    </rPh>
    <rPh sb="79" eb="81">
      <t>イリョウ</t>
    </rPh>
    <rPh sb="81" eb="83">
      <t>ホウジン</t>
    </rPh>
    <rPh sb="84" eb="86">
      <t>ジギョウ</t>
    </rPh>
    <rPh sb="86" eb="89">
      <t>ホウコクショ</t>
    </rPh>
    <rPh sb="89" eb="90">
      <t>トウ</t>
    </rPh>
    <rPh sb="91" eb="92">
      <t>カカ</t>
    </rPh>
    <rPh sb="100" eb="102">
      <t>コウチク</t>
    </rPh>
    <rPh sb="103" eb="104">
      <t>ム</t>
    </rPh>
    <rPh sb="107" eb="110">
      <t>ユウコウセイ</t>
    </rPh>
    <rPh sb="111" eb="113">
      <t>カダイ</t>
    </rPh>
    <rPh sb="114" eb="116">
      <t>セイリ</t>
    </rPh>
    <rPh sb="117" eb="118">
      <t>オコナ</t>
    </rPh>
    <phoneticPr fontId="5"/>
  </si>
  <si>
    <t>　調査期間が短かったため、医療法人に対する調査について十分な回答を得られなかったことから、令和３年度は十分な調査期間を確保した上で調査を行い、これにより把握した現場の課題やニーズを踏まえた検討を進めていく。</t>
    <rPh sb="1" eb="3">
      <t>チョウサ</t>
    </rPh>
    <rPh sb="3" eb="5">
      <t>キカン</t>
    </rPh>
    <rPh sb="6" eb="7">
      <t>ミジカ</t>
    </rPh>
    <rPh sb="13" eb="15">
      <t>イリョウ</t>
    </rPh>
    <rPh sb="15" eb="17">
      <t>ホウジン</t>
    </rPh>
    <rPh sb="18" eb="19">
      <t>タイ</t>
    </rPh>
    <rPh sb="21" eb="23">
      <t>チョウサ</t>
    </rPh>
    <rPh sb="27" eb="29">
      <t>ジュウブン</t>
    </rPh>
    <rPh sb="30" eb="32">
      <t>カイトウ</t>
    </rPh>
    <rPh sb="33" eb="34">
      <t>エ</t>
    </rPh>
    <rPh sb="45" eb="47">
      <t>レイワ</t>
    </rPh>
    <rPh sb="48" eb="50">
      <t>ネンド</t>
    </rPh>
    <rPh sb="51" eb="53">
      <t>ジュウブン</t>
    </rPh>
    <rPh sb="54" eb="56">
      <t>チョウサ</t>
    </rPh>
    <rPh sb="56" eb="58">
      <t>キカン</t>
    </rPh>
    <rPh sb="59" eb="61">
      <t>カクホ</t>
    </rPh>
    <rPh sb="63" eb="64">
      <t>ウエ</t>
    </rPh>
    <rPh sb="65" eb="67">
      <t>チョウサ</t>
    </rPh>
    <rPh sb="68" eb="69">
      <t>オコナ</t>
    </rPh>
    <rPh sb="76" eb="78">
      <t>ハアク</t>
    </rPh>
    <rPh sb="80" eb="82">
      <t>ゲンバ</t>
    </rPh>
    <rPh sb="83" eb="85">
      <t>カダイ</t>
    </rPh>
    <rPh sb="90" eb="91">
      <t>フ</t>
    </rPh>
    <rPh sb="94" eb="96">
      <t>ケントウ</t>
    </rPh>
    <rPh sb="97" eb="98">
      <t>スス</t>
    </rPh>
    <phoneticPr fontId="5"/>
  </si>
  <si>
    <t>医療法人の損益計算書等の事業報告書等について、アップロードによる届出・公表を可能とする仕組みの検討やアップロードするデータベースの整備に向けては、ＫＰＩ（第一階層）を踏まえて調査研究事業を実施し、調査研究結果を踏まえ、令和３年度も引き続き調査研究を継続していく。</t>
    <rPh sb="0" eb="2">
      <t>イリョウ</t>
    </rPh>
    <rPh sb="2" eb="4">
      <t>ホウジン</t>
    </rPh>
    <rPh sb="5" eb="7">
      <t>ソンエキ</t>
    </rPh>
    <rPh sb="7" eb="10">
      <t>ケイサンショ</t>
    </rPh>
    <rPh sb="10" eb="11">
      <t>トウ</t>
    </rPh>
    <rPh sb="12" eb="14">
      <t>ジギョウ</t>
    </rPh>
    <rPh sb="14" eb="17">
      <t>ホウコクショ</t>
    </rPh>
    <rPh sb="17" eb="18">
      <t>トウ</t>
    </rPh>
    <rPh sb="32" eb="34">
      <t>トドケデ</t>
    </rPh>
    <rPh sb="35" eb="37">
      <t>コウヒョウ</t>
    </rPh>
    <rPh sb="38" eb="40">
      <t>カノウ</t>
    </rPh>
    <rPh sb="43" eb="45">
      <t>シク</t>
    </rPh>
    <rPh sb="47" eb="49">
      <t>ケントウ</t>
    </rPh>
    <rPh sb="65" eb="67">
      <t>セイビ</t>
    </rPh>
    <rPh sb="68" eb="69">
      <t>ム</t>
    </rPh>
    <rPh sb="77" eb="79">
      <t>ダイイチ</t>
    </rPh>
    <rPh sb="79" eb="81">
      <t>カイソウ</t>
    </rPh>
    <rPh sb="83" eb="84">
      <t>フ</t>
    </rPh>
    <rPh sb="87" eb="89">
      <t>チョウサ</t>
    </rPh>
    <rPh sb="89" eb="91">
      <t>ケンキュウ</t>
    </rPh>
    <rPh sb="91" eb="93">
      <t>ジギョウ</t>
    </rPh>
    <rPh sb="94" eb="96">
      <t>ジッシ</t>
    </rPh>
    <rPh sb="98" eb="100">
      <t>チョウサ</t>
    </rPh>
    <rPh sb="100" eb="102">
      <t>ケンキュウ</t>
    </rPh>
    <rPh sb="102" eb="104">
      <t>ケッカ</t>
    </rPh>
    <rPh sb="105" eb="106">
      <t>フ</t>
    </rPh>
    <rPh sb="109" eb="111">
      <t>レイワ</t>
    </rPh>
    <rPh sb="112" eb="114">
      <t>ネンド</t>
    </rPh>
    <rPh sb="115" eb="116">
      <t>ヒ</t>
    </rPh>
    <rPh sb="117" eb="118">
      <t>ツヅ</t>
    </rPh>
    <rPh sb="119" eb="121">
      <t>チョウサ</t>
    </rPh>
    <rPh sb="121" eb="123">
      <t>ケンキュウ</t>
    </rPh>
    <rPh sb="124" eb="126">
      <t>ケイゾク</t>
    </rPh>
    <phoneticPr fontId="5"/>
  </si>
  <si>
    <t>-</t>
    <phoneticPr fontId="5"/>
  </si>
  <si>
    <t>厚労</t>
  </si>
  <si>
    <t>医療施設経営安定化対策費</t>
    <phoneticPr fontId="5"/>
  </si>
  <si>
    <t>-</t>
    <phoneticPr fontId="5"/>
  </si>
  <si>
    <t>-</t>
    <phoneticPr fontId="5"/>
  </si>
  <si>
    <t>点検対象外</t>
    <rPh sb="0" eb="2">
      <t>テンケン</t>
    </rPh>
    <rPh sb="2" eb="5">
      <t>タイショウガイ</t>
    </rPh>
    <phoneticPr fontId="5"/>
  </si>
  <si>
    <t>令和２年度は、新型コロナウイルス感染症の影響で事業の一部が実施できなかったため。</t>
    <rPh sb="0" eb="2">
      <t>レイワ</t>
    </rPh>
    <rPh sb="3" eb="5">
      <t>ネンド</t>
    </rPh>
    <rPh sb="7" eb="9">
      <t>シンガタ</t>
    </rPh>
    <rPh sb="16" eb="19">
      <t>カンセンショウ</t>
    </rPh>
    <rPh sb="20" eb="22">
      <t>エイキョウ</t>
    </rPh>
    <rPh sb="23" eb="25">
      <t>ジギョウ</t>
    </rPh>
    <rPh sb="26" eb="28">
      <t>イチブ</t>
    </rPh>
    <rPh sb="29" eb="3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</si>
</sst>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11333</xdr:colOff>
      <xdr:row>759</xdr:row>
      <xdr:rowOff>238978</xdr:rowOff>
    </xdr:from>
    <xdr:to>
      <xdr:col>27</xdr:col>
      <xdr:colOff>11333</xdr:colOff>
      <xdr:row>762</xdr:row>
      <xdr:rowOff>85348</xdr:rowOff>
    </xdr:to>
    <xdr:cxnSp macro="">
      <xdr:nvCxnSpPr>
        <xdr:cNvPr id="2" name="直線矢印コネクタ 1"/>
        <xdr:cNvCxnSpPr/>
      </xdr:nvCxnSpPr>
      <xdr:spPr>
        <a:xfrm>
          <a:off x="5497733" y="56372978"/>
          <a:ext cx="0" cy="9131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198845</xdr:colOff>
      <xdr:row>749</xdr:row>
      <xdr:rowOff>51487</xdr:rowOff>
    </xdr:from>
    <xdr:to>
      <xdr:col>37</xdr:col>
      <xdr:colOff>18476</xdr:colOff>
      <xdr:row>751</xdr:row>
      <xdr:rowOff>67045</xdr:rowOff>
    </xdr:to>
    <xdr:sp macro="" textlink="">
      <xdr:nvSpPr>
        <xdr:cNvPr id="3" name="テキスト ボックス 2"/>
        <xdr:cNvSpPr txBox="1"/>
      </xdr:nvSpPr>
      <xdr:spPr>
        <a:xfrm>
          <a:off x="3399245" y="47724112"/>
          <a:ext cx="4020156" cy="7204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１４．３百万円</a:t>
          </a:r>
        </a:p>
      </xdr:txBody>
    </xdr:sp>
    <xdr:clientData/>
  </xdr:twoCellAnchor>
  <xdr:twoCellAnchor>
    <xdr:from>
      <xdr:col>15</xdr:col>
      <xdr:colOff>11091</xdr:colOff>
      <xdr:row>751</xdr:row>
      <xdr:rowOff>118419</xdr:rowOff>
    </xdr:from>
    <xdr:to>
      <xdr:col>43</xdr:col>
      <xdr:colOff>45328</xdr:colOff>
      <xdr:row>752</xdr:row>
      <xdr:rowOff>75686</xdr:rowOff>
    </xdr:to>
    <xdr:sp macro="" textlink="">
      <xdr:nvSpPr>
        <xdr:cNvPr id="4" name="テキスト ボックス 3"/>
        <xdr:cNvSpPr txBox="1"/>
      </xdr:nvSpPr>
      <xdr:spPr>
        <a:xfrm>
          <a:off x="3011466" y="48495894"/>
          <a:ext cx="5634937" cy="309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医療施設経営に影響を与える諸制度や環境に関しての調査研究に対する補助</a:t>
          </a:r>
          <a:r>
            <a:rPr kumimoji="1" lang="en-US" altLang="ja-JP" sz="1100"/>
            <a:t>】</a:t>
          </a:r>
          <a:endParaRPr kumimoji="1" lang="ja-JP" altLang="en-US" sz="1100"/>
        </a:p>
      </xdr:txBody>
    </xdr:sp>
    <xdr:clientData/>
  </xdr:twoCellAnchor>
  <xdr:twoCellAnchor>
    <xdr:from>
      <xdr:col>19</xdr:col>
      <xdr:colOff>176230</xdr:colOff>
      <xdr:row>754</xdr:row>
      <xdr:rowOff>309212</xdr:rowOff>
    </xdr:from>
    <xdr:to>
      <xdr:col>33</xdr:col>
      <xdr:colOff>140962</xdr:colOff>
      <xdr:row>756</xdr:row>
      <xdr:rowOff>29147</xdr:rowOff>
    </xdr:to>
    <xdr:sp macro="" textlink="">
      <xdr:nvSpPr>
        <xdr:cNvPr id="5" name="テキスト ボックス 4"/>
        <xdr:cNvSpPr txBox="1"/>
      </xdr:nvSpPr>
      <xdr:spPr>
        <a:xfrm>
          <a:off x="4037030" y="54665212"/>
          <a:ext cx="2809532" cy="4311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39472</xdr:colOff>
      <xdr:row>755</xdr:row>
      <xdr:rowOff>297529</xdr:rowOff>
    </xdr:from>
    <xdr:to>
      <xdr:col>34</xdr:col>
      <xdr:colOff>1823</xdr:colOff>
      <xdr:row>758</xdr:row>
      <xdr:rowOff>202664</xdr:rowOff>
    </xdr:to>
    <xdr:sp macro="" textlink="">
      <xdr:nvSpPr>
        <xdr:cNvPr id="6" name="テキスト ボックス 5"/>
        <xdr:cNvSpPr txBox="1"/>
      </xdr:nvSpPr>
      <xdr:spPr>
        <a:xfrm>
          <a:off x="4103472" y="55009129"/>
          <a:ext cx="2807151" cy="9719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　</a:t>
          </a:r>
          <a:r>
            <a:rPr kumimoji="1" lang="en-US" altLang="ja-JP" sz="1100"/>
            <a:t>PwC</a:t>
          </a:r>
          <a:r>
            <a:rPr kumimoji="1" lang="ja-JP" altLang="en-US" sz="1100"/>
            <a:t>コンサルティング合同会社</a:t>
          </a:r>
          <a:endParaRPr kumimoji="1" lang="en-US" altLang="ja-JP" sz="1100"/>
        </a:p>
        <a:p>
          <a:pPr algn="ctr"/>
          <a:r>
            <a:rPr kumimoji="1" lang="ja-JP" altLang="en-US" sz="1100"/>
            <a:t>（民間会社）</a:t>
          </a:r>
          <a:endParaRPr kumimoji="1" lang="en-US" altLang="ja-JP" sz="1100"/>
        </a:p>
        <a:p>
          <a:pPr algn="ctr"/>
          <a:r>
            <a:rPr kumimoji="1" lang="ja-JP" altLang="en-US" sz="1100"/>
            <a:t>支出額：１４．３百万円</a:t>
          </a:r>
        </a:p>
      </xdr:txBody>
    </xdr:sp>
    <xdr:clientData/>
  </xdr:twoCellAnchor>
  <xdr:twoCellAnchor>
    <xdr:from>
      <xdr:col>10</xdr:col>
      <xdr:colOff>185158</xdr:colOff>
      <xdr:row>758</xdr:row>
      <xdr:rowOff>226474</xdr:rowOff>
    </xdr:from>
    <xdr:to>
      <xdr:col>47</xdr:col>
      <xdr:colOff>115388</xdr:colOff>
      <xdr:row>759</xdr:row>
      <xdr:rowOff>242462</xdr:rowOff>
    </xdr:to>
    <xdr:sp macro="" textlink="">
      <xdr:nvSpPr>
        <xdr:cNvPr id="7" name="テキスト ボックス 6"/>
        <xdr:cNvSpPr txBox="1"/>
      </xdr:nvSpPr>
      <xdr:spPr>
        <a:xfrm>
          <a:off x="2185408" y="51070924"/>
          <a:ext cx="7331155" cy="3684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（医療施設経営に影響を与える諸制度や環境に関して委託研究し、医療施設等関係機関に情報提供するもの）</a:t>
          </a:r>
        </a:p>
      </xdr:txBody>
    </xdr:sp>
    <xdr:clientData/>
  </xdr:twoCellAnchor>
  <xdr:twoCellAnchor>
    <xdr:from>
      <xdr:col>20</xdr:col>
      <xdr:colOff>30051</xdr:colOff>
      <xdr:row>763</xdr:row>
      <xdr:rowOff>153227</xdr:rowOff>
    </xdr:from>
    <xdr:to>
      <xdr:col>33</xdr:col>
      <xdr:colOff>97541</xdr:colOff>
      <xdr:row>765</xdr:row>
      <xdr:rowOff>88261</xdr:rowOff>
    </xdr:to>
    <xdr:sp macro="" textlink="">
      <xdr:nvSpPr>
        <xdr:cNvPr id="8" name="テキスト ボックス 7"/>
        <xdr:cNvSpPr txBox="1"/>
      </xdr:nvSpPr>
      <xdr:spPr>
        <a:xfrm>
          <a:off x="4094051" y="57709627"/>
          <a:ext cx="2709090" cy="9637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　株式会社サンワ（民間会社）</a:t>
          </a:r>
          <a:endParaRPr kumimoji="1" lang="en-US" altLang="ja-JP" sz="1100"/>
        </a:p>
        <a:p>
          <a:pPr algn="ctr"/>
          <a:r>
            <a:rPr kumimoji="1" lang="ja-JP" altLang="en-US" sz="1100"/>
            <a:t>支出額：０．２３１百万円</a:t>
          </a:r>
        </a:p>
      </xdr:txBody>
    </xdr:sp>
    <xdr:clientData/>
  </xdr:twoCellAnchor>
  <xdr:twoCellAnchor>
    <xdr:from>
      <xdr:col>20</xdr:col>
      <xdr:colOff>24821</xdr:colOff>
      <xdr:row>762</xdr:row>
      <xdr:rowOff>101814</xdr:rowOff>
    </xdr:from>
    <xdr:to>
      <xdr:col>33</xdr:col>
      <xdr:colOff>109867</xdr:colOff>
      <xdr:row>763</xdr:row>
      <xdr:rowOff>117817</xdr:rowOff>
    </xdr:to>
    <xdr:sp macro="" textlink="">
      <xdr:nvSpPr>
        <xdr:cNvPr id="9" name="テキスト ボックス 8"/>
        <xdr:cNvSpPr txBox="1"/>
      </xdr:nvSpPr>
      <xdr:spPr>
        <a:xfrm>
          <a:off x="4088821" y="57302614"/>
          <a:ext cx="2726646" cy="371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12</xdr:col>
      <xdr:colOff>32179</xdr:colOff>
      <xdr:row>765</xdr:row>
      <xdr:rowOff>131089</xdr:rowOff>
    </xdr:from>
    <xdr:to>
      <xdr:col>38</xdr:col>
      <xdr:colOff>6226</xdr:colOff>
      <xdr:row>765</xdr:row>
      <xdr:rowOff>486394</xdr:rowOff>
    </xdr:to>
    <xdr:sp macro="" textlink="">
      <xdr:nvSpPr>
        <xdr:cNvPr id="10" name="テキスト ボックス 9"/>
        <xdr:cNvSpPr txBox="1"/>
      </xdr:nvSpPr>
      <xdr:spPr>
        <a:xfrm>
          <a:off x="2470579" y="58716189"/>
          <a:ext cx="5257247" cy="355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（上記研究に係る電子調査票の作成及び調査専用サイトの構築・運用）</a:t>
          </a:r>
        </a:p>
      </xdr:txBody>
    </xdr:sp>
    <xdr:clientData/>
  </xdr:twoCellAnchor>
  <xdr:twoCellAnchor>
    <xdr:from>
      <xdr:col>26</xdr:col>
      <xdr:colOff>202826</xdr:colOff>
      <xdr:row>752</xdr:row>
      <xdr:rowOff>29781</xdr:rowOff>
    </xdr:from>
    <xdr:to>
      <xdr:col>27</xdr:col>
      <xdr:colOff>0</xdr:colOff>
      <xdr:row>754</xdr:row>
      <xdr:rowOff>342900</xdr:rowOff>
    </xdr:to>
    <xdr:cxnSp macro="">
      <xdr:nvCxnSpPr>
        <xdr:cNvPr id="14" name="直線矢印コネクタ 13"/>
        <xdr:cNvCxnSpPr/>
      </xdr:nvCxnSpPr>
      <xdr:spPr>
        <a:xfrm>
          <a:off x="5486026" y="53674581"/>
          <a:ext cx="374" cy="10243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B703" zoomScaleNormal="75" zoomScaleSheetLayoutView="100" zoomScalePageLayoutView="85" workbookViewId="0">
      <selection activeCell="C712" sqref="C712:AC7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404</v>
      </c>
      <c r="AJ2" s="940" t="s">
        <v>782</v>
      </c>
      <c r="AK2" s="940"/>
      <c r="AL2" s="940"/>
      <c r="AM2" s="940"/>
      <c r="AN2" s="98" t="s">
        <v>404</v>
      </c>
      <c r="AO2" s="940">
        <v>20</v>
      </c>
      <c r="AP2" s="940"/>
      <c r="AQ2" s="940"/>
      <c r="AR2" s="99" t="s">
        <v>707</v>
      </c>
      <c r="AS2" s="946">
        <v>12</v>
      </c>
      <c r="AT2" s="946"/>
      <c r="AU2" s="946"/>
      <c r="AV2" s="98" t="str">
        <f>IF(AW2="","","-")</f>
        <v/>
      </c>
      <c r="AW2" s="906"/>
      <c r="AX2" s="906"/>
    </row>
    <row r="3" spans="1:50" ht="21" customHeight="1" thickBot="1" x14ac:dyDescent="0.2">
      <c r="A3" s="862" t="s">
        <v>700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708</v>
      </c>
      <c r="AK3" s="864"/>
      <c r="AL3" s="864"/>
      <c r="AM3" s="864"/>
      <c r="AN3" s="864"/>
      <c r="AO3" s="864"/>
      <c r="AP3" s="864"/>
      <c r="AQ3" s="864"/>
      <c r="AR3" s="864"/>
      <c r="AS3" s="864"/>
      <c r="AT3" s="864"/>
      <c r="AU3" s="864"/>
      <c r="AV3" s="864"/>
      <c r="AW3" s="864"/>
      <c r="AX3" s="24" t="s">
        <v>65</v>
      </c>
    </row>
    <row r="4" spans="1:50" ht="24.75" customHeight="1" x14ac:dyDescent="0.15">
      <c r="A4" s="703" t="s">
        <v>25</v>
      </c>
      <c r="B4" s="704"/>
      <c r="C4" s="704"/>
      <c r="D4" s="704"/>
      <c r="E4" s="704"/>
      <c r="F4" s="704"/>
      <c r="G4" s="681" t="s">
        <v>783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709</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4" t="s">
        <v>711</v>
      </c>
      <c r="H5" s="835"/>
      <c r="I5" s="835"/>
      <c r="J5" s="835"/>
      <c r="K5" s="835"/>
      <c r="L5" s="835"/>
      <c r="M5" s="836" t="s">
        <v>66</v>
      </c>
      <c r="N5" s="837"/>
      <c r="O5" s="837"/>
      <c r="P5" s="837"/>
      <c r="Q5" s="837"/>
      <c r="R5" s="838"/>
      <c r="S5" s="839" t="s">
        <v>712</v>
      </c>
      <c r="T5" s="835"/>
      <c r="U5" s="835"/>
      <c r="V5" s="835"/>
      <c r="W5" s="835"/>
      <c r="X5" s="840"/>
      <c r="Y5" s="697" t="s">
        <v>3</v>
      </c>
      <c r="Z5" s="542"/>
      <c r="AA5" s="542"/>
      <c r="AB5" s="542"/>
      <c r="AC5" s="542"/>
      <c r="AD5" s="543"/>
      <c r="AE5" s="698" t="s">
        <v>713</v>
      </c>
      <c r="AF5" s="698"/>
      <c r="AG5" s="698"/>
      <c r="AH5" s="698"/>
      <c r="AI5" s="698"/>
      <c r="AJ5" s="698"/>
      <c r="AK5" s="698"/>
      <c r="AL5" s="698"/>
      <c r="AM5" s="698"/>
      <c r="AN5" s="698"/>
      <c r="AO5" s="698"/>
      <c r="AP5" s="699"/>
      <c r="AQ5" s="700" t="s">
        <v>710</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18" t="s">
        <v>387</v>
      </c>
      <c r="Z7" s="439"/>
      <c r="AA7" s="439"/>
      <c r="AB7" s="439"/>
      <c r="AC7" s="439"/>
      <c r="AD7" s="919"/>
      <c r="AE7" s="907" t="s">
        <v>714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9"/>
      <c r="I8" s="719"/>
      <c r="J8" s="719"/>
      <c r="K8" s="719"/>
      <c r="L8" s="719"/>
      <c r="M8" s="719"/>
      <c r="N8" s="719"/>
      <c r="O8" s="719"/>
      <c r="P8" s="719"/>
      <c r="Q8" s="719"/>
      <c r="R8" s="719"/>
      <c r="S8" s="719"/>
      <c r="T8" s="719"/>
      <c r="U8" s="719"/>
      <c r="V8" s="719"/>
      <c r="W8" s="719"/>
      <c r="X8" s="942"/>
      <c r="Y8" s="841" t="s">
        <v>257</v>
      </c>
      <c r="Z8" s="842"/>
      <c r="AA8" s="842"/>
      <c r="AB8" s="842"/>
      <c r="AC8" s="842"/>
      <c r="AD8" s="843"/>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72" customHeight="1" x14ac:dyDescent="0.15">
      <c r="A9" s="844" t="s">
        <v>23</v>
      </c>
      <c r="B9" s="845"/>
      <c r="C9" s="845"/>
      <c r="D9" s="845"/>
      <c r="E9" s="845"/>
      <c r="F9" s="845"/>
      <c r="G9" s="846" t="s">
        <v>770</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9" t="s">
        <v>30</v>
      </c>
      <c r="B10" s="660"/>
      <c r="C10" s="660"/>
      <c r="D10" s="660"/>
      <c r="E10" s="660"/>
      <c r="F10" s="660"/>
      <c r="G10" s="753" t="s">
        <v>771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9" t="s">
        <v>24</v>
      </c>
      <c r="B12" s="960"/>
      <c r="C12" s="960"/>
      <c r="D12" s="960"/>
      <c r="E12" s="960"/>
      <c r="F12" s="961"/>
      <c r="G12" s="759"/>
      <c r="H12" s="760"/>
      <c r="I12" s="760"/>
      <c r="J12" s="760"/>
      <c r="K12" s="760"/>
      <c r="L12" s="760"/>
      <c r="M12" s="760"/>
      <c r="N12" s="760"/>
      <c r="O12" s="760"/>
      <c r="P12" s="446" t="s">
        <v>388</v>
      </c>
      <c r="Q12" s="441"/>
      <c r="R12" s="441"/>
      <c r="S12" s="441"/>
      <c r="T12" s="441"/>
      <c r="U12" s="441"/>
      <c r="V12" s="442"/>
      <c r="W12" s="446" t="s">
        <v>410</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1"/>
    </row>
    <row r="13" spans="1:50" ht="21" customHeight="1" x14ac:dyDescent="0.15">
      <c r="A13" s="612"/>
      <c r="B13" s="613"/>
      <c r="C13" s="613"/>
      <c r="D13" s="613"/>
      <c r="E13" s="613"/>
      <c r="F13" s="614"/>
      <c r="G13" s="722" t="s">
        <v>6</v>
      </c>
      <c r="H13" s="723"/>
      <c r="I13" s="763" t="s">
        <v>7</v>
      </c>
      <c r="J13" s="764"/>
      <c r="K13" s="764"/>
      <c r="L13" s="764"/>
      <c r="M13" s="764"/>
      <c r="N13" s="764"/>
      <c r="O13" s="765"/>
      <c r="P13" s="656">
        <v>15</v>
      </c>
      <c r="Q13" s="657"/>
      <c r="R13" s="657"/>
      <c r="S13" s="657"/>
      <c r="T13" s="657"/>
      <c r="U13" s="657"/>
      <c r="V13" s="658"/>
      <c r="W13" s="656">
        <v>15</v>
      </c>
      <c r="X13" s="657"/>
      <c r="Y13" s="657"/>
      <c r="Z13" s="657"/>
      <c r="AA13" s="657"/>
      <c r="AB13" s="657"/>
      <c r="AC13" s="658"/>
      <c r="AD13" s="656">
        <v>47</v>
      </c>
      <c r="AE13" s="657"/>
      <c r="AF13" s="657"/>
      <c r="AG13" s="657"/>
      <c r="AH13" s="657"/>
      <c r="AI13" s="657"/>
      <c r="AJ13" s="658"/>
      <c r="AK13" s="656">
        <v>47</v>
      </c>
      <c r="AL13" s="657"/>
      <c r="AM13" s="657"/>
      <c r="AN13" s="657"/>
      <c r="AO13" s="657"/>
      <c r="AP13" s="657"/>
      <c r="AQ13" s="658"/>
      <c r="AR13" s="915"/>
      <c r="AS13" s="916"/>
      <c r="AT13" s="916"/>
      <c r="AU13" s="916"/>
      <c r="AV13" s="916"/>
      <c r="AW13" s="916"/>
      <c r="AX13" s="917"/>
    </row>
    <row r="14" spans="1:50" ht="21" customHeight="1" x14ac:dyDescent="0.15">
      <c r="A14" s="612"/>
      <c r="B14" s="613"/>
      <c r="C14" s="613"/>
      <c r="D14" s="613"/>
      <c r="E14" s="613"/>
      <c r="F14" s="614"/>
      <c r="G14" s="724"/>
      <c r="H14" s="725"/>
      <c r="I14" s="710" t="s">
        <v>8</v>
      </c>
      <c r="J14" s="761"/>
      <c r="K14" s="761"/>
      <c r="L14" s="761"/>
      <c r="M14" s="761"/>
      <c r="N14" s="761"/>
      <c r="O14" s="762"/>
      <c r="P14" s="656" t="s">
        <v>714</v>
      </c>
      <c r="Q14" s="657"/>
      <c r="R14" s="657"/>
      <c r="S14" s="657"/>
      <c r="T14" s="657"/>
      <c r="U14" s="657"/>
      <c r="V14" s="658"/>
      <c r="W14" s="656" t="s">
        <v>714</v>
      </c>
      <c r="X14" s="657"/>
      <c r="Y14" s="657"/>
      <c r="Z14" s="657"/>
      <c r="AA14" s="657"/>
      <c r="AB14" s="657"/>
      <c r="AC14" s="658"/>
      <c r="AD14" s="656" t="s">
        <v>714</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2"/>
      <c r="B15" s="613"/>
      <c r="C15" s="613"/>
      <c r="D15" s="613"/>
      <c r="E15" s="613"/>
      <c r="F15" s="614"/>
      <c r="G15" s="724"/>
      <c r="H15" s="725"/>
      <c r="I15" s="710" t="s">
        <v>51</v>
      </c>
      <c r="J15" s="711"/>
      <c r="K15" s="711"/>
      <c r="L15" s="711"/>
      <c r="M15" s="711"/>
      <c r="N15" s="711"/>
      <c r="O15" s="712"/>
      <c r="P15" s="656" t="s">
        <v>714</v>
      </c>
      <c r="Q15" s="657"/>
      <c r="R15" s="657"/>
      <c r="S15" s="657"/>
      <c r="T15" s="657"/>
      <c r="U15" s="657"/>
      <c r="V15" s="658"/>
      <c r="W15" s="656" t="s">
        <v>714</v>
      </c>
      <c r="X15" s="657"/>
      <c r="Y15" s="657"/>
      <c r="Z15" s="657"/>
      <c r="AA15" s="657"/>
      <c r="AB15" s="657"/>
      <c r="AC15" s="658"/>
      <c r="AD15" s="656" t="s">
        <v>714</v>
      </c>
      <c r="AE15" s="657"/>
      <c r="AF15" s="657"/>
      <c r="AG15" s="657"/>
      <c r="AH15" s="657"/>
      <c r="AI15" s="657"/>
      <c r="AJ15" s="658"/>
      <c r="AK15" s="656" t="s">
        <v>755</v>
      </c>
      <c r="AL15" s="657"/>
      <c r="AM15" s="657"/>
      <c r="AN15" s="657"/>
      <c r="AO15" s="657"/>
      <c r="AP15" s="657"/>
      <c r="AQ15" s="658"/>
      <c r="AR15" s="656"/>
      <c r="AS15" s="657"/>
      <c r="AT15" s="657"/>
      <c r="AU15" s="657"/>
      <c r="AV15" s="657"/>
      <c r="AW15" s="657"/>
      <c r="AX15" s="801"/>
    </row>
    <row r="16" spans="1:50" ht="21" customHeight="1" x14ac:dyDescent="0.15">
      <c r="A16" s="612"/>
      <c r="B16" s="613"/>
      <c r="C16" s="613"/>
      <c r="D16" s="613"/>
      <c r="E16" s="613"/>
      <c r="F16" s="614"/>
      <c r="G16" s="724"/>
      <c r="H16" s="725"/>
      <c r="I16" s="710" t="s">
        <v>52</v>
      </c>
      <c r="J16" s="711"/>
      <c r="K16" s="711"/>
      <c r="L16" s="711"/>
      <c r="M16" s="711"/>
      <c r="N16" s="711"/>
      <c r="O16" s="712"/>
      <c r="P16" s="656" t="s">
        <v>714</v>
      </c>
      <c r="Q16" s="657"/>
      <c r="R16" s="657"/>
      <c r="S16" s="657"/>
      <c r="T16" s="657"/>
      <c r="U16" s="657"/>
      <c r="V16" s="658"/>
      <c r="W16" s="656" t="s">
        <v>714</v>
      </c>
      <c r="X16" s="657"/>
      <c r="Y16" s="657"/>
      <c r="Z16" s="657"/>
      <c r="AA16" s="657"/>
      <c r="AB16" s="657"/>
      <c r="AC16" s="658"/>
      <c r="AD16" s="656" t="s">
        <v>714</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2"/>
      <c r="B17" s="613"/>
      <c r="C17" s="613"/>
      <c r="D17" s="613"/>
      <c r="E17" s="613"/>
      <c r="F17" s="614"/>
      <c r="G17" s="724"/>
      <c r="H17" s="725"/>
      <c r="I17" s="710" t="s">
        <v>50</v>
      </c>
      <c r="J17" s="761"/>
      <c r="K17" s="761"/>
      <c r="L17" s="761"/>
      <c r="M17" s="761"/>
      <c r="N17" s="761"/>
      <c r="O17" s="762"/>
      <c r="P17" s="656" t="s">
        <v>714</v>
      </c>
      <c r="Q17" s="657"/>
      <c r="R17" s="657"/>
      <c r="S17" s="657"/>
      <c r="T17" s="657"/>
      <c r="U17" s="657"/>
      <c r="V17" s="658"/>
      <c r="W17" s="656" t="s">
        <v>714</v>
      </c>
      <c r="X17" s="657"/>
      <c r="Y17" s="657"/>
      <c r="Z17" s="657"/>
      <c r="AA17" s="657"/>
      <c r="AB17" s="657"/>
      <c r="AC17" s="658"/>
      <c r="AD17" s="656" t="s">
        <v>714</v>
      </c>
      <c r="AE17" s="657"/>
      <c r="AF17" s="657"/>
      <c r="AG17" s="657"/>
      <c r="AH17" s="657"/>
      <c r="AI17" s="657"/>
      <c r="AJ17" s="658"/>
      <c r="AK17" s="656"/>
      <c r="AL17" s="657"/>
      <c r="AM17" s="657"/>
      <c r="AN17" s="657"/>
      <c r="AO17" s="657"/>
      <c r="AP17" s="657"/>
      <c r="AQ17" s="658"/>
      <c r="AR17" s="913"/>
      <c r="AS17" s="913"/>
      <c r="AT17" s="913"/>
      <c r="AU17" s="913"/>
      <c r="AV17" s="913"/>
      <c r="AW17" s="913"/>
      <c r="AX17" s="914"/>
    </row>
    <row r="18" spans="1:50" ht="24.75" customHeight="1" x14ac:dyDescent="0.15">
      <c r="A18" s="612"/>
      <c r="B18" s="613"/>
      <c r="C18" s="613"/>
      <c r="D18" s="613"/>
      <c r="E18" s="613"/>
      <c r="F18" s="614"/>
      <c r="G18" s="726"/>
      <c r="H18" s="727"/>
      <c r="I18" s="715" t="s">
        <v>20</v>
      </c>
      <c r="J18" s="716"/>
      <c r="K18" s="716"/>
      <c r="L18" s="716"/>
      <c r="M18" s="716"/>
      <c r="N18" s="716"/>
      <c r="O18" s="717"/>
      <c r="P18" s="873">
        <f>SUM(P13:V17)</f>
        <v>15</v>
      </c>
      <c r="Q18" s="874"/>
      <c r="R18" s="874"/>
      <c r="S18" s="874"/>
      <c r="T18" s="874"/>
      <c r="U18" s="874"/>
      <c r="V18" s="875"/>
      <c r="W18" s="873">
        <f>SUM(W13:AC17)</f>
        <v>15</v>
      </c>
      <c r="X18" s="874"/>
      <c r="Y18" s="874"/>
      <c r="Z18" s="874"/>
      <c r="AA18" s="874"/>
      <c r="AB18" s="874"/>
      <c r="AC18" s="875"/>
      <c r="AD18" s="873">
        <f>SUM(AD13:AJ17)</f>
        <v>47</v>
      </c>
      <c r="AE18" s="874"/>
      <c r="AF18" s="874"/>
      <c r="AG18" s="874"/>
      <c r="AH18" s="874"/>
      <c r="AI18" s="874"/>
      <c r="AJ18" s="875"/>
      <c r="AK18" s="873">
        <f>SUM(AK13:AQ17)</f>
        <v>47</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6">
        <v>14</v>
      </c>
      <c r="Q19" s="657"/>
      <c r="R19" s="657"/>
      <c r="S19" s="657"/>
      <c r="T19" s="657"/>
      <c r="U19" s="657"/>
      <c r="V19" s="658"/>
      <c r="W19" s="656">
        <v>15</v>
      </c>
      <c r="X19" s="657"/>
      <c r="Y19" s="657"/>
      <c r="Z19" s="657"/>
      <c r="AA19" s="657"/>
      <c r="AB19" s="657"/>
      <c r="AC19" s="658"/>
      <c r="AD19" s="656">
        <v>14</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0.93333333333333335</v>
      </c>
      <c r="Q20" s="316"/>
      <c r="R20" s="316"/>
      <c r="S20" s="316"/>
      <c r="T20" s="316"/>
      <c r="U20" s="316"/>
      <c r="V20" s="316"/>
      <c r="W20" s="316">
        <f t="shared" ref="W20" si="0">IF(W18=0, "-", SUM(W19)/W18)</f>
        <v>1</v>
      </c>
      <c r="X20" s="316"/>
      <c r="Y20" s="316"/>
      <c r="Z20" s="316"/>
      <c r="AA20" s="316"/>
      <c r="AB20" s="316"/>
      <c r="AC20" s="316"/>
      <c r="AD20" s="316">
        <f t="shared" ref="AD20" si="1">IF(AD18=0, "-", SUM(AD19)/AD18)</f>
        <v>0.2978723404255319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352</v>
      </c>
      <c r="H21" s="315"/>
      <c r="I21" s="315"/>
      <c r="J21" s="315"/>
      <c r="K21" s="315"/>
      <c r="L21" s="315"/>
      <c r="M21" s="315"/>
      <c r="N21" s="315"/>
      <c r="O21" s="315"/>
      <c r="P21" s="316">
        <f>IF(P19=0, "-", SUM(P19)/SUM(P13,P14))</f>
        <v>0.93333333333333335</v>
      </c>
      <c r="Q21" s="316"/>
      <c r="R21" s="316"/>
      <c r="S21" s="316"/>
      <c r="T21" s="316"/>
      <c r="U21" s="316"/>
      <c r="V21" s="316"/>
      <c r="W21" s="316">
        <f t="shared" ref="W21" si="2">IF(W19=0, "-", SUM(W19)/SUM(W13,W14))</f>
        <v>1</v>
      </c>
      <c r="X21" s="316"/>
      <c r="Y21" s="316"/>
      <c r="Z21" s="316"/>
      <c r="AA21" s="316"/>
      <c r="AB21" s="316"/>
      <c r="AC21" s="316"/>
      <c r="AD21" s="316">
        <f t="shared" ref="AD21" si="3">IF(AD19=0, "-", SUM(AD19)/SUM(AD13,AD14))</f>
        <v>0.2978723404255319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705</v>
      </c>
      <c r="B22" s="969"/>
      <c r="C22" s="969"/>
      <c r="D22" s="969"/>
      <c r="E22" s="969"/>
      <c r="F22" s="970"/>
      <c r="G22" s="964" t="s">
        <v>331</v>
      </c>
      <c r="H22" s="222"/>
      <c r="I22" s="222"/>
      <c r="J22" s="222"/>
      <c r="K22" s="222"/>
      <c r="L22" s="222"/>
      <c r="M22" s="222"/>
      <c r="N22" s="222"/>
      <c r="O22" s="223"/>
      <c r="P22" s="929" t="s">
        <v>703</v>
      </c>
      <c r="Q22" s="222"/>
      <c r="R22" s="222"/>
      <c r="S22" s="222"/>
      <c r="T22" s="222"/>
      <c r="U22" s="222"/>
      <c r="V22" s="223"/>
      <c r="W22" s="929" t="s">
        <v>704</v>
      </c>
      <c r="X22" s="222"/>
      <c r="Y22" s="222"/>
      <c r="Z22" s="222"/>
      <c r="AA22" s="222"/>
      <c r="AB22" s="222"/>
      <c r="AC22" s="223"/>
      <c r="AD22" s="929" t="s">
        <v>330</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3.75" customHeight="1" x14ac:dyDescent="0.15">
      <c r="A23" s="971"/>
      <c r="B23" s="972"/>
      <c r="C23" s="972"/>
      <c r="D23" s="972"/>
      <c r="E23" s="972"/>
      <c r="F23" s="973"/>
      <c r="G23" s="965" t="s">
        <v>715</v>
      </c>
      <c r="H23" s="966"/>
      <c r="I23" s="966"/>
      <c r="J23" s="966"/>
      <c r="K23" s="966"/>
      <c r="L23" s="966"/>
      <c r="M23" s="966"/>
      <c r="N23" s="966"/>
      <c r="O23" s="967"/>
      <c r="P23" s="915">
        <v>47</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6"/>
      <c r="Q24" s="657"/>
      <c r="R24" s="657"/>
      <c r="S24" s="657"/>
      <c r="T24" s="657"/>
      <c r="U24" s="657"/>
      <c r="V24" s="658"/>
      <c r="W24" s="656"/>
      <c r="X24" s="657"/>
      <c r="Y24" s="657"/>
      <c r="Z24" s="657"/>
      <c r="AA24" s="657"/>
      <c r="AB24" s="657"/>
      <c r="AC24" s="658"/>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6"/>
      <c r="Q25" s="657"/>
      <c r="R25" s="657"/>
      <c r="S25" s="657"/>
      <c r="T25" s="657"/>
      <c r="U25" s="657"/>
      <c r="V25" s="658"/>
      <c r="W25" s="656"/>
      <c r="X25" s="657"/>
      <c r="Y25" s="657"/>
      <c r="Z25" s="657"/>
      <c r="AA25" s="657"/>
      <c r="AB25" s="657"/>
      <c r="AC25" s="658"/>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6"/>
      <c r="Q26" s="657"/>
      <c r="R26" s="657"/>
      <c r="S26" s="657"/>
      <c r="T26" s="657"/>
      <c r="U26" s="657"/>
      <c r="V26" s="658"/>
      <c r="W26" s="656"/>
      <c r="X26" s="657"/>
      <c r="Y26" s="657"/>
      <c r="Z26" s="657"/>
      <c r="AA26" s="657"/>
      <c r="AB26" s="657"/>
      <c r="AC26" s="658"/>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6"/>
      <c r="Q27" s="657"/>
      <c r="R27" s="657"/>
      <c r="S27" s="657"/>
      <c r="T27" s="657"/>
      <c r="U27" s="657"/>
      <c r="V27" s="658"/>
      <c r="W27" s="656"/>
      <c r="X27" s="657"/>
      <c r="Y27" s="657"/>
      <c r="Z27" s="657"/>
      <c r="AA27" s="657"/>
      <c r="AB27" s="657"/>
      <c r="AC27" s="658"/>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335</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332</v>
      </c>
      <c r="H29" s="938"/>
      <c r="I29" s="938"/>
      <c r="J29" s="938"/>
      <c r="K29" s="938"/>
      <c r="L29" s="938"/>
      <c r="M29" s="938"/>
      <c r="N29" s="938"/>
      <c r="O29" s="939"/>
      <c r="P29" s="947">
        <f>AK13</f>
        <v>47</v>
      </c>
      <c r="Q29" s="948"/>
      <c r="R29" s="948"/>
      <c r="S29" s="948"/>
      <c r="T29" s="948"/>
      <c r="U29" s="948"/>
      <c r="V29" s="949"/>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347</v>
      </c>
      <c r="B30" s="857"/>
      <c r="C30" s="857"/>
      <c r="D30" s="857"/>
      <c r="E30" s="857"/>
      <c r="F30" s="858"/>
      <c r="G30" s="772" t="s">
        <v>146</v>
      </c>
      <c r="H30" s="773"/>
      <c r="I30" s="773"/>
      <c r="J30" s="773"/>
      <c r="K30" s="773"/>
      <c r="L30" s="773"/>
      <c r="M30" s="773"/>
      <c r="N30" s="773"/>
      <c r="O30" s="774"/>
      <c r="P30" s="852" t="s">
        <v>59</v>
      </c>
      <c r="Q30" s="773"/>
      <c r="R30" s="773"/>
      <c r="S30" s="773"/>
      <c r="T30" s="773"/>
      <c r="U30" s="773"/>
      <c r="V30" s="773"/>
      <c r="W30" s="773"/>
      <c r="X30" s="774"/>
      <c r="Y30" s="849"/>
      <c r="Z30" s="850"/>
      <c r="AA30" s="851"/>
      <c r="AB30" s="853" t="s">
        <v>11</v>
      </c>
      <c r="AC30" s="854"/>
      <c r="AD30" s="855"/>
      <c r="AE30" s="853" t="s">
        <v>388</v>
      </c>
      <c r="AF30" s="854"/>
      <c r="AG30" s="854"/>
      <c r="AH30" s="855"/>
      <c r="AI30" s="910" t="s">
        <v>410</v>
      </c>
      <c r="AJ30" s="910"/>
      <c r="AK30" s="910"/>
      <c r="AL30" s="853"/>
      <c r="AM30" s="910" t="s">
        <v>507</v>
      </c>
      <c r="AN30" s="910"/>
      <c r="AO30" s="910"/>
      <c r="AP30" s="853"/>
      <c r="AQ30" s="766" t="s">
        <v>232</v>
      </c>
      <c r="AR30" s="767"/>
      <c r="AS30" s="767"/>
      <c r="AT30" s="768"/>
      <c r="AU30" s="773" t="s">
        <v>134</v>
      </c>
      <c r="AV30" s="773"/>
      <c r="AW30" s="773"/>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714</v>
      </c>
      <c r="AR31" s="201"/>
      <c r="AS31" s="136" t="s">
        <v>233</v>
      </c>
      <c r="AT31" s="137"/>
      <c r="AU31" s="200">
        <v>3</v>
      </c>
      <c r="AV31" s="200"/>
      <c r="AW31" s="392" t="s">
        <v>179</v>
      </c>
      <c r="AX31" s="393"/>
    </row>
    <row r="32" spans="1:50" ht="57.75" customHeight="1" x14ac:dyDescent="0.15">
      <c r="A32" s="397"/>
      <c r="B32" s="395"/>
      <c r="C32" s="395"/>
      <c r="D32" s="395"/>
      <c r="E32" s="395"/>
      <c r="F32" s="396"/>
      <c r="G32" s="563" t="s">
        <v>716</v>
      </c>
      <c r="H32" s="564"/>
      <c r="I32" s="564"/>
      <c r="J32" s="564"/>
      <c r="K32" s="564"/>
      <c r="L32" s="564"/>
      <c r="M32" s="564"/>
      <c r="N32" s="564"/>
      <c r="O32" s="565"/>
      <c r="P32" s="108" t="s">
        <v>717</v>
      </c>
      <c r="Q32" s="108"/>
      <c r="R32" s="108"/>
      <c r="S32" s="108"/>
      <c r="T32" s="108"/>
      <c r="U32" s="108"/>
      <c r="V32" s="108"/>
      <c r="W32" s="108"/>
      <c r="X32" s="109"/>
      <c r="Y32" s="470" t="s">
        <v>12</v>
      </c>
      <c r="Z32" s="530"/>
      <c r="AA32" s="531"/>
      <c r="AB32" s="460" t="s">
        <v>369</v>
      </c>
      <c r="AC32" s="460"/>
      <c r="AD32" s="460"/>
      <c r="AE32" s="218">
        <v>39.49</v>
      </c>
      <c r="AF32" s="219"/>
      <c r="AG32" s="219"/>
      <c r="AH32" s="219"/>
      <c r="AI32" s="218">
        <v>41.6</v>
      </c>
      <c r="AJ32" s="219"/>
      <c r="AK32" s="219"/>
      <c r="AL32" s="219"/>
      <c r="AM32" s="218" t="s">
        <v>755</v>
      </c>
      <c r="AN32" s="219"/>
      <c r="AO32" s="219"/>
      <c r="AP32" s="219"/>
      <c r="AQ32" s="336" t="s">
        <v>714</v>
      </c>
      <c r="AR32" s="208"/>
      <c r="AS32" s="208"/>
      <c r="AT32" s="337"/>
      <c r="AU32" s="219" t="s">
        <v>714</v>
      </c>
      <c r="AV32" s="219"/>
      <c r="AW32" s="219"/>
      <c r="AX32" s="221"/>
    </row>
    <row r="33" spans="1:51" ht="57.7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369</v>
      </c>
      <c r="AC33" s="522"/>
      <c r="AD33" s="522"/>
      <c r="AE33" s="218">
        <v>31</v>
      </c>
      <c r="AF33" s="219"/>
      <c r="AG33" s="219"/>
      <c r="AH33" s="219"/>
      <c r="AI33" s="218">
        <v>31</v>
      </c>
      <c r="AJ33" s="219"/>
      <c r="AK33" s="219"/>
      <c r="AL33" s="219"/>
      <c r="AM33" s="218" t="s">
        <v>755</v>
      </c>
      <c r="AN33" s="219"/>
      <c r="AO33" s="219"/>
      <c r="AP33" s="219"/>
      <c r="AQ33" s="336" t="s">
        <v>714</v>
      </c>
      <c r="AR33" s="208"/>
      <c r="AS33" s="208"/>
      <c r="AT33" s="337"/>
      <c r="AU33" s="219">
        <v>35</v>
      </c>
      <c r="AV33" s="219"/>
      <c r="AW33" s="219"/>
      <c r="AX33" s="221"/>
    </row>
    <row r="34" spans="1:51" ht="57.7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127.4</v>
      </c>
      <c r="AF34" s="219"/>
      <c r="AG34" s="219"/>
      <c r="AH34" s="219"/>
      <c r="AI34" s="218">
        <v>134</v>
      </c>
      <c r="AJ34" s="219"/>
      <c r="AK34" s="219"/>
      <c r="AL34" s="219"/>
      <c r="AM34" s="218" t="s">
        <v>755</v>
      </c>
      <c r="AN34" s="219"/>
      <c r="AO34" s="219"/>
      <c r="AP34" s="219"/>
      <c r="AQ34" s="336" t="s">
        <v>714</v>
      </c>
      <c r="AR34" s="208"/>
      <c r="AS34" s="208"/>
      <c r="AT34" s="337"/>
      <c r="AU34" s="219" t="s">
        <v>714</v>
      </c>
      <c r="AV34" s="219"/>
      <c r="AW34" s="219"/>
      <c r="AX34" s="221"/>
    </row>
    <row r="35" spans="1:51" ht="23.25" customHeight="1" x14ac:dyDescent="0.15">
      <c r="A35" s="228" t="s">
        <v>378</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9" t="s">
        <v>347</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714</v>
      </c>
      <c r="AR38" s="201"/>
      <c r="AS38" s="136" t="s">
        <v>233</v>
      </c>
      <c r="AT38" s="137"/>
      <c r="AU38" s="200">
        <v>3</v>
      </c>
      <c r="AV38" s="200"/>
      <c r="AW38" s="392" t="s">
        <v>179</v>
      </c>
      <c r="AX38" s="393"/>
      <c r="AY38">
        <f>$AY$37</f>
        <v>1</v>
      </c>
    </row>
    <row r="39" spans="1:51" ht="23.25" customHeight="1" x14ac:dyDescent="0.15">
      <c r="A39" s="397"/>
      <c r="B39" s="395"/>
      <c r="C39" s="395"/>
      <c r="D39" s="395"/>
      <c r="E39" s="395"/>
      <c r="F39" s="396"/>
      <c r="G39" s="563" t="s">
        <v>719</v>
      </c>
      <c r="H39" s="564"/>
      <c r="I39" s="564"/>
      <c r="J39" s="564"/>
      <c r="K39" s="564"/>
      <c r="L39" s="564"/>
      <c r="M39" s="564"/>
      <c r="N39" s="564"/>
      <c r="O39" s="565"/>
      <c r="P39" s="108" t="s">
        <v>720</v>
      </c>
      <c r="Q39" s="108"/>
      <c r="R39" s="108"/>
      <c r="S39" s="108"/>
      <c r="T39" s="108"/>
      <c r="U39" s="108"/>
      <c r="V39" s="108"/>
      <c r="W39" s="108"/>
      <c r="X39" s="109"/>
      <c r="Y39" s="470" t="s">
        <v>12</v>
      </c>
      <c r="Z39" s="530"/>
      <c r="AA39" s="531"/>
      <c r="AB39" s="460" t="s">
        <v>369</v>
      </c>
      <c r="AC39" s="460"/>
      <c r="AD39" s="460"/>
      <c r="AE39" s="218" t="s">
        <v>714</v>
      </c>
      <c r="AF39" s="219"/>
      <c r="AG39" s="219"/>
      <c r="AH39" s="219"/>
      <c r="AI39" s="218" t="s">
        <v>714</v>
      </c>
      <c r="AJ39" s="219"/>
      <c r="AK39" s="219"/>
      <c r="AL39" s="219"/>
      <c r="AM39" s="218" t="s">
        <v>755</v>
      </c>
      <c r="AN39" s="219"/>
      <c r="AO39" s="219"/>
      <c r="AP39" s="219"/>
      <c r="AQ39" s="336" t="s">
        <v>714</v>
      </c>
      <c r="AR39" s="208"/>
      <c r="AS39" s="208"/>
      <c r="AT39" s="337"/>
      <c r="AU39" s="219" t="s">
        <v>714</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369</v>
      </c>
      <c r="AC40" s="522"/>
      <c r="AD40" s="522"/>
      <c r="AE40" s="218" t="s">
        <v>714</v>
      </c>
      <c r="AF40" s="219"/>
      <c r="AG40" s="219"/>
      <c r="AH40" s="219"/>
      <c r="AI40" s="218" t="s">
        <v>714</v>
      </c>
      <c r="AJ40" s="219"/>
      <c r="AK40" s="219"/>
      <c r="AL40" s="219"/>
      <c r="AM40" s="218" t="s">
        <v>755</v>
      </c>
      <c r="AN40" s="219"/>
      <c r="AO40" s="219"/>
      <c r="AP40" s="219"/>
      <c r="AQ40" s="336" t="s">
        <v>714</v>
      </c>
      <c r="AR40" s="208"/>
      <c r="AS40" s="208"/>
      <c r="AT40" s="337"/>
      <c r="AU40" s="219">
        <v>300</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714</v>
      </c>
      <c r="AF41" s="219"/>
      <c r="AG41" s="219"/>
      <c r="AH41" s="219"/>
      <c r="AI41" s="218" t="s">
        <v>714</v>
      </c>
      <c r="AJ41" s="219"/>
      <c r="AK41" s="219"/>
      <c r="AL41" s="219"/>
      <c r="AM41" s="218" t="s">
        <v>755</v>
      </c>
      <c r="AN41" s="219"/>
      <c r="AO41" s="219"/>
      <c r="AP41" s="219"/>
      <c r="AQ41" s="336" t="s">
        <v>714</v>
      </c>
      <c r="AR41" s="208"/>
      <c r="AS41" s="208"/>
      <c r="AT41" s="337"/>
      <c r="AU41" s="219" t="s">
        <v>714</v>
      </c>
      <c r="AV41" s="219"/>
      <c r="AW41" s="219"/>
      <c r="AX41" s="221"/>
      <c r="AY41">
        <f t="shared" si="4"/>
        <v>1</v>
      </c>
    </row>
    <row r="42" spans="1:51" ht="23.25" customHeight="1" x14ac:dyDescent="0.15">
      <c r="A42" s="228" t="s">
        <v>378</v>
      </c>
      <c r="B42" s="229"/>
      <c r="C42" s="229"/>
      <c r="D42" s="229"/>
      <c r="E42" s="229"/>
      <c r="F42" s="230"/>
      <c r="G42" s="234" t="s">
        <v>721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9" t="s">
        <v>347</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05"/>
      <c r="AY44">
        <f>COUNTA($G$46)</f>
        <v>1</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1</v>
      </c>
    </row>
    <row r="46" spans="1:51" ht="23.25" customHeight="1" x14ac:dyDescent="0.15">
      <c r="A46" s="397"/>
      <c r="B46" s="395"/>
      <c r="C46" s="395"/>
      <c r="D46" s="395"/>
      <c r="E46" s="395"/>
      <c r="F46" s="396"/>
      <c r="G46" s="563" t="s">
        <v>781</v>
      </c>
      <c r="H46" s="564"/>
      <c r="I46" s="564"/>
      <c r="J46" s="564"/>
      <c r="K46" s="564"/>
      <c r="L46" s="564"/>
      <c r="M46" s="564"/>
      <c r="N46" s="564"/>
      <c r="O46" s="565"/>
      <c r="P46" s="108" t="s">
        <v>781</v>
      </c>
      <c r="Q46" s="108"/>
      <c r="R46" s="108"/>
      <c r="S46" s="108"/>
      <c r="T46" s="108"/>
      <c r="U46" s="108"/>
      <c r="V46" s="108"/>
      <c r="W46" s="108"/>
      <c r="X46" s="109"/>
      <c r="Y46" s="470" t="s">
        <v>12</v>
      </c>
      <c r="Z46" s="530"/>
      <c r="AA46" s="531"/>
      <c r="AB46" s="460"/>
      <c r="AC46" s="460"/>
      <c r="AD46" s="460"/>
      <c r="AE46" s="282" t="s">
        <v>755</v>
      </c>
      <c r="AF46" s="282"/>
      <c r="AG46" s="282"/>
      <c r="AH46" s="282"/>
      <c r="AI46" s="282" t="s">
        <v>755</v>
      </c>
      <c r="AJ46" s="282"/>
      <c r="AK46" s="282"/>
      <c r="AL46" s="282"/>
      <c r="AM46" s="282" t="s">
        <v>781</v>
      </c>
      <c r="AN46" s="282"/>
      <c r="AO46" s="282"/>
      <c r="AP46" s="282"/>
      <c r="AQ46" s="336"/>
      <c r="AR46" s="208"/>
      <c r="AS46" s="208"/>
      <c r="AT46" s="337"/>
      <c r="AU46" s="219"/>
      <c r="AV46" s="219"/>
      <c r="AW46" s="219"/>
      <c r="AX46" s="221"/>
      <c r="AY46">
        <f t="shared" ref="AY46:AY50" si="5">$AY$44</f>
        <v>1</v>
      </c>
    </row>
    <row r="47" spans="1:51" ht="23.25"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t="s">
        <v>755</v>
      </c>
      <c r="AF47" s="219"/>
      <c r="AG47" s="219"/>
      <c r="AH47" s="219"/>
      <c r="AI47" s="218" t="s">
        <v>755</v>
      </c>
      <c r="AJ47" s="219"/>
      <c r="AK47" s="219"/>
      <c r="AL47" s="219"/>
      <c r="AM47" s="218" t="s">
        <v>781</v>
      </c>
      <c r="AN47" s="219"/>
      <c r="AO47" s="219"/>
      <c r="AP47" s="219"/>
      <c r="AQ47" s="336"/>
      <c r="AR47" s="208"/>
      <c r="AS47" s="208"/>
      <c r="AT47" s="337"/>
      <c r="AU47" s="219"/>
      <c r="AV47" s="219"/>
      <c r="AW47" s="219"/>
      <c r="AX47" s="221"/>
      <c r="AY47">
        <f t="shared" si="5"/>
        <v>1</v>
      </c>
    </row>
    <row r="48" spans="1:51" ht="23.25"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t="s">
        <v>755</v>
      </c>
      <c r="AF48" s="219"/>
      <c r="AG48" s="219"/>
      <c r="AH48" s="219"/>
      <c r="AI48" s="218" t="s">
        <v>755</v>
      </c>
      <c r="AJ48" s="219"/>
      <c r="AK48" s="219"/>
      <c r="AL48" s="219"/>
      <c r="AM48" s="218" t="s">
        <v>781</v>
      </c>
      <c r="AN48" s="219"/>
      <c r="AO48" s="219"/>
      <c r="AP48" s="219"/>
      <c r="AQ48" s="336"/>
      <c r="AR48" s="208"/>
      <c r="AS48" s="208"/>
      <c r="AT48" s="337"/>
      <c r="AU48" s="219"/>
      <c r="AV48" s="219"/>
      <c r="AW48" s="219"/>
      <c r="AX48" s="221"/>
      <c r="AY48">
        <f t="shared" si="5"/>
        <v>1</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348</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343</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353</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348</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t="s">
        <v>340</v>
      </c>
      <c r="AS79" s="273"/>
      <c r="AT79" s="274"/>
      <c r="AU79" s="274"/>
      <c r="AV79" s="274"/>
      <c r="AW79" s="274"/>
      <c r="AX79" s="963"/>
      <c r="AY79">
        <f>COUNTIF($AR$79,"☑")</f>
        <v>0</v>
      </c>
    </row>
    <row r="80" spans="1:51" ht="18.75" customHeight="1" x14ac:dyDescent="0.15">
      <c r="A80" s="859"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5" t="s">
        <v>756</v>
      </c>
      <c r="H82" s="675"/>
      <c r="I82" s="675"/>
      <c r="J82" s="675"/>
      <c r="K82" s="675"/>
      <c r="L82" s="675"/>
      <c r="M82" s="675"/>
      <c r="N82" s="675"/>
      <c r="O82" s="675"/>
      <c r="P82" s="675"/>
      <c r="Q82" s="675"/>
      <c r="R82" s="675"/>
      <c r="S82" s="675"/>
      <c r="T82" s="675"/>
      <c r="U82" s="675"/>
      <c r="V82" s="675"/>
      <c r="W82" s="675"/>
      <c r="X82" s="675"/>
      <c r="Y82" s="675"/>
      <c r="Z82" s="675"/>
      <c r="AA82" s="676"/>
      <c r="AB82" s="879" t="s">
        <v>772</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0"/>
      <c r="AY82">
        <f t="shared" ref="AY82:AY89" si="10">$AY$80</f>
        <v>1</v>
      </c>
    </row>
    <row r="83" spans="1:60" ht="22.5" customHeight="1" x14ac:dyDescent="0.15">
      <c r="A83" s="860"/>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1"/>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2"/>
      <c r="AY83">
        <f t="shared" si="10"/>
        <v>1</v>
      </c>
    </row>
    <row r="84" spans="1:60" ht="19.5" customHeight="1" x14ac:dyDescent="0.15">
      <c r="A84" s="860"/>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3"/>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755</v>
      </c>
      <c r="H87" s="108"/>
      <c r="I87" s="108"/>
      <c r="J87" s="108"/>
      <c r="K87" s="108"/>
      <c r="L87" s="108"/>
      <c r="M87" s="108"/>
      <c r="N87" s="108"/>
      <c r="O87" s="109"/>
      <c r="P87" s="108" t="s">
        <v>755</v>
      </c>
      <c r="Q87" s="513"/>
      <c r="R87" s="513"/>
      <c r="S87" s="513"/>
      <c r="T87" s="513"/>
      <c r="U87" s="513"/>
      <c r="V87" s="513"/>
      <c r="W87" s="513"/>
      <c r="X87" s="514"/>
      <c r="Y87" s="560" t="s">
        <v>62</v>
      </c>
      <c r="Z87" s="561"/>
      <c r="AA87" s="562"/>
      <c r="AB87" s="460" t="s">
        <v>755</v>
      </c>
      <c r="AC87" s="460"/>
      <c r="AD87" s="460"/>
      <c r="AE87" s="218" t="s">
        <v>781</v>
      </c>
      <c r="AF87" s="219"/>
      <c r="AG87" s="219"/>
      <c r="AH87" s="219"/>
      <c r="AI87" s="218" t="s">
        <v>781</v>
      </c>
      <c r="AJ87" s="219"/>
      <c r="AK87" s="219"/>
      <c r="AL87" s="219"/>
      <c r="AM87" s="218" t="s">
        <v>755</v>
      </c>
      <c r="AN87" s="219"/>
      <c r="AO87" s="219"/>
      <c r="AP87" s="219"/>
      <c r="AQ87" s="336"/>
      <c r="AR87" s="208"/>
      <c r="AS87" s="208"/>
      <c r="AT87" s="337"/>
      <c r="AU87" s="219"/>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755</v>
      </c>
      <c r="AC88" s="522"/>
      <c r="AD88" s="522"/>
      <c r="AE88" s="218" t="s">
        <v>781</v>
      </c>
      <c r="AF88" s="219"/>
      <c r="AG88" s="219"/>
      <c r="AH88" s="219"/>
      <c r="AI88" s="218" t="s">
        <v>781</v>
      </c>
      <c r="AJ88" s="219"/>
      <c r="AK88" s="219"/>
      <c r="AL88" s="219"/>
      <c r="AM88" s="218" t="s">
        <v>755</v>
      </c>
      <c r="AN88" s="219"/>
      <c r="AO88" s="219"/>
      <c r="AP88" s="219"/>
      <c r="AQ88" s="336"/>
      <c r="AR88" s="208"/>
      <c r="AS88" s="208"/>
      <c r="AT88" s="337"/>
      <c r="AU88" s="219"/>
      <c r="AV88" s="219"/>
      <c r="AW88" s="219"/>
      <c r="AX88" s="221"/>
      <c r="AY88">
        <f t="shared" si="10"/>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781</v>
      </c>
      <c r="AF89" s="226"/>
      <c r="AG89" s="226"/>
      <c r="AH89" s="226"/>
      <c r="AI89" s="225" t="s">
        <v>781</v>
      </c>
      <c r="AJ89" s="226"/>
      <c r="AK89" s="226"/>
      <c r="AL89" s="226"/>
      <c r="AM89" s="225" t="s">
        <v>755</v>
      </c>
      <c r="AN89" s="226"/>
      <c r="AO89" s="226"/>
      <c r="AP89" s="226"/>
      <c r="AQ89" s="336"/>
      <c r="AR89" s="208"/>
      <c r="AS89" s="208"/>
      <c r="AT89" s="337"/>
      <c r="AU89" s="219"/>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539</v>
      </c>
      <c r="AV100" s="318"/>
      <c r="AW100" s="318"/>
      <c r="AX100" s="320"/>
    </row>
    <row r="101" spans="1:60" ht="61.5" customHeight="1" x14ac:dyDescent="0.15">
      <c r="A101" s="418"/>
      <c r="B101" s="419"/>
      <c r="C101" s="419"/>
      <c r="D101" s="419"/>
      <c r="E101" s="419"/>
      <c r="F101" s="420"/>
      <c r="G101" s="108" t="s">
        <v>722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282</v>
      </c>
      <c r="AF101" s="282"/>
      <c r="AG101" s="282"/>
      <c r="AH101" s="282"/>
      <c r="AI101" s="282">
        <v>282</v>
      </c>
      <c r="AJ101" s="282"/>
      <c r="AK101" s="282"/>
      <c r="AL101" s="282"/>
      <c r="AM101" s="282" t="s">
        <v>755</v>
      </c>
      <c r="AN101" s="282"/>
      <c r="AO101" s="282"/>
      <c r="AP101" s="282"/>
      <c r="AQ101" s="282"/>
      <c r="AR101" s="282"/>
      <c r="AS101" s="282"/>
      <c r="AT101" s="282"/>
      <c r="AU101" s="218"/>
      <c r="AV101" s="219"/>
      <c r="AW101" s="219"/>
      <c r="AX101" s="221"/>
    </row>
    <row r="102" spans="1:60" ht="61.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282</v>
      </c>
      <c r="AF102" s="282"/>
      <c r="AG102" s="282"/>
      <c r="AH102" s="282"/>
      <c r="AI102" s="282">
        <v>282</v>
      </c>
      <c r="AJ102" s="282"/>
      <c r="AK102" s="282"/>
      <c r="AL102" s="282"/>
      <c r="AM102" s="282" t="s">
        <v>755</v>
      </c>
      <c r="AN102" s="282"/>
      <c r="AO102" s="282"/>
      <c r="AP102" s="282"/>
      <c r="AQ102" s="282">
        <v>282</v>
      </c>
      <c r="AR102" s="282"/>
      <c r="AS102" s="282"/>
      <c r="AT102" s="282"/>
      <c r="AU102" s="225"/>
      <c r="AV102" s="226"/>
      <c r="AW102" s="226"/>
      <c r="AX102" s="321"/>
    </row>
    <row r="103" spans="1:60" ht="31.5"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18"/>
      <c r="B104" s="419"/>
      <c r="C104" s="419"/>
      <c r="D104" s="419"/>
      <c r="E104" s="419"/>
      <c r="F104" s="420"/>
      <c r="G104" s="108" t="s">
        <v>724</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725</v>
      </c>
      <c r="AC104" s="545"/>
      <c r="AD104" s="546"/>
      <c r="AE104" s="282" t="s">
        <v>714</v>
      </c>
      <c r="AF104" s="282"/>
      <c r="AG104" s="282"/>
      <c r="AH104" s="282"/>
      <c r="AI104" s="282" t="s">
        <v>714</v>
      </c>
      <c r="AJ104" s="282"/>
      <c r="AK104" s="282"/>
      <c r="AL104" s="282"/>
      <c r="AM104" s="282" t="s">
        <v>755</v>
      </c>
      <c r="AN104" s="282"/>
      <c r="AO104" s="282"/>
      <c r="AP104" s="282"/>
      <c r="AQ104" s="282"/>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725</v>
      </c>
      <c r="AC105" s="468"/>
      <c r="AD105" s="469"/>
      <c r="AE105" s="282" t="s">
        <v>714</v>
      </c>
      <c r="AF105" s="282"/>
      <c r="AG105" s="282"/>
      <c r="AH105" s="282"/>
      <c r="AI105" s="282" t="s">
        <v>714</v>
      </c>
      <c r="AJ105" s="282"/>
      <c r="AK105" s="282"/>
      <c r="AL105" s="282"/>
      <c r="AM105" s="282" t="s">
        <v>755</v>
      </c>
      <c r="AN105" s="282"/>
      <c r="AO105" s="282"/>
      <c r="AP105" s="282"/>
      <c r="AQ105" s="282" t="s">
        <v>785</v>
      </c>
      <c r="AR105" s="282"/>
      <c r="AS105" s="282"/>
      <c r="AT105" s="282"/>
      <c r="AU105" s="282"/>
      <c r="AV105" s="282"/>
      <c r="AW105" s="282"/>
      <c r="AX105" s="283"/>
      <c r="AY105">
        <f>$AY$103</f>
        <v>1</v>
      </c>
    </row>
    <row r="106" spans="1:60" ht="31.5" hidden="1"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49021</v>
      </c>
      <c r="AF116" s="282"/>
      <c r="AG116" s="282"/>
      <c r="AH116" s="282"/>
      <c r="AI116" s="282">
        <v>53935.08</v>
      </c>
      <c r="AJ116" s="282"/>
      <c r="AK116" s="282"/>
      <c r="AL116" s="282"/>
      <c r="AM116" s="282" t="s">
        <v>755</v>
      </c>
      <c r="AN116" s="282"/>
      <c r="AO116" s="282"/>
      <c r="AP116" s="282"/>
      <c r="AQ116" s="218">
        <v>53935.08</v>
      </c>
      <c r="AR116" s="219"/>
      <c r="AS116" s="219"/>
      <c r="AT116" s="219"/>
      <c r="AU116" s="219"/>
      <c r="AV116" s="219"/>
      <c r="AW116" s="219"/>
      <c r="AX116" s="221"/>
    </row>
    <row r="117" spans="1:51" ht="31.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730</v>
      </c>
      <c r="AJ117" s="550"/>
      <c r="AK117" s="550"/>
      <c r="AL117" s="550"/>
      <c r="AM117" s="550" t="s">
        <v>714</v>
      </c>
      <c r="AN117" s="550"/>
      <c r="AO117" s="550"/>
      <c r="AP117" s="550"/>
      <c r="AQ117" s="550" t="s">
        <v>730</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89" t="s">
        <v>540</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89" t="s">
        <v>540</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358</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388</v>
      </c>
      <c r="AF127" s="247"/>
      <c r="AG127" s="247"/>
      <c r="AH127" s="247"/>
      <c r="AI127" s="247" t="s">
        <v>410</v>
      </c>
      <c r="AJ127" s="247"/>
      <c r="AK127" s="247"/>
      <c r="AL127" s="247"/>
      <c r="AM127" s="247" t="s">
        <v>507</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403</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714</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740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369</v>
      </c>
      <c r="AC134" s="206"/>
      <c r="AD134" s="206"/>
      <c r="AE134" s="207">
        <v>39.5</v>
      </c>
      <c r="AF134" s="208"/>
      <c r="AG134" s="208"/>
      <c r="AH134" s="208"/>
      <c r="AI134" s="207">
        <v>41.6</v>
      </c>
      <c r="AJ134" s="208"/>
      <c r="AK134" s="208"/>
      <c r="AL134" s="208"/>
      <c r="AM134" s="207" t="s">
        <v>755</v>
      </c>
      <c r="AN134" s="208"/>
      <c r="AO134" s="208"/>
      <c r="AP134" s="208"/>
      <c r="AQ134" s="207" t="s">
        <v>714</v>
      </c>
      <c r="AR134" s="208"/>
      <c r="AS134" s="208"/>
      <c r="AT134" s="208"/>
      <c r="AU134" s="207" t="s">
        <v>714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369</v>
      </c>
      <c r="AC135" s="214"/>
      <c r="AD135" s="214"/>
      <c r="AE135" s="207">
        <v>31</v>
      </c>
      <c r="AF135" s="208"/>
      <c r="AG135" s="208"/>
      <c r="AH135" s="208"/>
      <c r="AI135" s="207">
        <v>31</v>
      </c>
      <c r="AJ135" s="208"/>
      <c r="AK135" s="208"/>
      <c r="AL135" s="208"/>
      <c r="AM135" s="207" t="s">
        <v>755</v>
      </c>
      <c r="AN135" s="208"/>
      <c r="AO135" s="208"/>
      <c r="AP135" s="208"/>
      <c r="AQ135" s="207" t="s">
        <v>714</v>
      </c>
      <c r="AR135" s="208"/>
      <c r="AS135" s="208"/>
      <c r="AT135" s="208"/>
      <c r="AU135" s="207">
        <v>35</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7.25" customHeight="1" x14ac:dyDescent="0.15">
      <c r="A154" s="190"/>
      <c r="B154" s="187"/>
      <c r="C154" s="181"/>
      <c r="D154" s="187"/>
      <c r="E154" s="181"/>
      <c r="F154" s="182"/>
      <c r="G154" s="107" t="s">
        <v>714</v>
      </c>
      <c r="H154" s="108"/>
      <c r="I154" s="108"/>
      <c r="J154" s="108"/>
      <c r="K154" s="108"/>
      <c r="L154" s="108"/>
      <c r="M154" s="108"/>
      <c r="N154" s="108"/>
      <c r="O154" s="108"/>
      <c r="P154" s="109"/>
      <c r="Q154" s="128" t="s">
        <v>714</v>
      </c>
      <c r="R154" s="108"/>
      <c r="S154" s="108"/>
      <c r="T154" s="108"/>
      <c r="U154" s="108"/>
      <c r="V154" s="108"/>
      <c r="W154" s="108"/>
      <c r="X154" s="108"/>
      <c r="Y154" s="108"/>
      <c r="Z154" s="108"/>
      <c r="AA154" s="290"/>
      <c r="AB154" s="144"/>
      <c r="AC154" s="145"/>
      <c r="AD154" s="145"/>
      <c r="AE154" s="150" t="s">
        <v>714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7.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8"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8"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30.75" customHeight="1" x14ac:dyDescent="0.15">
      <c r="A188" s="190"/>
      <c r="B188" s="187"/>
      <c r="C188" s="181"/>
      <c r="D188" s="187"/>
      <c r="E188" s="128" t="s">
        <v>741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30.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669</v>
      </c>
      <c r="D430" s="927"/>
      <c r="E430" s="175" t="s">
        <v>397</v>
      </c>
      <c r="F430" s="893"/>
      <c r="G430" s="894" t="s">
        <v>252</v>
      </c>
      <c r="H430" s="126"/>
      <c r="I430" s="126"/>
      <c r="J430" s="895" t="s">
        <v>253</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1</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759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714</v>
      </c>
      <c r="AC433" s="214"/>
      <c r="AD433" s="214"/>
      <c r="AE433" s="336" t="s">
        <v>714</v>
      </c>
      <c r="AF433" s="208"/>
      <c r="AG433" s="208"/>
      <c r="AH433" s="208"/>
      <c r="AI433" s="336" t="s">
        <v>714</v>
      </c>
      <c r="AJ433" s="208"/>
      <c r="AK433" s="208"/>
      <c r="AL433" s="208"/>
      <c r="AM433" s="336"/>
      <c r="AN433" s="208"/>
      <c r="AO433" s="208"/>
      <c r="AP433" s="337"/>
      <c r="AQ433" s="336" t="s">
        <v>714</v>
      </c>
      <c r="AR433" s="208"/>
      <c r="AS433" s="208"/>
      <c r="AT433" s="337"/>
      <c r="AU433" s="208" t="s">
        <v>714</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714</v>
      </c>
      <c r="AC434" s="206"/>
      <c r="AD434" s="206"/>
      <c r="AE434" s="336" t="s">
        <v>714</v>
      </c>
      <c r="AF434" s="208"/>
      <c r="AG434" s="208"/>
      <c r="AH434" s="337"/>
      <c r="AI434" s="336" t="s">
        <v>714</v>
      </c>
      <c r="AJ434" s="208"/>
      <c r="AK434" s="208"/>
      <c r="AL434" s="208"/>
      <c r="AM434" s="336"/>
      <c r="AN434" s="208"/>
      <c r="AO434" s="208"/>
      <c r="AP434" s="337"/>
      <c r="AQ434" s="336" t="s">
        <v>714</v>
      </c>
      <c r="AR434" s="208"/>
      <c r="AS434" s="208"/>
      <c r="AT434" s="337"/>
      <c r="AU434" s="208" t="s">
        <v>714</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714</v>
      </c>
      <c r="AF435" s="208"/>
      <c r="AG435" s="208"/>
      <c r="AH435" s="337"/>
      <c r="AI435" s="336" t="s">
        <v>714</v>
      </c>
      <c r="AJ435" s="208"/>
      <c r="AK435" s="208"/>
      <c r="AL435" s="208"/>
      <c r="AM435" s="336"/>
      <c r="AN435" s="208"/>
      <c r="AO435" s="208"/>
      <c r="AP435" s="337"/>
      <c r="AQ435" s="336" t="s">
        <v>714</v>
      </c>
      <c r="AR435" s="208"/>
      <c r="AS435" s="208"/>
      <c r="AT435" s="337"/>
      <c r="AU435" s="208" t="s">
        <v>714</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714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714</v>
      </c>
      <c r="AC458" s="214"/>
      <c r="AD458" s="214"/>
      <c r="AE458" s="336" t="s">
        <v>714</v>
      </c>
      <c r="AF458" s="208"/>
      <c r="AG458" s="208"/>
      <c r="AH458" s="208"/>
      <c r="AI458" s="336" t="s">
        <v>714</v>
      </c>
      <c r="AJ458" s="208"/>
      <c r="AK458" s="208"/>
      <c r="AL458" s="208"/>
      <c r="AM458" s="336"/>
      <c r="AN458" s="208"/>
      <c r="AO458" s="208"/>
      <c r="AP458" s="337"/>
      <c r="AQ458" s="336" t="s">
        <v>714</v>
      </c>
      <c r="AR458" s="208"/>
      <c r="AS458" s="208"/>
      <c r="AT458" s="337"/>
      <c r="AU458" s="208" t="s">
        <v>714</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714</v>
      </c>
      <c r="AC459" s="206"/>
      <c r="AD459" s="206"/>
      <c r="AE459" s="336" t="s">
        <v>714</v>
      </c>
      <c r="AF459" s="208"/>
      <c r="AG459" s="208"/>
      <c r="AH459" s="337"/>
      <c r="AI459" s="336" t="s">
        <v>714</v>
      </c>
      <c r="AJ459" s="208"/>
      <c r="AK459" s="208"/>
      <c r="AL459" s="208"/>
      <c r="AM459" s="336"/>
      <c r="AN459" s="208"/>
      <c r="AO459" s="208"/>
      <c r="AP459" s="337"/>
      <c r="AQ459" s="336" t="s">
        <v>714</v>
      </c>
      <c r="AR459" s="208"/>
      <c r="AS459" s="208"/>
      <c r="AT459" s="337"/>
      <c r="AU459" s="208" t="s">
        <v>714</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714</v>
      </c>
      <c r="AF460" s="208"/>
      <c r="AG460" s="208"/>
      <c r="AH460" s="337"/>
      <c r="AI460" s="336" t="s">
        <v>714</v>
      </c>
      <c r="AJ460" s="208"/>
      <c r="AK460" s="208"/>
      <c r="AL460" s="208"/>
      <c r="AM460" s="336"/>
      <c r="AN460" s="208"/>
      <c r="AO460" s="208"/>
      <c r="AP460" s="337"/>
      <c r="AQ460" s="336" t="s">
        <v>714</v>
      </c>
      <c r="AR460" s="208"/>
      <c r="AS460" s="208"/>
      <c r="AT460" s="337"/>
      <c r="AU460" s="208" t="s">
        <v>714</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1</v>
      </c>
    </row>
    <row r="536" spans="1:51" ht="24.75" customHeight="1" x14ac:dyDescent="0.15">
      <c r="A536" s="190"/>
      <c r="B536" s="187"/>
      <c r="C536" s="181"/>
      <c r="D536" s="187"/>
      <c r="E536" s="128" t="s">
        <v>780</v>
      </c>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1</v>
      </c>
    </row>
    <row r="537" spans="1:51" ht="24.75" customHeight="1" thickBo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1</v>
      </c>
    </row>
    <row r="538" spans="1:51" ht="34.5" hidden="1" customHeight="1" x14ac:dyDescent="0.15">
      <c r="A538" s="190"/>
      <c r="B538" s="187"/>
      <c r="C538" s="181"/>
      <c r="D538" s="187"/>
      <c r="E538" s="175" t="s">
        <v>401</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6.5" customHeight="1" x14ac:dyDescent="0.15">
      <c r="A702" s="865" t="s">
        <v>140</v>
      </c>
      <c r="B702" s="866"/>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739</v>
      </c>
      <c r="AE702" s="342"/>
      <c r="AF702" s="342"/>
      <c r="AG702" s="379" t="s">
        <v>757</v>
      </c>
      <c r="AH702" s="380"/>
      <c r="AI702" s="380"/>
      <c r="AJ702" s="380"/>
      <c r="AK702" s="380"/>
      <c r="AL702" s="380"/>
      <c r="AM702" s="380"/>
      <c r="AN702" s="380"/>
      <c r="AO702" s="380"/>
      <c r="AP702" s="380"/>
      <c r="AQ702" s="380"/>
      <c r="AR702" s="380"/>
      <c r="AS702" s="380"/>
      <c r="AT702" s="380"/>
      <c r="AU702" s="380"/>
      <c r="AV702" s="380"/>
      <c r="AW702" s="380"/>
      <c r="AX702" s="381"/>
    </row>
    <row r="703" spans="1:51" ht="42.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739</v>
      </c>
      <c r="AE703" s="323"/>
      <c r="AF703" s="323"/>
      <c r="AG703" s="104" t="s">
        <v>758</v>
      </c>
      <c r="AH703" s="105"/>
      <c r="AI703" s="105"/>
      <c r="AJ703" s="105"/>
      <c r="AK703" s="105"/>
      <c r="AL703" s="105"/>
      <c r="AM703" s="105"/>
      <c r="AN703" s="105"/>
      <c r="AO703" s="105"/>
      <c r="AP703" s="105"/>
      <c r="AQ703" s="105"/>
      <c r="AR703" s="105"/>
      <c r="AS703" s="105"/>
      <c r="AT703" s="105"/>
      <c r="AU703" s="105"/>
      <c r="AV703" s="105"/>
      <c r="AW703" s="105"/>
      <c r="AX703" s="106"/>
    </row>
    <row r="704" spans="1:51" ht="46.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1" t="s">
        <v>739</v>
      </c>
      <c r="AE704" s="782"/>
      <c r="AF704" s="782"/>
      <c r="AG704" s="168" t="s">
        <v>760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3" t="s">
        <v>739</v>
      </c>
      <c r="AE705" s="714"/>
      <c r="AF705" s="714"/>
      <c r="AG705" s="128" t="s">
        <v>761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3"/>
      <c r="D706" s="794"/>
      <c r="E706" s="729" t="s">
        <v>379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743</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0" t="s">
        <v>744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745</v>
      </c>
      <c r="AE708" s="603"/>
      <c r="AF708" s="603"/>
      <c r="AG708" s="741" t="s">
        <v>714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739</v>
      </c>
      <c r="AE709" s="323"/>
      <c r="AF709" s="323"/>
      <c r="AG709" s="104" t="s">
        <v>762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745</v>
      </c>
      <c r="AE710" s="323"/>
      <c r="AF710" s="323"/>
      <c r="AG710" s="104" t="s">
        <v>714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739</v>
      </c>
      <c r="AE711" s="323"/>
      <c r="AF711" s="323"/>
      <c r="AG711" s="104" t="s">
        <v>763</v>
      </c>
      <c r="AH711" s="105"/>
      <c r="AI711" s="105"/>
      <c r="AJ711" s="105"/>
      <c r="AK711" s="105"/>
      <c r="AL711" s="105"/>
      <c r="AM711" s="105"/>
      <c r="AN711" s="105"/>
      <c r="AO711" s="105"/>
      <c r="AP711" s="105"/>
      <c r="AQ711" s="105"/>
      <c r="AR711" s="105"/>
      <c r="AS711" s="105"/>
      <c r="AT711" s="105"/>
      <c r="AU711" s="105"/>
      <c r="AV711" s="105"/>
      <c r="AW711" s="105"/>
      <c r="AX711" s="106"/>
    </row>
    <row r="712" spans="1:50" ht="36.75" customHeight="1" x14ac:dyDescent="0.15">
      <c r="A712" s="640"/>
      <c r="B712" s="642"/>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1" t="s">
        <v>739</v>
      </c>
      <c r="AE712" s="782"/>
      <c r="AF712" s="782"/>
      <c r="AG712" s="805" t="s">
        <v>787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345</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745</v>
      </c>
      <c r="AE713" s="323"/>
      <c r="AF713" s="662"/>
      <c r="AG713" s="104" t="s">
        <v>714</v>
      </c>
      <c r="AH713" s="105"/>
      <c r="AI713" s="105"/>
      <c r="AJ713" s="105"/>
      <c r="AK713" s="105"/>
      <c r="AL713" s="105"/>
      <c r="AM713" s="105"/>
      <c r="AN713" s="105"/>
      <c r="AO713" s="105"/>
      <c r="AP713" s="105"/>
      <c r="AQ713" s="105"/>
      <c r="AR713" s="105"/>
      <c r="AS713" s="105"/>
      <c r="AT713" s="105"/>
      <c r="AU713" s="105"/>
      <c r="AV713" s="105"/>
      <c r="AW713" s="105"/>
      <c r="AX713" s="106"/>
    </row>
    <row r="714" spans="1:50" ht="33" customHeight="1" x14ac:dyDescent="0.15">
      <c r="A714" s="643"/>
      <c r="B714" s="644"/>
      <c r="C714" s="645" t="s">
        <v>323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745</v>
      </c>
      <c r="AE714" s="803"/>
      <c r="AF714" s="804"/>
      <c r="AG714" s="735" t="s">
        <v>781</v>
      </c>
      <c r="AH714" s="736"/>
      <c r="AI714" s="736"/>
      <c r="AJ714" s="736"/>
      <c r="AK714" s="736"/>
      <c r="AL714" s="736"/>
      <c r="AM714" s="736"/>
      <c r="AN714" s="736"/>
      <c r="AO714" s="736"/>
      <c r="AP714" s="736"/>
      <c r="AQ714" s="736"/>
      <c r="AR714" s="736"/>
      <c r="AS714" s="736"/>
      <c r="AT714" s="736"/>
      <c r="AU714" s="736"/>
      <c r="AV714" s="736"/>
      <c r="AW714" s="736"/>
      <c r="AX714" s="737"/>
    </row>
    <row r="715" spans="1:50" ht="34.5" customHeight="1" x14ac:dyDescent="0.15">
      <c r="A715" s="638" t="s">
        <v>40</v>
      </c>
      <c r="B715" s="783"/>
      <c r="C715" s="784" t="s">
        <v>324</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739</v>
      </c>
      <c r="AE715" s="603"/>
      <c r="AF715" s="655"/>
      <c r="AG715" s="741" t="s">
        <v>773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739</v>
      </c>
      <c r="AE716" s="625"/>
      <c r="AF716" s="625"/>
      <c r="AG716" s="104" t="s">
        <v>774</v>
      </c>
      <c r="AH716" s="105"/>
      <c r="AI716" s="105"/>
      <c r="AJ716" s="105"/>
      <c r="AK716" s="105"/>
      <c r="AL716" s="105"/>
      <c r="AM716" s="105"/>
      <c r="AN716" s="105"/>
      <c r="AO716" s="105"/>
      <c r="AP716" s="105"/>
      <c r="AQ716" s="105"/>
      <c r="AR716" s="105"/>
      <c r="AS716" s="105"/>
      <c r="AT716" s="105"/>
      <c r="AU716" s="105"/>
      <c r="AV716" s="105"/>
      <c r="AW716" s="105"/>
      <c r="AX716" s="106"/>
    </row>
    <row r="717" spans="1:50" ht="51.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775</v>
      </c>
      <c r="AE717" s="323"/>
      <c r="AF717" s="323"/>
      <c r="AG717" s="104" t="s">
        <v>776</v>
      </c>
      <c r="AH717" s="105"/>
      <c r="AI717" s="105"/>
      <c r="AJ717" s="105"/>
      <c r="AK717" s="105"/>
      <c r="AL717" s="105"/>
      <c r="AM717" s="105"/>
      <c r="AN717" s="105"/>
      <c r="AO717" s="105"/>
      <c r="AP717" s="105"/>
      <c r="AQ717" s="105"/>
      <c r="AR717" s="105"/>
      <c r="AS717" s="105"/>
      <c r="AT717" s="105"/>
      <c r="AU717" s="105"/>
      <c r="AV717" s="105"/>
      <c r="AW717" s="105"/>
      <c r="AX717" s="106"/>
    </row>
    <row r="718" spans="1:50" ht="26.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t="s">
        <v>777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745</v>
      </c>
      <c r="AE719" s="603"/>
      <c r="AF719" s="603"/>
      <c r="AG719" s="128" t="s">
        <v>754</v>
      </c>
      <c r="AH719" s="108"/>
      <c r="AI719" s="108"/>
      <c r="AJ719" s="108"/>
      <c r="AK719" s="108"/>
      <c r="AL719" s="108"/>
      <c r="AM719" s="108"/>
      <c r="AN719" s="108"/>
      <c r="AO719" s="108"/>
      <c r="AP719" s="108"/>
      <c r="AQ719" s="108"/>
      <c r="AR719" s="108"/>
      <c r="AS719" s="108"/>
      <c r="AT719" s="108"/>
      <c r="AU719" s="108"/>
      <c r="AV719" s="108"/>
      <c r="AW719" s="108"/>
      <c r="AX719" s="129"/>
    </row>
    <row r="720" spans="1:50" ht="19.7" hidden="1" customHeight="1" x14ac:dyDescent="0.15">
      <c r="A720" s="777"/>
      <c r="B720" s="778"/>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0" customHeight="1" x14ac:dyDescent="0.15">
      <c r="A726" s="638" t="s">
        <v>48</v>
      </c>
      <c r="B726" s="798"/>
      <c r="C726" s="810" t="s">
        <v>53</v>
      </c>
      <c r="D726" s="832"/>
      <c r="E726" s="832"/>
      <c r="F726" s="833"/>
      <c r="G726" s="576" t="s">
        <v>778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0" customHeight="1" thickBot="1" x14ac:dyDescent="0.2">
      <c r="A727" s="799"/>
      <c r="B727" s="800"/>
      <c r="C727" s="747" t="s">
        <v>57</v>
      </c>
      <c r="D727" s="748"/>
      <c r="E727" s="748"/>
      <c r="F727" s="749"/>
      <c r="G727" s="574" t="s">
        <v>779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41.25" customHeight="1" thickBot="1" x14ac:dyDescent="0.2">
      <c r="A729" s="632" t="s">
        <v>786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41.25" customHeight="1" thickBot="1" x14ac:dyDescent="0.2">
      <c r="A731" s="672"/>
      <c r="B731" s="673"/>
      <c r="C731" s="673"/>
      <c r="D731" s="673"/>
      <c r="E731" s="674"/>
      <c r="F731" s="728"/>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42" customHeight="1" thickBot="1" x14ac:dyDescent="0.2">
      <c r="A733" s="672"/>
      <c r="B733" s="673"/>
      <c r="C733" s="673"/>
      <c r="D733" s="673"/>
      <c r="E733" s="674"/>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40.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8" t="s">
        <v>350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670</v>
      </c>
      <c r="B737" s="211"/>
      <c r="C737" s="211"/>
      <c r="D737" s="212"/>
      <c r="E737" s="950" t="s">
        <v>733</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395</v>
      </c>
      <c r="B738" s="361"/>
      <c r="C738" s="361"/>
      <c r="D738" s="361"/>
      <c r="E738" s="950" t="s">
        <v>734</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394</v>
      </c>
      <c r="B739" s="361"/>
      <c r="C739" s="361"/>
      <c r="D739" s="361"/>
      <c r="E739" s="950" t="s">
        <v>734</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393</v>
      </c>
      <c r="B740" s="361"/>
      <c r="C740" s="361"/>
      <c r="D740" s="361"/>
      <c r="E740" s="950" t="s">
        <v>735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392</v>
      </c>
      <c r="B741" s="361"/>
      <c r="C741" s="361"/>
      <c r="D741" s="361"/>
      <c r="E741" s="950" t="s">
        <v>736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391</v>
      </c>
      <c r="B742" s="361"/>
      <c r="C742" s="361"/>
      <c r="D742" s="361"/>
      <c r="E742" s="950" t="s">
        <v>737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390</v>
      </c>
      <c r="B743" s="361"/>
      <c r="C743" s="361"/>
      <c r="D743" s="361"/>
      <c r="E743" s="950" t="s">
        <v>737</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389</v>
      </c>
      <c r="B744" s="361"/>
      <c r="C744" s="361"/>
      <c r="D744" s="361"/>
      <c r="E744" s="950" t="s">
        <v>738</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388</v>
      </c>
      <c r="B745" s="361"/>
      <c r="C745" s="361"/>
      <c r="D745" s="361"/>
      <c r="E745" s="987" t="s">
        <v>738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543</v>
      </c>
      <c r="B746" s="361"/>
      <c r="C746" s="361"/>
      <c r="D746" s="361"/>
      <c r="E746" s="956" t="s">
        <v>708</v>
      </c>
      <c r="F746" s="954"/>
      <c r="G746" s="954"/>
      <c r="H746" s="100" t="str">
        <f>IF(E746="","","-")</f>
        <v>-</v>
      </c>
      <c r="I746" s="954"/>
      <c r="J746" s="954"/>
      <c r="K746" s="100" t="str">
        <f>IF(I746="","","-")</f>
        <v/>
      </c>
      <c r="L746" s="955">
        <v>12</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507</v>
      </c>
      <c r="B747" s="361"/>
      <c r="C747" s="361"/>
      <c r="D747" s="361"/>
      <c r="E747" s="956" t="s">
        <v>708</v>
      </c>
      <c r="F747" s="954"/>
      <c r="G747" s="954"/>
      <c r="H747" s="100" t="str">
        <f>IF(E747="","","-")</f>
        <v>-</v>
      </c>
      <c r="I747" s="954"/>
      <c r="J747" s="954"/>
      <c r="K747" s="100" t="str">
        <f>IF(I747="","","-")</f>
        <v/>
      </c>
      <c r="L747" s="955">
        <v>12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382</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384</v>
      </c>
      <c r="B787" s="627"/>
      <c r="C787" s="627"/>
      <c r="D787" s="627"/>
      <c r="E787" s="627"/>
      <c r="F787" s="628"/>
      <c r="G787" s="593" t="s">
        <v>749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2"/>
    </row>
    <row r="788" spans="1:51" ht="24.75" customHeight="1" x14ac:dyDescent="0.15">
      <c r="A788" s="629"/>
      <c r="B788" s="630"/>
      <c r="C788" s="630"/>
      <c r="D788" s="630"/>
      <c r="E788" s="630"/>
      <c r="F788" s="631"/>
      <c r="G788" s="810"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0"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29"/>
      <c r="B789" s="630"/>
      <c r="C789" s="630"/>
      <c r="D789" s="630"/>
      <c r="E789" s="630"/>
      <c r="F789" s="631"/>
      <c r="G789" s="669" t="s">
        <v>746</v>
      </c>
      <c r="H789" s="670"/>
      <c r="I789" s="670"/>
      <c r="J789" s="670"/>
      <c r="K789" s="671"/>
      <c r="L789" s="663" t="s">
        <v>747</v>
      </c>
      <c r="M789" s="664"/>
      <c r="N789" s="664"/>
      <c r="O789" s="664"/>
      <c r="P789" s="664"/>
      <c r="Q789" s="664"/>
      <c r="R789" s="664"/>
      <c r="S789" s="664"/>
      <c r="T789" s="664"/>
      <c r="U789" s="664"/>
      <c r="V789" s="664"/>
      <c r="W789" s="664"/>
      <c r="X789" s="665"/>
      <c r="Y789" s="382">
        <v>12.6</v>
      </c>
      <c r="Z789" s="383"/>
      <c r="AA789" s="383"/>
      <c r="AB789" s="384"/>
      <c r="AC789" s="669" t="s">
        <v>746</v>
      </c>
      <c r="AD789" s="670"/>
      <c r="AE789" s="670"/>
      <c r="AF789" s="670"/>
      <c r="AG789" s="671"/>
      <c r="AH789" s="663" t="s">
        <v>766</v>
      </c>
      <c r="AI789" s="664"/>
      <c r="AJ789" s="664"/>
      <c r="AK789" s="664"/>
      <c r="AL789" s="664"/>
      <c r="AM789" s="664"/>
      <c r="AN789" s="664"/>
      <c r="AO789" s="664"/>
      <c r="AP789" s="664"/>
      <c r="AQ789" s="664"/>
      <c r="AR789" s="664"/>
      <c r="AS789" s="664"/>
      <c r="AT789" s="665"/>
      <c r="AU789" s="382">
        <v>0.2</v>
      </c>
      <c r="AV789" s="383"/>
      <c r="AW789" s="383"/>
      <c r="AX789" s="384"/>
    </row>
    <row r="790" spans="1:51" ht="24.75" customHeight="1" x14ac:dyDescent="0.15">
      <c r="A790" s="629"/>
      <c r="B790" s="630"/>
      <c r="C790" s="630"/>
      <c r="D790" s="630"/>
      <c r="E790" s="630"/>
      <c r="F790" s="631"/>
      <c r="G790" s="604" t="s">
        <v>748</v>
      </c>
      <c r="H790" s="605"/>
      <c r="I790" s="605"/>
      <c r="J790" s="605"/>
      <c r="K790" s="606"/>
      <c r="L790" s="596" t="s">
        <v>767</v>
      </c>
      <c r="M790" s="597"/>
      <c r="N790" s="597"/>
      <c r="O790" s="597"/>
      <c r="P790" s="597"/>
      <c r="Q790" s="597"/>
      <c r="R790" s="597"/>
      <c r="S790" s="597"/>
      <c r="T790" s="597"/>
      <c r="U790" s="597"/>
      <c r="V790" s="597"/>
      <c r="W790" s="597"/>
      <c r="X790" s="598"/>
      <c r="Y790" s="599">
        <v>0.2</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80</v>
      </c>
      <c r="H791" s="605"/>
      <c r="I791" s="605"/>
      <c r="J791" s="605"/>
      <c r="K791" s="606"/>
      <c r="L791" s="596" t="s">
        <v>764</v>
      </c>
      <c r="M791" s="597"/>
      <c r="N791" s="597"/>
      <c r="O791" s="597"/>
      <c r="P791" s="597"/>
      <c r="Q791" s="597"/>
      <c r="R791" s="597"/>
      <c r="S791" s="597"/>
      <c r="T791" s="597"/>
      <c r="U791" s="597"/>
      <c r="V791" s="597"/>
      <c r="W791" s="597"/>
      <c r="X791" s="598"/>
      <c r="Y791" s="599">
        <v>1.5</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14.299999999999999</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0.2</v>
      </c>
      <c r="AV799" s="827"/>
      <c r="AW799" s="827"/>
      <c r="AX799" s="829"/>
    </row>
    <row r="800" spans="1:51" ht="24.75" hidden="1" customHeight="1" x14ac:dyDescent="0.15">
      <c r="A800" s="629"/>
      <c r="B800" s="630"/>
      <c r="C800" s="630"/>
      <c r="D800" s="630"/>
      <c r="E800" s="630"/>
      <c r="F800" s="631"/>
      <c r="G800" s="593"/>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2"/>
      <c r="AY800">
        <f>COUNTA($G$802,$AC$802)</f>
        <v>0</v>
      </c>
    </row>
    <row r="801" spans="1:51" ht="24.75" hidden="1" customHeight="1" x14ac:dyDescent="0.15">
      <c r="A801" s="629"/>
      <c r="B801" s="630"/>
      <c r="C801" s="630"/>
      <c r="D801" s="630"/>
      <c r="E801" s="630"/>
      <c r="F801" s="631"/>
      <c r="G801" s="810"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0"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29"/>
      <c r="B802" s="630"/>
      <c r="C802" s="630"/>
      <c r="D802" s="630"/>
      <c r="E802" s="630"/>
      <c r="F802" s="631"/>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384"/>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651"/>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318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2"/>
      <c r="AY813">
        <f>COUNTA($G$815,$AC$815)</f>
        <v>0</v>
      </c>
    </row>
    <row r="814" spans="1:51" ht="24.75" hidden="1" customHeight="1" x14ac:dyDescent="0.15">
      <c r="A814" s="629"/>
      <c r="B814" s="630"/>
      <c r="C814" s="630"/>
      <c r="D814" s="630"/>
      <c r="E814" s="630"/>
      <c r="F814" s="631"/>
      <c r="G814" s="810"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0"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29"/>
      <c r="B815" s="630"/>
      <c r="C815" s="630"/>
      <c r="D815" s="630"/>
      <c r="E815" s="630"/>
      <c r="F815" s="631"/>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384"/>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651"/>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2"/>
      <c r="AY826">
        <f>COUNTA($G$828,$AC$828)</f>
        <v>0</v>
      </c>
    </row>
    <row r="827" spans="1:51" ht="24.75" hidden="1" customHeight="1" x14ac:dyDescent="0.15">
      <c r="A827" s="629"/>
      <c r="B827" s="630"/>
      <c r="C827" s="630"/>
      <c r="D827" s="630"/>
      <c r="E827" s="630"/>
      <c r="F827" s="631"/>
      <c r="G827" s="810"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0"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29"/>
      <c r="B828" s="630"/>
      <c r="C828" s="630"/>
      <c r="D828" s="630"/>
      <c r="E828" s="630"/>
      <c r="F828" s="631"/>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384"/>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651"/>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45" customHeight="1" x14ac:dyDescent="0.15">
      <c r="A845" s="370">
        <v>1</v>
      </c>
      <c r="B845" s="370">
        <v>1</v>
      </c>
      <c r="C845" s="343" t="s">
        <v>750</v>
      </c>
      <c r="D845" s="343"/>
      <c r="E845" s="343"/>
      <c r="F845" s="343"/>
      <c r="G845" s="343"/>
      <c r="H845" s="343"/>
      <c r="I845" s="343"/>
      <c r="J845" s="344">
        <v>1010401023102</v>
      </c>
      <c r="K845" s="345"/>
      <c r="L845" s="345"/>
      <c r="M845" s="345"/>
      <c r="N845" s="345"/>
      <c r="O845" s="345"/>
      <c r="P845" s="346" t="s">
        <v>751</v>
      </c>
      <c r="Q845" s="346"/>
      <c r="R845" s="346"/>
      <c r="S845" s="346"/>
      <c r="T845" s="346"/>
      <c r="U845" s="346"/>
      <c r="V845" s="346"/>
      <c r="W845" s="346"/>
      <c r="X845" s="346"/>
      <c r="Y845" s="347">
        <v>14.3</v>
      </c>
      <c r="Z845" s="348"/>
      <c r="AA845" s="348"/>
      <c r="AB845" s="349"/>
      <c r="AC845" s="350" t="s">
        <v>752</v>
      </c>
      <c r="AD845" s="351"/>
      <c r="AE845" s="351"/>
      <c r="AF845" s="351"/>
      <c r="AG845" s="351"/>
      <c r="AH845" s="366">
        <v>1</v>
      </c>
      <c r="AI845" s="367"/>
      <c r="AJ845" s="367"/>
      <c r="AK845" s="367"/>
      <c r="AL845" s="354">
        <v>70</v>
      </c>
      <c r="AM845" s="355"/>
      <c r="AN845" s="355"/>
      <c r="AO845" s="356"/>
      <c r="AP845" s="357" t="s">
        <v>753</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2" customHeight="1" x14ac:dyDescent="0.15">
      <c r="A878" s="370">
        <v>1</v>
      </c>
      <c r="B878" s="370">
        <v>1</v>
      </c>
      <c r="C878" s="358" t="s">
        <v>768</v>
      </c>
      <c r="D878" s="343"/>
      <c r="E878" s="343"/>
      <c r="F878" s="343"/>
      <c r="G878" s="343"/>
      <c r="H878" s="343"/>
      <c r="I878" s="343"/>
      <c r="J878" s="344">
        <v>8010001017910</v>
      </c>
      <c r="K878" s="345"/>
      <c r="L878" s="345"/>
      <c r="M878" s="345"/>
      <c r="N878" s="345"/>
      <c r="O878" s="345"/>
      <c r="P878" s="359" t="s">
        <v>769</v>
      </c>
      <c r="Q878" s="346"/>
      <c r="R878" s="346"/>
      <c r="S878" s="346"/>
      <c r="T878" s="346"/>
      <c r="U878" s="346"/>
      <c r="V878" s="346"/>
      <c r="W878" s="346"/>
      <c r="X878" s="346"/>
      <c r="Y878" s="347">
        <v>0.2</v>
      </c>
      <c r="Z878" s="348"/>
      <c r="AA878" s="348"/>
      <c r="AB878" s="349"/>
      <c r="AC878" s="350" t="s">
        <v>377</v>
      </c>
      <c r="AD878" s="351"/>
      <c r="AE878" s="351"/>
      <c r="AF878" s="351"/>
      <c r="AG878" s="351"/>
      <c r="AH878" s="366">
        <v>1</v>
      </c>
      <c r="AI878" s="367"/>
      <c r="AJ878" s="367"/>
      <c r="AK878" s="367"/>
      <c r="AL878" s="354">
        <v>100</v>
      </c>
      <c r="AM878" s="355"/>
      <c r="AN878" s="355"/>
      <c r="AO878" s="356"/>
      <c r="AP878" s="357" t="s">
        <v>753</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59"/>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customHeight="1" x14ac:dyDescent="0.15">
      <c r="A1110" s="370">
        <v>1</v>
      </c>
      <c r="B1110" s="370">
        <v>1</v>
      </c>
      <c r="C1110" s="368"/>
      <c r="D1110" s="368"/>
      <c r="E1110" s="150" t="s">
        <v>784</v>
      </c>
      <c r="F1110" s="369"/>
      <c r="G1110" s="369"/>
      <c r="H1110" s="369"/>
      <c r="I1110" s="369"/>
      <c r="J1110" s="344" t="s">
        <v>784</v>
      </c>
      <c r="K1110" s="345"/>
      <c r="L1110" s="345"/>
      <c r="M1110" s="345"/>
      <c r="N1110" s="345"/>
      <c r="O1110" s="345"/>
      <c r="P1110" s="359" t="s">
        <v>784</v>
      </c>
      <c r="Q1110" s="346"/>
      <c r="R1110" s="346"/>
      <c r="S1110" s="346"/>
      <c r="T1110" s="346"/>
      <c r="U1110" s="346"/>
      <c r="V1110" s="346"/>
      <c r="W1110" s="346"/>
      <c r="X1110" s="346"/>
      <c r="Y1110" s="347" t="s">
        <v>784</v>
      </c>
      <c r="Z1110" s="348"/>
      <c r="AA1110" s="348"/>
      <c r="AB1110" s="349"/>
      <c r="AC1110" s="350"/>
      <c r="AD1110" s="351"/>
      <c r="AE1110" s="351"/>
      <c r="AF1110" s="351"/>
      <c r="AG1110" s="351"/>
      <c r="AH1110" s="352" t="s">
        <v>784</v>
      </c>
      <c r="AI1110" s="353"/>
      <c r="AJ1110" s="353"/>
      <c r="AK1110" s="353"/>
      <c r="AL1110" s="354" t="s">
        <v>784</v>
      </c>
      <c r="AM1110" s="355"/>
      <c r="AN1110" s="355"/>
      <c r="AO1110" s="356"/>
      <c r="AP1110" s="357" t="s">
        <v>784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3">
      <formula>IF(RIGHT(TEXT(P14,"0.#"),1)=".",FALSE,TRUE)</formula>
    </cfRule>
    <cfRule type="expression" dxfId="2802" priority="14014">
      <formula>IF(RIGHT(TEXT(P14,"0.#"),1)=".",TRUE,FALSE)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99">
    <cfRule type="expression" dxfId="2797" priority="13881">
      <formula>IF(RIGHT(TEXT(Y799,"0.#"),1)=".",FALSE,TRUE)</formula>
    </cfRule>
    <cfRule type="expression" dxfId="2796" priority="13882">
      <formula>IF(RIGHT(TEXT(Y799,"0.#"),1)=".",TRUE,FALSE)</formula>
    </cfRule>
  </conditionalFormatting>
  <conditionalFormatting sqref="Y830:Y837 Y828 Y817:Y824 Y815 Y804:Y811 Y802">
    <cfRule type="expression" dxfId="2795" priority="13663">
      <formula>IF(RIGHT(TEXT(Y802,"0.#"),1)=".",FALSE,TRUE)</formula>
    </cfRule>
    <cfRule type="expression" dxfId="2794" priority="13664">
      <formula>IF(RIGHT(TEXT(Y802,"0.#"),1)=".",TRUE,FALSE)</formula>
    </cfRule>
  </conditionalFormatting>
  <conditionalFormatting sqref="P16:AQ17 P15:AX15 P13:AX13">
    <cfRule type="expression" dxfId="2793" priority="13711">
      <formula>IF(RIGHT(TEXT(P13,"0.#"),1)=".",FALSE,TRUE)</formula>
    </cfRule>
    <cfRule type="expression" dxfId="2792" priority="13712">
      <formula>IF(RIGHT(TEXT(P13,"0.#"),1)=".",TRUE,FALSE)</formula>
    </cfRule>
  </conditionalFormatting>
  <conditionalFormatting sqref="P19:AJ19">
    <cfRule type="expression" dxfId="2791" priority="13709">
      <formula>IF(RIGHT(TEXT(P19,"0.#"),1)=".",FALSE,TRUE)</formula>
    </cfRule>
    <cfRule type="expression" dxfId="2790" priority="13710">
      <formula>IF(RIGHT(TEXT(P19,"0.#"),1)=".",TRUE,FALSE)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92:Y798">
    <cfRule type="expression" dxfId="2787" priority="13687">
      <formula>IF(RIGHT(TEXT(Y792,"0.#"),1)=".",FALSE,TRUE)</formula>
    </cfRule>
    <cfRule type="expression" dxfId="2786" priority="13688">
      <formula>IF(RIGHT(TEXT(Y792,"0.#"),1)=".",TRUE,FALSE)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2:AU798">
    <cfRule type="expression" dxfId="2783" priority="13681">
      <formula>IF(RIGHT(TEXT(AU792,"0.#"),1)=".",FALSE,TRUE)</formula>
    </cfRule>
    <cfRule type="expression" dxfId="2782" priority="13682">
      <formula>IF(RIGHT(TEXT(AU792,"0.#"),1)=".",TRUE,FALSE)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91 Y789">
    <cfRule type="expression" dxfId="707" priority="7">
      <formula>IF(RIGHT(TEXT(Y789,"0.#"),1)=".",FALSE,TRUE)</formula>
    </cfRule>
    <cfRule type="expression" dxfId="706" priority="8">
      <formula>IF(RIGHT(TEXT(Y789,"0.#"),1)=".",TRUE,FALSE)</formula>
    </cfRule>
  </conditionalFormatting>
  <conditionalFormatting sqref="AU790">
    <cfRule type="expression" dxfId="705" priority="5">
      <formula>IF(RIGHT(TEXT(AU790,"0.#"),1)=".",FALSE,TRUE)</formula>
    </cfRule>
    <cfRule type="expression" dxfId="704" priority="6">
      <formula>IF(RIGHT(TEXT(AU790,"0.#"),1)=".",TRUE,FALSE)</formula>
    </cfRule>
  </conditionalFormatting>
  <conditionalFormatting sqref="AU791">
    <cfRule type="expression" dxfId="703" priority="3">
      <formula>IF(RIGHT(TEXT(AU791,"0.#"),1)=".",FALSE,TRUE)</formula>
    </cfRule>
    <cfRule type="expression" dxfId="702" priority="4">
      <formula>IF(RIGHT(TEXT(AU791,"0.#"),1)=".",TRUE,FALSE)</formula>
    </cfRule>
  </conditionalFormatting>
  <conditionalFormatting sqref="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55" max="49" man="1"/>
    <brk id="735" max="49" man="1"/>
    <brk id="84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388</v>
      </c>
      <c r="AF2" s="1026"/>
      <c r="AG2" s="1026"/>
      <c r="AH2" s="1026"/>
      <c r="AI2" s="1026" t="s">
        <v>410</v>
      </c>
      <c r="AJ2" s="1026"/>
      <c r="AK2" s="1026"/>
      <c r="AL2" s="556"/>
      <c r="AM2" s="1026" t="s">
        <v>507</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388</v>
      </c>
      <c r="AF9" s="1026"/>
      <c r="AG9" s="1026"/>
      <c r="AH9" s="1026"/>
      <c r="AI9" s="1026" t="s">
        <v>410</v>
      </c>
      <c r="AJ9" s="1026"/>
      <c r="AK9" s="1026"/>
      <c r="AL9" s="556"/>
      <c r="AM9" s="1026" t="s">
        <v>507</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388</v>
      </c>
      <c r="AF16" s="1026"/>
      <c r="AG16" s="1026"/>
      <c r="AH16" s="1026"/>
      <c r="AI16" s="1026" t="s">
        <v>410</v>
      </c>
      <c r="AJ16" s="1026"/>
      <c r="AK16" s="1026"/>
      <c r="AL16" s="556"/>
      <c r="AM16" s="1026" t="s">
        <v>507</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388</v>
      </c>
      <c r="AF23" s="1026"/>
      <c r="AG23" s="1026"/>
      <c r="AH23" s="1026"/>
      <c r="AI23" s="1026" t="s">
        <v>410</v>
      </c>
      <c r="AJ23" s="1026"/>
      <c r="AK23" s="1026"/>
      <c r="AL23" s="556"/>
      <c r="AM23" s="1026" t="s">
        <v>507</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388</v>
      </c>
      <c r="AF30" s="1026"/>
      <c r="AG30" s="1026"/>
      <c r="AH30" s="1026"/>
      <c r="AI30" s="1026" t="s">
        <v>410</v>
      </c>
      <c r="AJ30" s="1026"/>
      <c r="AK30" s="1026"/>
      <c r="AL30" s="556"/>
      <c r="AM30" s="1026" t="s">
        <v>507</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388</v>
      </c>
      <c r="AF37" s="1026"/>
      <c r="AG37" s="1026"/>
      <c r="AH37" s="1026"/>
      <c r="AI37" s="1026" t="s">
        <v>410</v>
      </c>
      <c r="AJ37" s="1026"/>
      <c r="AK37" s="1026"/>
      <c r="AL37" s="556"/>
      <c r="AM37" s="1026" t="s">
        <v>507</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388</v>
      </c>
      <c r="AF44" s="1026"/>
      <c r="AG44" s="1026"/>
      <c r="AH44" s="1026"/>
      <c r="AI44" s="1026" t="s">
        <v>410</v>
      </c>
      <c r="AJ44" s="1026"/>
      <c r="AK44" s="1026"/>
      <c r="AL44" s="556"/>
      <c r="AM44" s="1026" t="s">
        <v>507</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388</v>
      </c>
      <c r="AF51" s="1026"/>
      <c r="AG51" s="1026"/>
      <c r="AH51" s="1026"/>
      <c r="AI51" s="1026" t="s">
        <v>410</v>
      </c>
      <c r="AJ51" s="1026"/>
      <c r="AK51" s="1026"/>
      <c r="AL51" s="556"/>
      <c r="AM51" s="1026" t="s">
        <v>507</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388</v>
      </c>
      <c r="AF58" s="1026"/>
      <c r="AG58" s="1026"/>
      <c r="AH58" s="1026"/>
      <c r="AI58" s="1026" t="s">
        <v>410</v>
      </c>
      <c r="AJ58" s="1026"/>
      <c r="AK58" s="1026"/>
      <c r="AL58" s="556"/>
      <c r="AM58" s="1026" t="s">
        <v>507</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388</v>
      </c>
      <c r="AF65" s="1026"/>
      <c r="AG65" s="1026"/>
      <c r="AH65" s="1026"/>
      <c r="AI65" s="1026" t="s">
        <v>410</v>
      </c>
      <c r="AJ65" s="1026"/>
      <c r="AK65" s="1026"/>
      <c r="AL65" s="556"/>
      <c r="AM65" s="1026" t="s">
        <v>507</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7"/>
      <c r="I3" s="667"/>
      <c r="J3" s="667"/>
      <c r="K3" s="667"/>
      <c r="L3" s="666" t="s">
        <v>18</v>
      </c>
      <c r="M3" s="667"/>
      <c r="N3" s="667"/>
      <c r="O3" s="667"/>
      <c r="P3" s="667"/>
      <c r="Q3" s="667"/>
      <c r="R3" s="667"/>
      <c r="S3" s="667"/>
      <c r="T3" s="667"/>
      <c r="U3" s="667"/>
      <c r="V3" s="667"/>
      <c r="W3" s="667"/>
      <c r="X3" s="668"/>
      <c r="Y3" s="652" t="s">
        <v>19</v>
      </c>
      <c r="Z3" s="653"/>
      <c r="AA3" s="653"/>
      <c r="AB3" s="797"/>
      <c r="AC3" s="810"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39"/>
      <c r="B4" s="1040"/>
      <c r="C4" s="1040"/>
      <c r="D4" s="1040"/>
      <c r="E4" s="1040"/>
      <c r="F4" s="1041"/>
      <c r="G4" s="669"/>
      <c r="H4" s="670"/>
      <c r="I4" s="670"/>
      <c r="J4" s="670"/>
      <c r="K4" s="671"/>
      <c r="L4" s="663"/>
      <c r="M4" s="664"/>
      <c r="N4" s="664"/>
      <c r="O4" s="664"/>
      <c r="P4" s="664"/>
      <c r="Q4" s="664"/>
      <c r="R4" s="664"/>
      <c r="S4" s="664"/>
      <c r="T4" s="664"/>
      <c r="U4" s="664"/>
      <c r="V4" s="664"/>
      <c r="W4" s="664"/>
      <c r="X4" s="665"/>
      <c r="Y4" s="382"/>
      <c r="Z4" s="383"/>
      <c r="AA4" s="383"/>
      <c r="AB4" s="384"/>
      <c r="AC4" s="669"/>
      <c r="AD4" s="670"/>
      <c r="AE4" s="670"/>
      <c r="AF4" s="670"/>
      <c r="AG4" s="671"/>
      <c r="AH4" s="663"/>
      <c r="AI4" s="664"/>
      <c r="AJ4" s="664"/>
      <c r="AK4" s="664"/>
      <c r="AL4" s="664"/>
      <c r="AM4" s="664"/>
      <c r="AN4" s="664"/>
      <c r="AO4" s="664"/>
      <c r="AP4" s="664"/>
      <c r="AQ4" s="664"/>
      <c r="AR4" s="664"/>
      <c r="AS4" s="664"/>
      <c r="AT4" s="665"/>
      <c r="AU4" s="382"/>
      <c r="AV4" s="383"/>
      <c r="AW4" s="383"/>
      <c r="AX4" s="651"/>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2"/>
      <c r="AY15">
        <f>COUNTA($G$17,$AC$17)</f>
        <v>0</v>
      </c>
    </row>
    <row r="16" spans="1:51" ht="25.5" customHeight="1" x14ac:dyDescent="0.15">
      <c r="A16" s="1039"/>
      <c r="B16" s="1040"/>
      <c r="C16" s="1040"/>
      <c r="D16" s="1040"/>
      <c r="E16" s="1040"/>
      <c r="F16" s="1041"/>
      <c r="G16" s="810"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0"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39"/>
      <c r="B17" s="1040"/>
      <c r="C17" s="1040"/>
      <c r="D17" s="1040"/>
      <c r="E17" s="1040"/>
      <c r="F17" s="1041"/>
      <c r="G17" s="669"/>
      <c r="H17" s="670"/>
      <c r="I17" s="670"/>
      <c r="J17" s="670"/>
      <c r="K17" s="671"/>
      <c r="L17" s="663"/>
      <c r="M17" s="664"/>
      <c r="N17" s="664"/>
      <c r="O17" s="664"/>
      <c r="P17" s="664"/>
      <c r="Q17" s="664"/>
      <c r="R17" s="664"/>
      <c r="S17" s="664"/>
      <c r="T17" s="664"/>
      <c r="U17" s="664"/>
      <c r="V17" s="664"/>
      <c r="W17" s="664"/>
      <c r="X17" s="665"/>
      <c r="Y17" s="382"/>
      <c r="Z17" s="383"/>
      <c r="AA17" s="383"/>
      <c r="AB17" s="384"/>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651"/>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2"/>
      <c r="AY28">
        <f>COUNTA($G$30,$AC$30)</f>
        <v>0</v>
      </c>
    </row>
    <row r="29" spans="1:51" ht="24.75" customHeight="1" x14ac:dyDescent="0.15">
      <c r="A29" s="1039"/>
      <c r="B29" s="1040"/>
      <c r="C29" s="1040"/>
      <c r="D29" s="1040"/>
      <c r="E29" s="1040"/>
      <c r="F29" s="1041"/>
      <c r="G29" s="810"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0"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39"/>
      <c r="B30" s="1040"/>
      <c r="C30" s="1040"/>
      <c r="D30" s="1040"/>
      <c r="E30" s="1040"/>
      <c r="F30" s="1041"/>
      <c r="G30" s="669"/>
      <c r="H30" s="670"/>
      <c r="I30" s="670"/>
      <c r="J30" s="670"/>
      <c r="K30" s="671"/>
      <c r="L30" s="663"/>
      <c r="M30" s="664"/>
      <c r="N30" s="664"/>
      <c r="O30" s="664"/>
      <c r="P30" s="664"/>
      <c r="Q30" s="664"/>
      <c r="R30" s="664"/>
      <c r="S30" s="664"/>
      <c r="T30" s="664"/>
      <c r="U30" s="664"/>
      <c r="V30" s="664"/>
      <c r="W30" s="664"/>
      <c r="X30" s="665"/>
      <c r="Y30" s="382"/>
      <c r="Z30" s="383"/>
      <c r="AA30" s="383"/>
      <c r="AB30" s="384"/>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651"/>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2"/>
      <c r="AY41">
        <f>COUNTA($G$43,$AC$43)</f>
        <v>0</v>
      </c>
    </row>
    <row r="42" spans="1:51" ht="24.75" customHeight="1" x14ac:dyDescent="0.15">
      <c r="A42" s="1039"/>
      <c r="B42" s="1040"/>
      <c r="C42" s="1040"/>
      <c r="D42" s="1040"/>
      <c r="E42" s="1040"/>
      <c r="F42" s="1041"/>
      <c r="G42" s="810"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0"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39"/>
      <c r="B43" s="1040"/>
      <c r="C43" s="1040"/>
      <c r="D43" s="1040"/>
      <c r="E43" s="1040"/>
      <c r="F43" s="1041"/>
      <c r="G43" s="669"/>
      <c r="H43" s="670"/>
      <c r="I43" s="670"/>
      <c r="J43" s="670"/>
      <c r="K43" s="671"/>
      <c r="L43" s="663"/>
      <c r="M43" s="664"/>
      <c r="N43" s="664"/>
      <c r="O43" s="664"/>
      <c r="P43" s="664"/>
      <c r="Q43" s="664"/>
      <c r="R43" s="664"/>
      <c r="S43" s="664"/>
      <c r="T43" s="664"/>
      <c r="U43" s="664"/>
      <c r="V43" s="664"/>
      <c r="W43" s="664"/>
      <c r="X43" s="665"/>
      <c r="Y43" s="382"/>
      <c r="Z43" s="383"/>
      <c r="AA43" s="383"/>
      <c r="AB43" s="384"/>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651"/>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2"/>
      <c r="AY55">
        <f>COUNTA($G$57,$AC$57)</f>
        <v>0</v>
      </c>
    </row>
    <row r="56" spans="1:51" ht="24.75" customHeight="1" x14ac:dyDescent="0.15">
      <c r="A56" s="1039"/>
      <c r="B56" s="1040"/>
      <c r="C56" s="1040"/>
      <c r="D56" s="1040"/>
      <c r="E56" s="1040"/>
      <c r="F56" s="1041"/>
      <c r="G56" s="810"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0"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39"/>
      <c r="B57" s="1040"/>
      <c r="C57" s="1040"/>
      <c r="D57" s="1040"/>
      <c r="E57" s="1040"/>
      <c r="F57" s="1041"/>
      <c r="G57" s="669"/>
      <c r="H57" s="670"/>
      <c r="I57" s="670"/>
      <c r="J57" s="670"/>
      <c r="K57" s="671"/>
      <c r="L57" s="663"/>
      <c r="M57" s="664"/>
      <c r="N57" s="664"/>
      <c r="O57" s="664"/>
      <c r="P57" s="664"/>
      <c r="Q57" s="664"/>
      <c r="R57" s="664"/>
      <c r="S57" s="664"/>
      <c r="T57" s="664"/>
      <c r="U57" s="664"/>
      <c r="V57" s="664"/>
      <c r="W57" s="664"/>
      <c r="X57" s="665"/>
      <c r="Y57" s="382"/>
      <c r="Z57" s="383"/>
      <c r="AA57" s="383"/>
      <c r="AB57" s="384"/>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651"/>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2"/>
      <c r="AY68">
        <f>COUNTA($G$70,$AC$70)</f>
        <v>0</v>
      </c>
    </row>
    <row r="69" spans="1:51" ht="25.5" customHeight="1" x14ac:dyDescent="0.15">
      <c r="A69" s="1039"/>
      <c r="B69" s="1040"/>
      <c r="C69" s="1040"/>
      <c r="D69" s="1040"/>
      <c r="E69" s="1040"/>
      <c r="F69" s="1041"/>
      <c r="G69" s="810"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0"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39"/>
      <c r="B70" s="1040"/>
      <c r="C70" s="1040"/>
      <c r="D70" s="1040"/>
      <c r="E70" s="1040"/>
      <c r="F70" s="1041"/>
      <c r="G70" s="669"/>
      <c r="H70" s="670"/>
      <c r="I70" s="670"/>
      <c r="J70" s="670"/>
      <c r="K70" s="671"/>
      <c r="L70" s="663"/>
      <c r="M70" s="664"/>
      <c r="N70" s="664"/>
      <c r="O70" s="664"/>
      <c r="P70" s="664"/>
      <c r="Q70" s="664"/>
      <c r="R70" s="664"/>
      <c r="S70" s="664"/>
      <c r="T70" s="664"/>
      <c r="U70" s="664"/>
      <c r="V70" s="664"/>
      <c r="W70" s="664"/>
      <c r="X70" s="665"/>
      <c r="Y70" s="382"/>
      <c r="Z70" s="383"/>
      <c r="AA70" s="383"/>
      <c r="AB70" s="384"/>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651"/>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2"/>
      <c r="AY81">
        <f>COUNTA($G$83,$AC$83)</f>
        <v>0</v>
      </c>
    </row>
    <row r="82" spans="1:51" ht="24.75" customHeight="1" x14ac:dyDescent="0.15">
      <c r="A82" s="1039"/>
      <c r="B82" s="1040"/>
      <c r="C82" s="1040"/>
      <c r="D82" s="1040"/>
      <c r="E82" s="1040"/>
      <c r="F82" s="1041"/>
      <c r="G82" s="810"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0"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39"/>
      <c r="B83" s="1040"/>
      <c r="C83" s="1040"/>
      <c r="D83" s="1040"/>
      <c r="E83" s="1040"/>
      <c r="F83" s="1041"/>
      <c r="G83" s="669"/>
      <c r="H83" s="670"/>
      <c r="I83" s="670"/>
      <c r="J83" s="670"/>
      <c r="K83" s="671"/>
      <c r="L83" s="663"/>
      <c r="M83" s="664"/>
      <c r="N83" s="664"/>
      <c r="O83" s="664"/>
      <c r="P83" s="664"/>
      <c r="Q83" s="664"/>
      <c r="R83" s="664"/>
      <c r="S83" s="664"/>
      <c r="T83" s="664"/>
      <c r="U83" s="664"/>
      <c r="V83" s="664"/>
      <c r="W83" s="664"/>
      <c r="X83" s="665"/>
      <c r="Y83" s="382"/>
      <c r="Z83" s="383"/>
      <c r="AA83" s="383"/>
      <c r="AB83" s="384"/>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651"/>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2"/>
      <c r="AY94">
        <f>COUNTA($G$96,$AC$96)</f>
        <v>0</v>
      </c>
    </row>
    <row r="95" spans="1:51" ht="24.75" customHeight="1" x14ac:dyDescent="0.15">
      <c r="A95" s="1039"/>
      <c r="B95" s="1040"/>
      <c r="C95" s="1040"/>
      <c r="D95" s="1040"/>
      <c r="E95" s="1040"/>
      <c r="F95" s="1041"/>
      <c r="G95" s="810"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0"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39"/>
      <c r="B96" s="1040"/>
      <c r="C96" s="1040"/>
      <c r="D96" s="1040"/>
      <c r="E96" s="1040"/>
      <c r="F96" s="1041"/>
      <c r="G96" s="669"/>
      <c r="H96" s="670"/>
      <c r="I96" s="670"/>
      <c r="J96" s="670"/>
      <c r="K96" s="671"/>
      <c r="L96" s="663"/>
      <c r="M96" s="664"/>
      <c r="N96" s="664"/>
      <c r="O96" s="664"/>
      <c r="P96" s="664"/>
      <c r="Q96" s="664"/>
      <c r="R96" s="664"/>
      <c r="S96" s="664"/>
      <c r="T96" s="664"/>
      <c r="U96" s="664"/>
      <c r="V96" s="664"/>
      <c r="W96" s="664"/>
      <c r="X96" s="665"/>
      <c r="Y96" s="382"/>
      <c r="Z96" s="383"/>
      <c r="AA96" s="383"/>
      <c r="AB96" s="384"/>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651"/>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c r="AY108">
        <f>COUNTA($G$110,$AC$110)</f>
        <v>0</v>
      </c>
    </row>
    <row r="109" spans="1:51" ht="24.75" customHeight="1" x14ac:dyDescent="0.15">
      <c r="A109" s="1039"/>
      <c r="B109" s="1040"/>
      <c r="C109" s="1040"/>
      <c r="D109" s="1040"/>
      <c r="E109" s="1040"/>
      <c r="F109" s="1041"/>
      <c r="G109" s="810"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0"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39"/>
      <c r="B110" s="1040"/>
      <c r="C110" s="1040"/>
      <c r="D110" s="1040"/>
      <c r="E110" s="1040"/>
      <c r="F110" s="1041"/>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384"/>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651"/>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c r="AY121">
        <f>COUNTA($G$123,$AC$123)</f>
        <v>0</v>
      </c>
    </row>
    <row r="122" spans="1:51" ht="25.5" customHeight="1" x14ac:dyDescent="0.15">
      <c r="A122" s="1039"/>
      <c r="B122" s="1040"/>
      <c r="C122" s="1040"/>
      <c r="D122" s="1040"/>
      <c r="E122" s="1040"/>
      <c r="F122" s="1041"/>
      <c r="G122" s="810"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0"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39"/>
      <c r="B123" s="1040"/>
      <c r="C123" s="1040"/>
      <c r="D123" s="1040"/>
      <c r="E123" s="1040"/>
      <c r="F123" s="1041"/>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384"/>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651"/>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c r="AY134">
        <f>COUNTA($G$136,$AC$136)</f>
        <v>0</v>
      </c>
    </row>
    <row r="135" spans="1:51" ht="24.75" customHeight="1" x14ac:dyDescent="0.15">
      <c r="A135" s="1039"/>
      <c r="B135" s="1040"/>
      <c r="C135" s="1040"/>
      <c r="D135" s="1040"/>
      <c r="E135" s="1040"/>
      <c r="F135" s="1041"/>
      <c r="G135" s="810"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0"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39"/>
      <c r="B136" s="1040"/>
      <c r="C136" s="1040"/>
      <c r="D136" s="1040"/>
      <c r="E136" s="1040"/>
      <c r="F136" s="1041"/>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384"/>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651"/>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c r="AY147">
        <f>COUNTA($G$149,$AC$149)</f>
        <v>0</v>
      </c>
    </row>
    <row r="148" spans="1:51" ht="24.75" customHeight="1" x14ac:dyDescent="0.15">
      <c r="A148" s="1039"/>
      <c r="B148" s="1040"/>
      <c r="C148" s="1040"/>
      <c r="D148" s="1040"/>
      <c r="E148" s="1040"/>
      <c r="F148" s="1041"/>
      <c r="G148" s="810"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0"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39"/>
      <c r="B149" s="1040"/>
      <c r="C149" s="1040"/>
      <c r="D149" s="1040"/>
      <c r="E149" s="1040"/>
      <c r="F149" s="1041"/>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384"/>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651"/>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c r="AY161">
        <f>COUNTA($G$163,$AC$163)</f>
        <v>0</v>
      </c>
    </row>
    <row r="162" spans="1:51" ht="24.75" customHeight="1" x14ac:dyDescent="0.15">
      <c r="A162" s="1039"/>
      <c r="B162" s="1040"/>
      <c r="C162" s="1040"/>
      <c r="D162" s="1040"/>
      <c r="E162" s="1040"/>
      <c r="F162" s="1041"/>
      <c r="G162" s="810"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0"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39"/>
      <c r="B163" s="1040"/>
      <c r="C163" s="1040"/>
      <c r="D163" s="1040"/>
      <c r="E163" s="1040"/>
      <c r="F163" s="1041"/>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384"/>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651"/>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c r="AY174">
        <f>COUNTA($G$176,$AC$176)</f>
        <v>0</v>
      </c>
    </row>
    <row r="175" spans="1:51" ht="25.5" customHeight="1" x14ac:dyDescent="0.15">
      <c r="A175" s="1039"/>
      <c r="B175" s="1040"/>
      <c r="C175" s="1040"/>
      <c r="D175" s="1040"/>
      <c r="E175" s="1040"/>
      <c r="F175" s="1041"/>
      <c r="G175" s="810"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0"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39"/>
      <c r="B176" s="1040"/>
      <c r="C176" s="1040"/>
      <c r="D176" s="1040"/>
      <c r="E176" s="1040"/>
      <c r="F176" s="1041"/>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384"/>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651"/>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c r="AY187">
        <f>COUNTA($G$189,$AC$189)</f>
        <v>0</v>
      </c>
    </row>
    <row r="188" spans="1:51" ht="24.75" customHeight="1" x14ac:dyDescent="0.15">
      <c r="A188" s="1039"/>
      <c r="B188" s="1040"/>
      <c r="C188" s="1040"/>
      <c r="D188" s="1040"/>
      <c r="E188" s="1040"/>
      <c r="F188" s="1041"/>
      <c r="G188" s="810"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0"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39"/>
      <c r="B189" s="1040"/>
      <c r="C189" s="1040"/>
      <c r="D189" s="1040"/>
      <c r="E189" s="1040"/>
      <c r="F189" s="1041"/>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384"/>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651"/>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c r="AY200">
        <f>COUNTA($G$202,$AC$202)</f>
        <v>0</v>
      </c>
    </row>
    <row r="201" spans="1:51" ht="24.75" customHeight="1" x14ac:dyDescent="0.15">
      <c r="A201" s="1039"/>
      <c r="B201" s="1040"/>
      <c r="C201" s="1040"/>
      <c r="D201" s="1040"/>
      <c r="E201" s="1040"/>
      <c r="F201" s="1041"/>
      <c r="G201" s="810"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0"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39"/>
      <c r="B202" s="1040"/>
      <c r="C202" s="1040"/>
      <c r="D202" s="1040"/>
      <c r="E202" s="1040"/>
      <c r="F202" s="1041"/>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384"/>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651"/>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c r="AY214">
        <f>COUNTA($G$216,$AC$216)</f>
        <v>0</v>
      </c>
    </row>
    <row r="215" spans="1:51" ht="24.75" customHeight="1" x14ac:dyDescent="0.15">
      <c r="A215" s="1039"/>
      <c r="B215" s="1040"/>
      <c r="C215" s="1040"/>
      <c r="D215" s="1040"/>
      <c r="E215" s="1040"/>
      <c r="F215" s="1041"/>
      <c r="G215" s="810"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0"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39"/>
      <c r="B216" s="1040"/>
      <c r="C216" s="1040"/>
      <c r="D216" s="1040"/>
      <c r="E216" s="1040"/>
      <c r="F216" s="1041"/>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384"/>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651"/>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c r="AY227">
        <f>COUNTA($G$229,$AC$229)</f>
        <v>0</v>
      </c>
    </row>
    <row r="228" spans="1:51" ht="25.5" customHeight="1" x14ac:dyDescent="0.15">
      <c r="A228" s="1039"/>
      <c r="B228" s="1040"/>
      <c r="C228" s="1040"/>
      <c r="D228" s="1040"/>
      <c r="E228" s="1040"/>
      <c r="F228" s="1041"/>
      <c r="G228" s="810"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0"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39"/>
      <c r="B229" s="1040"/>
      <c r="C229" s="1040"/>
      <c r="D229" s="1040"/>
      <c r="E229" s="1040"/>
      <c r="F229" s="1041"/>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384"/>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651"/>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c r="AY240">
        <f>COUNTA($G$242,$AC$242)</f>
        <v>0</v>
      </c>
    </row>
    <row r="241" spans="1:51" ht="24.75" customHeight="1" x14ac:dyDescent="0.15">
      <c r="A241" s="1039"/>
      <c r="B241" s="1040"/>
      <c r="C241" s="1040"/>
      <c r="D241" s="1040"/>
      <c r="E241" s="1040"/>
      <c r="F241" s="1041"/>
      <c r="G241" s="810"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0"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39"/>
      <c r="B242" s="1040"/>
      <c r="C242" s="1040"/>
      <c r="D242" s="1040"/>
      <c r="E242" s="1040"/>
      <c r="F242" s="1041"/>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384"/>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651"/>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c r="AY253">
        <f>COUNTA($G$255,$AC$255)</f>
        <v>0</v>
      </c>
    </row>
    <row r="254" spans="1:51" ht="24.75" customHeight="1" x14ac:dyDescent="0.15">
      <c r="A254" s="1039"/>
      <c r="B254" s="1040"/>
      <c r="C254" s="1040"/>
      <c r="D254" s="1040"/>
      <c r="E254" s="1040"/>
      <c r="F254" s="1041"/>
      <c r="G254" s="810"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0"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39"/>
      <c r="B255" s="1040"/>
      <c r="C255" s="1040"/>
      <c r="D255" s="1040"/>
      <c r="E255" s="1040"/>
      <c r="F255" s="1041"/>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384"/>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651"/>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2021-06-17T12:26:10Z</cp:lastPrinted>
  <dcterms:created xsi:type="dcterms:W3CDTF">2012-03-13T00:50:25Z</dcterms:created>
  <dcterms:modified xsi:type="dcterms:W3CDTF">2021-06-30T12:01:57Z</dcterms:modified>
</cp:coreProperties>
</file>