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②令和２年度から開始された事業\施策名：Ⅳ－１－１　男女労働者の均等な機会と待遇の確保対策、女性の活躍推進、仕事と家庭の両立支援等を推進すること\"/>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<sst xmlns="http://schemas.openxmlformats.org/spreadsheetml/2006/main" count="2915" uniqueCount="627">
  <si>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</si>
  <si>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</si>
  <si>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</si>
  <si>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</si>
  <si>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</si>
  <si>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</si>
  <si>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</si>
  <si>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</si>
  <si>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</si>
  <si>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</si>
  <si>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</si>
  <si>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</si>
  <si>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</si>
  <si>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</si>
  <si>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</si>
  <si>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</si>
  <si>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</si>
  <si>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</si>
  <si>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</si>
  <si>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</si>
  <si>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</si>
  <si>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</si>
  <si>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</si>
  <si>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</si>
  <si>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</si>
  <si>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</si>
  <si>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</si>
  <si>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</si>
  <si>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</si>
  <si>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</si>
  <si>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</si>
  <si>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</si>
  <si>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</si>
  <si>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</si>
  <si>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</si>
  <si>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</si>
  <si>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</si>
  <si>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</si>
  <si>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</si>
  <si>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</si>
  <si>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</si>
  <si>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</si>
  <si>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</si>
  <si>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</si>
  <si>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</si>
  <si>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</si>
  <si>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</si>
  <si>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</si>
  <si>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</si>
  <si>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</si>
  <si>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</si>
  <si>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</si>
  <si>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</si>
  <si>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</si>
  <si>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</si>
  <si>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</si>
  <si>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</si>
  <si>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</si>
  <si>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</si>
  <si>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</si>
  <si>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</si>
  <si>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</si>
  <si>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</si>
  <si>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</si>
  <si>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</si>
  <si>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</si>
  <si>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</si>
  <si>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</si>
  <si>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</si>
  <si>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</si>
  <si>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</si>
  <si>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</si>
  <si>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</si>
  <si>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</si>
  <si>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</si>
  <si>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</si>
  <si>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</si>
  <si>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</si>
  <si>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</si>
  <si>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</si>
  <si>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</si>
  <si>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</si>
  <si>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</si>
  <si>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</si>
  <si>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</si>
  <si>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</si>
  <si>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</si>
  <si>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</si>
  <si>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</si>
  <si>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</si>
  <si>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</si>
  <si>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</si>
  <si>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</si>
  <si>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</si>
  <si>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</si>
  <si>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</si>
  <si>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</si>
  <si>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</si>
  <si>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</si>
  <si>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</si>
  <si>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</si>
  <si>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</si>
  <si>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</si>
  <si>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</si>
  <si>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</si>
  <si>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</si>
  <si>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</si>
  <si>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</si>
  <si>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</si>
  <si>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</si>
  <si>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</si>
  <si>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</si>
  <si>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</si>
  <si>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</si>
  <si>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</si>
  <si>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</si>
  <si>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</si>
  <si>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</si>
  <si>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</si>
  <si>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</si>
  <si>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</si>
  <si>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</si>
  <si>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</si>
  <si>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</si>
  <si>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</si>
  <si>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</si>
  <si>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</si>
  <si>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</si>
  <si>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</si>
  <si>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</si>
  <si>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</si>
  <si>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</si>
  <si>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</si>
  <si>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</si>
  <si>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</si>
  <si>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</si>
  <si>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</si>
  <si>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</si>
  <si>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</si>
  <si>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</si>
  <si>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</si>
  <si>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</si>
  <si>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</si>
  <si>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</si>
  <si>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</si>
  <si>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</si>
  <si>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</si>
  <si>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</si>
  <si>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</si>
  <si>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</si>
  <si>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</si>
  <si>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</si>
  <si>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</si>
  <si>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</si>
  <si>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</si>
  <si>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</si>
  <si>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</si>
  <si>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</si>
  <si>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</si>
  <si>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</si>
  <si>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</si>
  <si>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</si>
  <si>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</si>
  <si>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</si>
  <si>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</si>
  <si>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</si>
  <si>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</si>
  <si>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</si>
  <si>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</si>
  <si>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</si>
  <si>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</si>
  <si>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</si>
  <si>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</si>
  <si>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</si>
  <si>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</si>
  <si>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</si>
  <si>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</si>
  <si>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</si>
  <si>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</si>
  <si>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</si>
  <si>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</si>
  <si>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</si>
  <si>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</si>
  <si>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</si>
  <si>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</si>
  <si>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</si>
  <si>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</si>
  <si>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</si>
  <si>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</si>
  <si>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</si>
  <si>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</si>
  <si>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</si>
  <si>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</si>
  <si>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</si>
  <si>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</si>
  <si>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</si>
  <si>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</si>
  <si>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</si>
  <si>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</si>
  <si>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</si>
  <si>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</si>
  <si>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</si>
  <si>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</si>
  <si>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</si>
  <si>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</si>
  <si>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</si>
  <si>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</si>
  <si>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</si>
  <si>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</si>
  <si>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</si>
  <si>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</si>
  <si>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</si>
  <si>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</si>
  <si>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</si>
  <si>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</si>
  <si>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</si>
  <si>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</si>
  <si>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</si>
  <si>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</si>
  <si>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</si>
  <si>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</si>
  <si>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</si>
  <si>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</si>
  <si>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</si>
  <si>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</si>
  <si>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</si>
  <si>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</si>
  <si>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</si>
  <si>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</si>
  <si>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</si>
  <si>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</si>
  <si>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</si>
  <si>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</si>
  <si>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</si>
  <si>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</si>
  <si>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</si>
  <si>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</si>
  <si>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</si>
  <si>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</si>
  <si>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</si>
  <si>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</si>
  <si>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</si>
  <si>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</si>
  <si>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</si>
  <si>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</si>
  <si>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</si>
  <si>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</si>
  <si>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</si>
  <si>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</si>
  <si>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</si>
  <si>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</si>
  <si>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</si>
  <si>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</si>
  <si>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</si>
  <si>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</si>
  <si>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</si>
  <si>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</si>
  <si>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</si>
  <si>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</si>
  <si>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</si>
  <si>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</si>
  <si>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</si>
  <si>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</si>
  <si>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</si>
  <si>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</si>
  <si>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</si>
  <si>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</si>
  <si>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</si>
  <si>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</si>
  <si>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</si>
  <si>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</si>
  <si>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</si>
  <si>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</si>
  <si>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</si>
  <si>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</si>
  <si>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</si>
  <si>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</si>
  <si>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</si>
  <si>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</si>
  <si>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</si>
  <si>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</si>
  <si>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</si>
  <si>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</si>
  <si>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</si>
  <si>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</si>
  <si>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</si>
  <si>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</si>
  <si>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</si>
  <si>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</si>
  <si>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</si>
  <si>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</si>
  <si>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</si>
  <si>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</si>
  <si>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</si>
  <si>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</si>
  <si>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</si>
  <si>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</si>
  <si>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</si>
  <si>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</si>
  <si>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</si>
  <si>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</si>
  <si>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</si>
  <si>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</si>
  <si>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</si>
  <si>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</si>
  <si>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</si>
  <si>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</si>
  <si>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</si>
  <si>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</si>
  <si>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</si>
  <si>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</si>
  <si>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</si>
  <si>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</si>
  <si>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</si>
  <si>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</si>
  <si>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</si>
  <si>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</si>
  <si>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</si>
  <si>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</si>
  <si>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</si>
  <si>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</si>
  <si>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</si>
  <si>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</si>
  <si>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</si>
  <si>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</si>
  <si>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</si>
  <si>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</si>
  <si>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</si>
  <si>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</si>
  <si>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</si>
  <si>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</si>
  <si>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</si>
  <si>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</si>
  <si>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</si>
  <si>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</si>
  <si>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</si>
  <si>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</si>
  <si>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</si>
  <si>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</si>
  <si>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</si>
  <si>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</si>
  <si>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</si>
  <si>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</si>
  <si>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</si>
  <si>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</si>
  <si>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</si>
  <si>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</si>
  <si>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</si>
  <si>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</si>
  <si>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</si>
  <si>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</si>
  <si>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</si>
  <si>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</si>
  <si>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</si>
  <si>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</si>
  <si>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</si>
  <si>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</si>
  <si>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</si>
  <si>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</si>
  <si>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</si>
  <si>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</si>
  <si>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</si>
  <si>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</si>
  <si>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</si>
  <si>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</si>
  <si>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</si>
  <si>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</si>
  <si>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</si>
  <si>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</si>
  <si>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</si>
  <si>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</si>
  <si>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</si>
  <si>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</si>
  <si>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</si>
  <si>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</si>
  <si>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</si>
  <si>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</si>
  <si>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</si>
  <si>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</si>
  <si>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</si>
  <si>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</si>
  <si>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</si>
  <si>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</si>
  <si>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</si>
  <si>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</si>
  <si>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</si>
  <si>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</si>
  <si>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</si>
  <si>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</si>
  <si>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</si>
  <si>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</si>
  <si>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</si>
  <si>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</si>
  <si>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</si>
  <si>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</si>
  <si>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</si>
  <si>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</si>
  <si>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</si>
  <si>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</si>
  <si>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</si>
  <si>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</si>
  <si>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</si>
  <si>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</si>
  <si>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</si>
  <si>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</si>
  <si>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</si>
  <si>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</si>
  <si>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</si>
  <si>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</si>
  <si>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</si>
  <si>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</si>
  <si>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</si>
  <si>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</si>
  <si>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</si>
  <si>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</si>
  <si>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</si>
  <si>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</si>
  <si>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</si>
  <si>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</si>
  <si>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</si>
  <si>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</si>
  <si>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</si>
  <si>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</si>
  <si>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</si>
  <si>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</si>
  <si>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</si>
  <si>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</si>
  <si>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</si>
  <si>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</si>
  <si>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</si>
  <si>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</si>
  <si>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</si>
  <si>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</si>
  <si>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</si>
  <si>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</si>
  <si>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</si>
  <si>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</si>
  <si>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</si>
  <si>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</si>
  <si>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</si>
  <si>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</si>
  <si>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</si>
  <si>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</si>
  <si>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</si>
  <si>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</si>
  <si>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</si>
  <si>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</si>
  <si>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</si>
  <si>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</si>
  <si>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</si>
  <si>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</si>
  <si>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</si>
  <si>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</si>
  <si>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</si>
  <si>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</si>
  <si>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</si>
  <si>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</si>
  <si>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</si>
  <si>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</si>
  <si>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</si>
  <si>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</si>
  <si>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</si>
  <si>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</si>
  <si>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</si>
  <si>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</si>
  <si>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</si>
  <si>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</si>
  <si>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</si>
  <si>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</si>
  <si>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</si>
  <si>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</si>
  <si>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</si>
  <si>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</si>
  <si>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</si>
  <si>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</si>
  <si>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</si>
  <si>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</si>
  <si>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</si>
  <si>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</si>
  <si>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</si>
  <si>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</si>
  <si>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</si>
  <si>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</si>
  <si>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</si>
  <si>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</si>
  <si>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</si>
  <si>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</si>
  <si>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</si>
  <si>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</si>
  <si>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</si>
  <si>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</si>
  <si>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</si>
  <si>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</si>
  <si>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</si>
  <si>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</si>
  <si>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</si>
  <si>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</si>
  <si>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</si>
  <si>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</si>
  <si>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</si>
  <si>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</si>
  <si>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</si>
  <si>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</si>
  <si>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</si>
  <si>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</si>
  <si>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</si>
  <si>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</si>
  <si>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</si>
  <si>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</si>
  <si>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</si>
  <si>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</si>
  <si>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</si>
  <si>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</si>
  <si>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</si>
  <si>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</si>
  <si>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</si>
  <si>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</si>
  <si>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</si>
  <si>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</si>
  <si>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</si>
  <si>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</si>
  <si>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</si>
  <si>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</si>
  <si>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</si>
  <si>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</si>
  <si>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</si>
  <si>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</si>
  <si>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</si>
  <si>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</si>
  <si>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</si>
  <si>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</si>
  <si>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</si>
  <si>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</si>
  <si>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</si>
  <si>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</si>
  <si>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</si>
  <si>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</si>
  <si>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</si>
  <si>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</si>
  <si>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</si>
  <si>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</si>
  <si>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</si>
  <si>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</si>
  <si>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</si>
  <si>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</si>
  <si>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</si>
  <si>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</si>
  <si>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</si>
  <si>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</si>
  <si>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</si>
  <si>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</si>
  <si>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</si>
  <si>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</si>
  <si>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</si>
  <si>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</si>
  <si>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</si>
  <si>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</si>
  <si>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</si>
  <si>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</si>
  <si>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</si>
  <si>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</si>
  <si>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</si>
  <si>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</si>
  <si>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</si>
  <si>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雇用環境・均等部（室）及び総合労働相談コーナーにおける多言語化の推進</t>
    <rPh sb="0" eb="2">
      <t>コヨウ</t>
    </rPh>
    <rPh sb="2" eb="4">
      <t>カンキョウ</t>
    </rPh>
    <rPh sb="5" eb="7">
      <t>キントウ</t>
    </rPh>
    <rPh sb="7" eb="8">
      <t>ブ</t>
    </rPh>
    <rPh sb="9" eb="10">
      <t>シツ</t>
    </rPh>
    <rPh sb="11" eb="12">
      <t>オヨ</t>
    </rPh>
    <rPh sb="13" eb="19">
      <t>ソウゴウロウドウソウダン</t>
    </rPh>
    <rPh sb="27" eb="30">
      <t>タゲンゴ</t>
    </rPh>
    <rPh sb="30" eb="31">
      <t>カ</t>
    </rPh>
    <rPh sb="32" eb="34">
      <t>スイシン</t>
    </rPh>
    <phoneticPr fontId="5"/>
  </si>
  <si>
    <t>雇用環境・均等局</t>
    <rPh sb="0" eb="4">
      <t>コヨウカンキョウ</t>
    </rPh>
    <rPh sb="5" eb="8">
      <t>キントウキョク</t>
    </rPh>
    <phoneticPr fontId="5"/>
  </si>
  <si>
    <t>総務課</t>
    <rPh sb="0" eb="3">
      <t>ソウムカ</t>
    </rPh>
    <phoneticPr fontId="5"/>
  </si>
  <si>
    <t>○</t>
  </si>
  <si>
    <t>労働者災害補償保険法第29条第1項第3号
雇用保険法第62条第1項第5号
個別労働関係紛争の解決の促進に関する法律（平成13年法律第112号）</t>
    <rPh sb="19" eb="20">
      <t>ゴウ</t>
    </rPh>
    <phoneticPr fontId="5"/>
  </si>
  <si>
    <t>「経済財政運営と改革の基本方針2019」（令和元年6月21日閣議決定）、「外国人材の受入れ・共生のための総合的対応策の充実について」（令和元年6月10日外国人材の受入れ・共生に関する関係閣僚会議幹事会決定）</t>
    <rPh sb="1" eb="3">
      <t>ケイザイ</t>
    </rPh>
    <rPh sb="3" eb="5">
      <t>ザイセイ</t>
    </rPh>
    <rPh sb="5" eb="7">
      <t>ウンエイ</t>
    </rPh>
    <rPh sb="8" eb="10">
      <t>カイカク</t>
    </rPh>
    <rPh sb="11" eb="13">
      <t>キホン</t>
    </rPh>
    <rPh sb="13" eb="15">
      <t>ホウシン</t>
    </rPh>
    <rPh sb="21" eb="23">
      <t>レイワ</t>
    </rPh>
    <rPh sb="23" eb="25">
      <t>ガンネン</t>
    </rPh>
    <rPh sb="26" eb="27">
      <t>ガツ</t>
    </rPh>
    <rPh sb="29" eb="30">
      <t>ニチ</t>
    </rPh>
    <rPh sb="30" eb="32">
      <t>カクギ</t>
    </rPh>
    <rPh sb="32" eb="34">
      <t>ケッテイ</t>
    </rPh>
    <rPh sb="37" eb="41">
      <t>ガイコクジンザイ</t>
    </rPh>
    <rPh sb="42" eb="44">
      <t>ウケイレ</t>
    </rPh>
    <rPh sb="46" eb="48">
      <t>キョウセイ</t>
    </rPh>
    <rPh sb="52" eb="55">
      <t>ソウゴウテキ</t>
    </rPh>
    <rPh sb="55" eb="58">
      <t>タイオウサク</t>
    </rPh>
    <rPh sb="59" eb="61">
      <t>ジュウジツ</t>
    </rPh>
    <rPh sb="67" eb="69">
      <t>レイワ</t>
    </rPh>
    <rPh sb="69" eb="71">
      <t>ガンネン</t>
    </rPh>
    <rPh sb="72" eb="73">
      <t>ガツ</t>
    </rPh>
    <rPh sb="75" eb="76">
      <t>ニチ</t>
    </rPh>
    <rPh sb="76" eb="78">
      <t>ガイコク</t>
    </rPh>
    <rPh sb="78" eb="80">
      <t>ジンザイ</t>
    </rPh>
    <rPh sb="81" eb="83">
      <t>ウケイレ</t>
    </rPh>
    <rPh sb="85" eb="87">
      <t>キョウセイ</t>
    </rPh>
    <rPh sb="88" eb="89">
      <t>カン</t>
    </rPh>
    <rPh sb="91" eb="93">
      <t>カンケイ</t>
    </rPh>
    <rPh sb="93" eb="95">
      <t>カクリョウ</t>
    </rPh>
    <rPh sb="95" eb="97">
      <t>カイギ</t>
    </rPh>
    <rPh sb="97" eb="100">
      <t>カンジカイ</t>
    </rPh>
    <rPh sb="100" eb="102">
      <t>ケッテイ</t>
    </rPh>
    <phoneticPr fontId="5"/>
  </si>
  <si>
    <t>雇用環境・均等部（室）及び総合労働相談コーナーにおいて、１４カ国語の電話通訳に対応した「多言語コンタクトセンター」の設置及び運営を行うとともに、外国人労働者に対する簡易な案内、制度の一般的な説明等に活用するため、雇用環境・均等部（室）に多言語音声翻訳システム（アプリ）を搭載した端末を設置する。</t>
    <rPh sb="0" eb="4">
      <t>コヨウカンキョウ</t>
    </rPh>
    <phoneticPr fontId="5"/>
  </si>
  <si>
    <t>情報処理業務庁費（労災勘定）</t>
    <rPh sb="0" eb="2">
      <t>ジョウホウ</t>
    </rPh>
    <rPh sb="2" eb="4">
      <t>ショリ</t>
    </rPh>
    <rPh sb="4" eb="6">
      <t>ギョウム</t>
    </rPh>
    <rPh sb="6" eb="8">
      <t>チョウヒ</t>
    </rPh>
    <rPh sb="9" eb="11">
      <t>ロウサイ</t>
    </rPh>
    <rPh sb="11" eb="13">
      <t>カンジョウ</t>
    </rPh>
    <phoneticPr fontId="5"/>
  </si>
  <si>
    <t>情報処理業務庁費（雇用勘定）</t>
    <rPh sb="0" eb="2">
      <t>ジョウホウ</t>
    </rPh>
    <rPh sb="2" eb="4">
      <t>ショリ</t>
    </rPh>
    <rPh sb="4" eb="6">
      <t>ギョウム</t>
    </rPh>
    <rPh sb="6" eb="8">
      <t>チョウヒ</t>
    </rPh>
    <rPh sb="9" eb="11">
      <t>コヨウ</t>
    </rPh>
    <rPh sb="11" eb="13">
      <t>カンジョウ</t>
    </rPh>
    <phoneticPr fontId="5"/>
  </si>
  <si>
    <t>労働災害防止対策事業委託費（労災勘定）</t>
    <rPh sb="14" eb="16">
      <t>ロウサイ</t>
    </rPh>
    <rPh sb="16" eb="18">
      <t>カンジョウ</t>
    </rPh>
    <phoneticPr fontId="5"/>
  </si>
  <si>
    <t>仕事と家庭両立支援事業等委託費（雇用勘定）</t>
    <rPh sb="16" eb="18">
      <t>コヨウ</t>
    </rPh>
    <rPh sb="18" eb="20">
      <t>カンジョウ</t>
    </rPh>
    <phoneticPr fontId="5"/>
  </si>
  <si>
    <t>個別労働紛争対策事業委託費（労災勘定）</t>
    <rPh sb="0" eb="2">
      <t>コベツ</t>
    </rPh>
    <rPh sb="2" eb="4">
      <t>ロウドウ</t>
    </rPh>
    <rPh sb="4" eb="6">
      <t>フンソウ</t>
    </rPh>
    <rPh sb="6" eb="8">
      <t>タイサク</t>
    </rPh>
    <rPh sb="8" eb="10">
      <t>ジギョウ</t>
    </rPh>
    <rPh sb="10" eb="13">
      <t>イタクヒ</t>
    </rPh>
    <rPh sb="14" eb="16">
      <t>ロウサイ</t>
    </rPh>
    <rPh sb="16" eb="18">
      <t>カンジョウ</t>
    </rPh>
    <phoneticPr fontId="5"/>
  </si>
  <si>
    <t>本事業は、職場におけるハラスメントや解雇等のトラブルに関する相談対応の多言語化を図るものでものであるため、定量的な目標は設定できない。</t>
    <rPh sb="0" eb="1">
      <t>ホン</t>
    </rPh>
    <rPh sb="1" eb="3">
      <t>ジギョウ</t>
    </rPh>
    <rPh sb="5" eb="7">
      <t>ショクバ</t>
    </rPh>
    <rPh sb="18" eb="20">
      <t>カイコ</t>
    </rPh>
    <rPh sb="20" eb="21">
      <t>トウ</t>
    </rPh>
    <rPh sb="27" eb="28">
      <t>カン</t>
    </rPh>
    <rPh sb="30" eb="32">
      <t>ソウダン</t>
    </rPh>
    <rPh sb="32" eb="34">
      <t>タイオウ</t>
    </rPh>
    <rPh sb="35" eb="39">
      <t>タゲンゴカ</t>
    </rPh>
    <rPh sb="40" eb="41">
      <t>ハカ</t>
    </rPh>
    <rPh sb="53" eb="56">
      <t>テイリョウテキ</t>
    </rPh>
    <rPh sb="57" eb="59">
      <t>モクヒョウ</t>
    </rPh>
    <rPh sb="60" eb="62">
      <t>セッテイ</t>
    </rPh>
    <phoneticPr fontId="5"/>
  </si>
  <si>
    <t>－</t>
    <phoneticPr fontId="5"/>
  </si>
  <si>
    <t>雇用環境・均等部（室）及び総合労働相談コーナーにおいて、１４カ国語の電話通訳に対応した「多言語コンタクトセンター」を設置すること。</t>
    <phoneticPr fontId="5"/>
  </si>
  <si>
    <t>雇用環境・均等部（室）及び総合労働相談コーナーにおいて、１４カ国語の電話通訳に対応した「多言語コンタクトセンター」の設置</t>
    <phoneticPr fontId="5"/>
  </si>
  <si>
    <t>雇用環境・均等部（室）又は総合労働相談コーナーにおいて多言語コンタクトセンターを活用した相談件数</t>
    <rPh sb="0" eb="4">
      <t>コヨウカンキョウ</t>
    </rPh>
    <rPh sb="5" eb="8">
      <t>キントウブ</t>
    </rPh>
    <rPh sb="9" eb="10">
      <t>シツ</t>
    </rPh>
    <rPh sb="11" eb="12">
      <t>マタ</t>
    </rPh>
    <rPh sb="13" eb="19">
      <t>ソウゴウロウドウソウダン</t>
    </rPh>
    <rPh sb="27" eb="30">
      <t>タゲンゴ</t>
    </rPh>
    <rPh sb="40" eb="42">
      <t>カツヨウ</t>
    </rPh>
    <rPh sb="44" eb="46">
      <t>ソウダン</t>
    </rPh>
    <rPh sb="46" eb="48">
      <t>ケンスウ</t>
    </rPh>
    <phoneticPr fontId="5"/>
  </si>
  <si>
    <t>件</t>
    <rPh sb="0" eb="1">
      <t>ケン</t>
    </rPh>
    <phoneticPr fontId="5"/>
  </si>
  <si>
    <t>執行額（千円）(X)　／　相談件数(Y)　　　　　　　　　　　　　　</t>
    <rPh sb="0" eb="3">
      <t>シッコウガク</t>
    </rPh>
    <rPh sb="4" eb="6">
      <t>センエン</t>
    </rPh>
    <rPh sb="13" eb="15">
      <t>ソウダン</t>
    </rPh>
    <rPh sb="15" eb="17">
      <t>ケンスウ</t>
    </rPh>
    <phoneticPr fontId="5"/>
  </si>
  <si>
    <t>円</t>
    <rPh sb="0" eb="1">
      <t>エン</t>
    </rPh>
    <phoneticPr fontId="5"/>
  </si>
  <si>
    <t>　　ｘ/ｙ</t>
    <phoneticPr fontId="5"/>
  </si>
  <si>
    <t>雇用環境・均等部（室）及び総合労働相談コーナーにおいて多言語コンタクトセンター等を活用し、外国人労働者に対して労働問題に関する相談、関係法令の情報提供を行うことにより、男女労働者が性別により差別されることなく能力を十分に発揮できる雇用環境の整備や、育児や家族の介護を行う労働者の福祉の増進を図るとともに、個別労働紛争の簡易・迅速な解決の促進を図ることが見込まれる。これらにより、労働者が安心して働くことができる労働環境の整備に寄与することが期待できる。</t>
    <rPh sb="0" eb="4">
      <t>コヨウカンキョウ</t>
    </rPh>
    <rPh sb="5" eb="8">
      <t>キントウブ</t>
    </rPh>
    <rPh sb="9" eb="10">
      <t>シツ</t>
    </rPh>
    <rPh sb="11" eb="12">
      <t>オヨ</t>
    </rPh>
    <rPh sb="39" eb="40">
      <t>トウ</t>
    </rPh>
    <rPh sb="41" eb="43">
      <t>カツヨウ</t>
    </rPh>
    <rPh sb="45" eb="48">
      <t>ガイコクジン</t>
    </rPh>
    <rPh sb="48" eb="50">
      <t>ロウドウ</t>
    </rPh>
    <rPh sb="50" eb="51">
      <t>シャ</t>
    </rPh>
    <rPh sb="52" eb="53">
      <t>タイ</t>
    </rPh>
    <rPh sb="145" eb="146">
      <t>ハカ</t>
    </rPh>
    <phoneticPr fontId="5"/>
  </si>
  <si>
    <t>我が国で就労する外国人労働者が増加していくことが見込まれる中、職場におけるハラスメントや解雇等のトラブルに関する相談対応、紛争解決援助等の多言語化を図ることは、外国人労働者の雇用の安定や安全衛生の確保に寄与する重要なものであり、国民や社会のニーズを反映している。</t>
    <rPh sb="0" eb="1">
      <t>ワ</t>
    </rPh>
    <rPh sb="2" eb="3">
      <t>クニ</t>
    </rPh>
    <rPh sb="4" eb="6">
      <t>シュウロウ</t>
    </rPh>
    <rPh sb="8" eb="11">
      <t>ガイコクジン</t>
    </rPh>
    <rPh sb="11" eb="14">
      <t>ロウドウシャ</t>
    </rPh>
    <rPh sb="15" eb="17">
      <t>ゾウカ</t>
    </rPh>
    <rPh sb="24" eb="26">
      <t>ミコ</t>
    </rPh>
    <rPh sb="29" eb="30">
      <t>ナカ</t>
    </rPh>
    <rPh sb="31" eb="33">
      <t>ショクバ</t>
    </rPh>
    <rPh sb="44" eb="46">
      <t>カイコ</t>
    </rPh>
    <rPh sb="46" eb="47">
      <t>トウ</t>
    </rPh>
    <rPh sb="53" eb="54">
      <t>カン</t>
    </rPh>
    <rPh sb="56" eb="58">
      <t>ソウダン</t>
    </rPh>
    <rPh sb="58" eb="60">
      <t>タイオウ</t>
    </rPh>
    <rPh sb="61" eb="63">
      <t>フンソウ</t>
    </rPh>
    <rPh sb="63" eb="65">
      <t>カイケツ</t>
    </rPh>
    <rPh sb="65" eb="67">
      <t>エンジョ</t>
    </rPh>
    <rPh sb="67" eb="68">
      <t>トウ</t>
    </rPh>
    <rPh sb="69" eb="72">
      <t>タゲンゴ</t>
    </rPh>
    <rPh sb="72" eb="73">
      <t>カ</t>
    </rPh>
    <rPh sb="74" eb="75">
      <t>ハカ</t>
    </rPh>
    <rPh sb="80" eb="83">
      <t>ガイコクジン</t>
    </rPh>
    <rPh sb="83" eb="86">
      <t>ロウドウシャ</t>
    </rPh>
    <rPh sb="87" eb="89">
      <t>コヨウ</t>
    </rPh>
    <rPh sb="90" eb="92">
      <t>アンテイ</t>
    </rPh>
    <rPh sb="93" eb="95">
      <t>アンゼン</t>
    </rPh>
    <rPh sb="95" eb="97">
      <t>エイセイ</t>
    </rPh>
    <rPh sb="98" eb="100">
      <t>カクホ</t>
    </rPh>
    <rPh sb="101" eb="103">
      <t>キヨ</t>
    </rPh>
    <rPh sb="105" eb="107">
      <t>ジュウヨウ</t>
    </rPh>
    <rPh sb="114" eb="116">
      <t>コクミン</t>
    </rPh>
    <rPh sb="117" eb="119">
      <t>シャカイ</t>
    </rPh>
    <rPh sb="124" eb="126">
      <t>ハンエイ</t>
    </rPh>
    <phoneticPr fontId="5"/>
  </si>
  <si>
    <t>外国人労働者は、日本の労働関係法令等に関する知識が十分でない場合も少なくなく、トラブルに悩む外国人労働者から寄せられる相談に対し行政機関として的確に対応できる体制を構築することが必要であり、国が実施すべき事業である。</t>
    <rPh sb="0" eb="3">
      <t>ガイコクジン</t>
    </rPh>
    <rPh sb="3" eb="6">
      <t>ロウドウシャ</t>
    </rPh>
    <rPh sb="8" eb="10">
      <t>ニホン</t>
    </rPh>
    <rPh sb="11" eb="13">
      <t>ロウドウ</t>
    </rPh>
    <rPh sb="13" eb="15">
      <t>カンケイ</t>
    </rPh>
    <rPh sb="15" eb="17">
      <t>ホウレイ</t>
    </rPh>
    <rPh sb="17" eb="18">
      <t>トウ</t>
    </rPh>
    <rPh sb="19" eb="20">
      <t>カン</t>
    </rPh>
    <rPh sb="22" eb="24">
      <t>チシキ</t>
    </rPh>
    <rPh sb="25" eb="27">
      <t>ジュウブン</t>
    </rPh>
    <rPh sb="30" eb="32">
      <t>バアイ</t>
    </rPh>
    <rPh sb="33" eb="34">
      <t>スク</t>
    </rPh>
    <rPh sb="44" eb="45">
      <t>ナヤ</t>
    </rPh>
    <rPh sb="46" eb="49">
      <t>ガイコクジン</t>
    </rPh>
    <rPh sb="49" eb="52">
      <t>ロウドウシャ</t>
    </rPh>
    <rPh sb="54" eb="55">
      <t>ヨ</t>
    </rPh>
    <rPh sb="59" eb="61">
      <t>ソウダン</t>
    </rPh>
    <rPh sb="62" eb="63">
      <t>タイ</t>
    </rPh>
    <rPh sb="64" eb="66">
      <t>ギョウセイ</t>
    </rPh>
    <rPh sb="66" eb="68">
      <t>キカン</t>
    </rPh>
    <rPh sb="71" eb="73">
      <t>テキカク</t>
    </rPh>
    <rPh sb="74" eb="76">
      <t>タイオウ</t>
    </rPh>
    <rPh sb="79" eb="81">
      <t>タイセイ</t>
    </rPh>
    <rPh sb="82" eb="84">
      <t>コウチク</t>
    </rPh>
    <rPh sb="89" eb="91">
      <t>ヒツヨウ</t>
    </rPh>
    <rPh sb="95" eb="96">
      <t>クニ</t>
    </rPh>
    <rPh sb="97" eb="99">
      <t>ジッシ</t>
    </rPh>
    <rPh sb="102" eb="104">
      <t>ジギョウ</t>
    </rPh>
    <phoneticPr fontId="5"/>
  </si>
  <si>
    <t>職場におけるハラスメントや個別労働紛争の迅速な解決は、雇用の安定や国民生活の向上に役立ち、優先度の高い事業である。</t>
    <rPh sb="0" eb="2">
      <t>ショクバ</t>
    </rPh>
    <phoneticPr fontId="5"/>
  </si>
  <si>
    <t>左記事業のうち、多言語コンタクトセンターの運営については共同で実施するものである。</t>
    <rPh sb="0" eb="2">
      <t>サキ</t>
    </rPh>
    <rPh sb="2" eb="4">
      <t>ジギョウ</t>
    </rPh>
    <rPh sb="8" eb="11">
      <t>タゲンゴ</t>
    </rPh>
    <rPh sb="21" eb="23">
      <t>ウンエイ</t>
    </rPh>
    <rPh sb="28" eb="30">
      <t>キョウドウ</t>
    </rPh>
    <rPh sb="31" eb="33">
      <t>ジッシ</t>
    </rPh>
    <phoneticPr fontId="5"/>
  </si>
  <si>
    <t>点検対象外</t>
    <rPh sb="0" eb="2">
      <t>テンケン</t>
    </rPh>
    <rPh sb="2" eb="5">
      <t>タイショウガイ</t>
    </rPh>
    <phoneticPr fontId="5"/>
  </si>
  <si>
    <t>都道府県労働局雇用環境・均等部（室）（以下「雇用環境・均等部（室）」という。）及び総合労働相談コーナーに寄せられる各種相談について、電話通訳による職員及び外国人労働者間のコミュニケーションを支援するコールセンターの設置等多言語化を図ることにより、職場におけるハラスメントや解雇等のトラブルの予防・迅速な解決を行う。</t>
    <rPh sb="19" eb="21">
      <t>イカ</t>
    </rPh>
    <rPh sb="22" eb="24">
      <t>コヨウ</t>
    </rPh>
    <rPh sb="24" eb="26">
      <t>カンキョウ</t>
    </rPh>
    <rPh sb="27" eb="29">
      <t>キントウ</t>
    </rPh>
    <rPh sb="52" eb="53">
      <t>ヨ</t>
    </rPh>
    <rPh sb="57" eb="59">
      <t>カクシュ</t>
    </rPh>
    <rPh sb="59" eb="61">
      <t>ソウダン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</si>
  <si>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</si>
  <si>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</si>
  <si>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</si>
  <si>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</si>
  <si>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</si>
  <si>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</si>
  <si>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</si>
  <si>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</si>
  <si>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</si>
  <si>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</si>
  <si>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</si>
  <si>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</si>
  <si>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外国人雇用サービスセンター等運営費</t>
    <rPh sb="0" eb="3">
      <t>ガイコクジン</t>
    </rPh>
    <rPh sb="3" eb="5">
      <t>コヨウ</t>
    </rPh>
    <rPh sb="13" eb="14">
      <t>トウ</t>
    </rPh>
    <rPh sb="14" eb="17">
      <t>ウンエイヒ</t>
    </rPh>
    <phoneticPr fontId="5"/>
  </si>
  <si>
    <t>委託【国庫債務負担行為等】</t>
    <rPh sb="0" eb="2">
      <t>イタク</t>
    </rPh>
    <rPh sb="3" eb="11">
      <t>コッコサイムフタンコウイ</t>
    </rPh>
    <rPh sb="11" eb="12">
      <t>トウ</t>
    </rPh>
    <phoneticPr fontId="5"/>
  </si>
  <si>
    <t>【一般競争入札等】</t>
    <rPh sb="1" eb="3">
      <t>イッパン</t>
    </rPh>
    <rPh sb="3" eb="5">
      <t>キョウソウ</t>
    </rPh>
    <rPh sb="5" eb="7">
      <t>ニュウサツ</t>
    </rPh>
    <rPh sb="7" eb="8">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</si>
  <si>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</si>
  <si>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</si>
  <si>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</si>
  <si>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</si>
  <si>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</si>
  <si>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</si>
  <si>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</si>
  <si>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</si>
  <si>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</si>
  <si>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</si>
  <si>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26,000/600</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</si>
  <si>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</si>
  <si>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総務課長
田中　仁志</t>
    <rPh sb="0" eb="2">
      <t>ソウム</t>
    </rPh>
    <rPh sb="2" eb="4">
      <t>カチョウ</t>
    </rPh>
    <rPh sb="5" eb="7">
      <t>タナカ</t>
    </rPh>
    <rPh sb="8" eb="10">
      <t>ヒトシ</t>
    </rPh>
    <phoneticPr fontId="5"/>
  </si>
  <si>
    <t xml:space="preserve">男女労働者の均等な機会と待遇の確保対策、女性の活躍推進、仕事と生活の両立支援等を推進すること（Ⅳ－1）
</t>
    <phoneticPr fontId="5"/>
  </si>
  <si>
    <t>男女労働者の均等な機会と待遇の確保対策、女性の活躍推進、仕事と生活の両立支援等を推進すること（Ⅳ－1－1）</t>
    <phoneticPr fontId="5"/>
  </si>
  <si>
    <t>国庫債務負担行為２カ年計画の２年目について、契約額に減額したことによる減</t>
    <rPh sb="0" eb="2">
      <t>コッコ</t>
    </rPh>
    <rPh sb="2" eb="4">
      <t>サイム</t>
    </rPh>
    <rPh sb="4" eb="6">
      <t>フタン</t>
    </rPh>
    <rPh sb="6" eb="8">
      <t>コウイ</t>
    </rPh>
    <rPh sb="10" eb="11">
      <t>ネン</t>
    </rPh>
    <rPh sb="11" eb="13">
      <t>ケイカク</t>
    </rPh>
    <rPh sb="15" eb="17">
      <t>ネンメ</t>
    </rPh>
    <rPh sb="22" eb="25">
      <t>ケイヤクガク</t>
    </rPh>
    <rPh sb="26" eb="28">
      <t>ゲンガク</t>
    </rPh>
    <rPh sb="35" eb="36">
      <t>ゲン</t>
    </rPh>
    <phoneticPr fontId="5"/>
  </si>
  <si>
    <t>縮減</t>
  </si>
  <si>
    <t>国庫債務負担行為２カ年計画の２年目について、契約額に減額して概算要求を行った。</t>
    <rPh sb="30" eb="32">
      <t>ガイサン</t>
    </rPh>
    <rPh sb="32" eb="34">
      <t>ヨウキュウ</t>
    </rPh>
    <rPh sb="35" eb="36">
      <t>オコナ</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</si>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</sst>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179388</xdr:colOff>
      <xdr:row>741</xdr:row>
      <xdr:rowOff>76200</xdr:rowOff>
    </xdr:from>
    <xdr:to>
      <xdr:col>36</xdr:col>
      <xdr:colOff>74160</xdr:colOff>
      <xdr:row>746</xdr:row>
      <xdr:rowOff>131989</xdr:rowOff>
    </xdr:to>
    <xdr:sp macro="" textlink="">
      <xdr:nvSpPr>
        <xdr:cNvPr id="2" name="正方形/長方形 1"/>
        <xdr:cNvSpPr/>
      </xdr:nvSpPr>
      <xdr:spPr>
        <a:xfrm>
          <a:off x="4243388" y="46520100"/>
          <a:ext cx="3145972" cy="94478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厚生労働省</a:t>
          </a:r>
          <a:endParaRPr kumimoji="1" lang="en-US" altLang="ja-JP" sz="1100"/>
        </a:p>
        <a:p>
          <a:pPr algn="l"/>
          <a:endParaRPr kumimoji="1" lang="en-US" altLang="ja-JP" sz="1100"/>
        </a:p>
        <a:p>
          <a:pPr algn="l"/>
          <a:endParaRPr kumimoji="1" lang="en-US" altLang="ja-JP" sz="1100"/>
        </a:p>
        <a:p>
          <a:pPr algn="l"/>
          <a:r>
            <a:rPr kumimoji="1" lang="ja-JP" altLang="en-US" sz="1100"/>
            <a:t>　　　　　　　　　　　　　　２６百万円</a:t>
          </a:r>
        </a:p>
      </xdr:txBody>
    </xdr:sp>
    <xdr:clientData/>
  </xdr:twoCellAnchor>
  <xdr:twoCellAnchor>
    <xdr:from>
      <xdr:col>19</xdr:col>
      <xdr:colOff>96839</xdr:colOff>
      <xdr:row>746</xdr:row>
      <xdr:rowOff>142875</xdr:rowOff>
    </xdr:from>
    <xdr:to>
      <xdr:col>28</xdr:col>
      <xdr:colOff>108064</xdr:colOff>
      <xdr:row>750</xdr:row>
      <xdr:rowOff>5329</xdr:rowOff>
    </xdr:to>
    <xdr:cxnSp macro="">
      <xdr:nvCxnSpPr>
        <xdr:cNvPr id="3" name="直線矢印コネクタ 2"/>
        <xdr:cNvCxnSpPr/>
      </xdr:nvCxnSpPr>
      <xdr:spPr>
        <a:xfrm flipH="1">
          <a:off x="3957639" y="48364775"/>
          <a:ext cx="1840025" cy="12848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125413</xdr:colOff>
      <xdr:row>746</xdr:row>
      <xdr:rowOff>130968</xdr:rowOff>
    </xdr:from>
    <xdr:to>
      <xdr:col>38</xdr:col>
      <xdr:colOff>27668</xdr:colOff>
      <xdr:row>750</xdr:row>
      <xdr:rowOff>29141</xdr:rowOff>
    </xdr:to>
    <xdr:cxnSp macro="">
      <xdr:nvCxnSpPr>
        <xdr:cNvPr id="4" name="直線矢印コネクタ 3"/>
        <xdr:cNvCxnSpPr/>
      </xdr:nvCxnSpPr>
      <xdr:spPr>
        <a:xfrm>
          <a:off x="5815013" y="48352868"/>
          <a:ext cx="1934255" cy="13205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88901</xdr:colOff>
      <xdr:row>750</xdr:row>
      <xdr:rowOff>42068</xdr:rowOff>
    </xdr:from>
    <xdr:to>
      <xdr:col>24</xdr:col>
      <xdr:colOff>166007</xdr:colOff>
      <xdr:row>756</xdr:row>
      <xdr:rowOff>152399</xdr:rowOff>
    </xdr:to>
    <xdr:sp macro="" textlink="">
      <xdr:nvSpPr>
        <xdr:cNvPr id="5" name="正方形/長方形 4"/>
        <xdr:cNvSpPr/>
      </xdr:nvSpPr>
      <xdr:spPr>
        <a:xfrm>
          <a:off x="2933701" y="48086168"/>
          <a:ext cx="2109106" cy="11771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A</a:t>
          </a:r>
          <a:r>
            <a:rPr kumimoji="1" lang="ja-JP" altLang="en-US" sz="1100"/>
            <a:t>　民間団体等</a:t>
          </a:r>
          <a:endParaRPr kumimoji="1" lang="en-US" altLang="ja-JP" sz="1100"/>
        </a:p>
        <a:p>
          <a:pPr algn="l"/>
          <a:endParaRPr kumimoji="1" lang="en-US" altLang="ja-JP" sz="1100"/>
        </a:p>
        <a:p>
          <a:pPr algn="l"/>
          <a:endParaRPr kumimoji="1" lang="en-US" altLang="ja-JP" sz="1100"/>
        </a:p>
        <a:p>
          <a:pPr algn="l"/>
          <a:r>
            <a:rPr kumimoji="1" lang="ja-JP" altLang="en-US" sz="1100"/>
            <a:t>　　　　未定</a:t>
          </a:r>
        </a:p>
      </xdr:txBody>
    </xdr:sp>
    <xdr:clientData/>
  </xdr:twoCellAnchor>
  <xdr:twoCellAnchor>
    <xdr:from>
      <xdr:col>33</xdr:col>
      <xdr:colOff>2382</xdr:colOff>
      <xdr:row>750</xdr:row>
      <xdr:rowOff>42068</xdr:rowOff>
    </xdr:from>
    <xdr:to>
      <xdr:col>43</xdr:col>
      <xdr:colOff>79488</xdr:colOff>
      <xdr:row>756</xdr:row>
      <xdr:rowOff>88900</xdr:rowOff>
    </xdr:to>
    <xdr:sp macro="" textlink="">
      <xdr:nvSpPr>
        <xdr:cNvPr id="6" name="正方形/長方形 5"/>
        <xdr:cNvSpPr/>
      </xdr:nvSpPr>
      <xdr:spPr>
        <a:xfrm>
          <a:off x="6707982" y="48086168"/>
          <a:ext cx="2109106" cy="11136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B</a:t>
          </a:r>
          <a:r>
            <a:rPr kumimoji="1" lang="ja-JP" altLang="en-US" sz="1100"/>
            <a:t>　民間団体等</a:t>
          </a:r>
          <a:endParaRPr kumimoji="1" lang="en-US" altLang="ja-JP" sz="1100"/>
        </a:p>
        <a:p>
          <a:pPr algn="l"/>
          <a:endParaRPr kumimoji="1" lang="en-US" altLang="ja-JP" sz="1100"/>
        </a:p>
        <a:p>
          <a:pPr algn="l"/>
          <a:r>
            <a:rPr kumimoji="1" lang="ja-JP" altLang="en-US" sz="1100"/>
            <a:t>　　　　未定</a:t>
          </a:r>
        </a:p>
      </xdr:txBody>
    </xdr:sp>
    <xdr:clientData/>
  </xdr:twoCellAnchor>
  <xdr:twoCellAnchor>
    <xdr:from>
      <xdr:col>14</xdr:col>
      <xdr:colOff>25400</xdr:colOff>
      <xdr:row>757</xdr:row>
      <xdr:rowOff>58738</xdr:rowOff>
    </xdr:from>
    <xdr:to>
      <xdr:col>25</xdr:col>
      <xdr:colOff>76200</xdr:colOff>
      <xdr:row>761</xdr:row>
      <xdr:rowOff>101600</xdr:rowOff>
    </xdr:to>
    <xdr:sp macro="" textlink="">
      <xdr:nvSpPr>
        <xdr:cNvPr id="7" name="大かっこ 6"/>
        <xdr:cNvSpPr/>
      </xdr:nvSpPr>
      <xdr:spPr>
        <a:xfrm>
          <a:off x="2870200" y="47226538"/>
          <a:ext cx="2286000" cy="7540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多言語コンタクトセンターの運営</a:t>
          </a:r>
        </a:p>
      </xdr:txBody>
    </xdr:sp>
    <xdr:clientData/>
  </xdr:twoCellAnchor>
  <xdr:twoCellAnchor>
    <xdr:from>
      <xdr:col>32</xdr:col>
      <xdr:colOff>150020</xdr:colOff>
      <xdr:row>757</xdr:row>
      <xdr:rowOff>102394</xdr:rowOff>
    </xdr:from>
    <xdr:to>
      <xdr:col>44</xdr:col>
      <xdr:colOff>76200</xdr:colOff>
      <xdr:row>761</xdr:row>
      <xdr:rowOff>139700</xdr:rowOff>
    </xdr:to>
    <xdr:sp macro="" textlink="">
      <xdr:nvSpPr>
        <xdr:cNvPr id="8" name="大かっこ 7"/>
        <xdr:cNvSpPr/>
      </xdr:nvSpPr>
      <xdr:spPr>
        <a:xfrm>
          <a:off x="6652420" y="47270194"/>
          <a:ext cx="2364580" cy="7485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多言語音声翻訳システム（アプリ）の端末配置、運用保守等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426</v>
      </c>
      <c r="AP2" s="217"/>
      <c r="AQ2" s="217"/>
      <c r="AR2" s="78" t="str">
        <f>IF(OR(AO2="　", AO2=""), "", "-")</f>
        <v>-</v>
      </c>
      <c r="AS2" s="218">
        <v>49</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532</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566</v>
      </c>
      <c r="AF5" s="721"/>
      <c r="AG5" s="721"/>
      <c r="AH5" s="721"/>
      <c r="AI5" s="721"/>
      <c r="AJ5" s="721"/>
      <c r="AK5" s="721"/>
      <c r="AL5" s="721"/>
      <c r="AM5" s="721"/>
      <c r="AN5" s="721"/>
      <c r="AO5" s="721"/>
      <c r="AP5" s="722"/>
      <c r="AQ5" s="723" t="s">
        <v>619</v>
      </c>
      <c r="AR5" s="724"/>
      <c r="AS5" s="724"/>
      <c r="AT5" s="724"/>
      <c r="AU5" s="724"/>
      <c r="AV5" s="724"/>
      <c r="AW5" s="724"/>
      <c r="AX5" s="725"/>
    </row>
    <row r="6" spans="1:50" ht="39" customHeight="1" x14ac:dyDescent="0.15">
      <c r="A6" s="728" t="s">
        <v>4</v>
      </c>
      <c r="B6" s="729"/>
      <c r="C6" s="729"/>
      <c r="D6" s="729"/>
      <c r="E6" s="729"/>
      <c r="F6" s="729"/>
      <c r="G6" s="881" t="str">
        <f>入力規則等!F39</f>
        <v>労働保険特別会計労災勘定、労働保険特別会計雇用勘定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2" customHeight="1" x14ac:dyDescent="0.15">
      <c r="A7" s="830" t="s">
        <v>22</v>
      </c>
      <c r="B7" s="831"/>
      <c r="C7" s="831"/>
      <c r="D7" s="831"/>
      <c r="E7" s="831"/>
      <c r="F7" s="832"/>
      <c r="G7" s="833" t="s">
        <v>568</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男女共同参画、犯罪被害者等施策</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591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58.5" customHeight="1" x14ac:dyDescent="0.15">
      <c r="A10" s="743" t="s">
        <v>30</v>
      </c>
      <c r="B10" s="744"/>
      <c r="C10" s="744"/>
      <c r="D10" s="744"/>
      <c r="E10" s="744"/>
      <c r="F10" s="744"/>
      <c r="G10" s="676" t="s">
        <v>570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t="s">
        <v>594</v>
      </c>
      <c r="Q13" s="117"/>
      <c r="R13" s="117"/>
      <c r="S13" s="117"/>
      <c r="T13" s="117"/>
      <c r="U13" s="117"/>
      <c r="V13" s="118"/>
      <c r="W13" s="116" t="s">
        <v>592</v>
      </c>
      <c r="X13" s="117"/>
      <c r="Y13" s="117"/>
      <c r="Z13" s="117"/>
      <c r="AA13" s="117"/>
      <c r="AB13" s="117"/>
      <c r="AC13" s="118"/>
      <c r="AD13" s="116" t="s">
        <v>592</v>
      </c>
      <c r="AE13" s="117"/>
      <c r="AF13" s="117"/>
      <c r="AG13" s="117"/>
      <c r="AH13" s="117"/>
      <c r="AI13" s="117"/>
      <c r="AJ13" s="118"/>
      <c r="AK13" s="116">
        <v>26</v>
      </c>
      <c r="AL13" s="117"/>
      <c r="AM13" s="117"/>
      <c r="AN13" s="117"/>
      <c r="AO13" s="117"/>
      <c r="AP13" s="117"/>
      <c r="AQ13" s="118"/>
      <c r="AR13" s="113">
        <v>14</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593</v>
      </c>
      <c r="Q14" s="117"/>
      <c r="R14" s="117"/>
      <c r="S14" s="117"/>
      <c r="T14" s="117"/>
      <c r="U14" s="117"/>
      <c r="V14" s="118"/>
      <c r="W14" s="116" t="s">
        <v>592</v>
      </c>
      <c r="X14" s="117"/>
      <c r="Y14" s="117"/>
      <c r="Z14" s="117"/>
      <c r="AA14" s="117"/>
      <c r="AB14" s="117"/>
      <c r="AC14" s="118"/>
      <c r="AD14" s="116" t="s">
        <v>593</v>
      </c>
      <c r="AE14" s="117"/>
      <c r="AF14" s="117"/>
      <c r="AG14" s="117"/>
      <c r="AH14" s="117"/>
      <c r="AI14" s="117"/>
      <c r="AJ14" s="118"/>
      <c r="AK14" s="116" t="s">
        <v>615</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597</v>
      </c>
      <c r="Q15" s="117"/>
      <c r="R15" s="117"/>
      <c r="S15" s="117"/>
      <c r="T15" s="117"/>
      <c r="U15" s="117"/>
      <c r="V15" s="118"/>
      <c r="W15" s="116" t="s">
        <v>598</v>
      </c>
      <c r="X15" s="117"/>
      <c r="Y15" s="117"/>
      <c r="Z15" s="117"/>
      <c r="AA15" s="117"/>
      <c r="AB15" s="117"/>
      <c r="AC15" s="118"/>
      <c r="AD15" s="116" t="s">
        <v>599</v>
      </c>
      <c r="AE15" s="117"/>
      <c r="AF15" s="117"/>
      <c r="AG15" s="117"/>
      <c r="AH15" s="117"/>
      <c r="AI15" s="117"/>
      <c r="AJ15" s="118"/>
      <c r="AK15" s="116" t="s">
        <v>615</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592</v>
      </c>
      <c r="Q16" s="117"/>
      <c r="R16" s="117"/>
      <c r="S16" s="117"/>
      <c r="T16" s="117"/>
      <c r="U16" s="117"/>
      <c r="V16" s="118"/>
      <c r="W16" s="116" t="s">
        <v>598</v>
      </c>
      <c r="X16" s="117"/>
      <c r="Y16" s="117"/>
      <c r="Z16" s="117"/>
      <c r="AA16" s="117"/>
      <c r="AB16" s="117"/>
      <c r="AC16" s="118"/>
      <c r="AD16" s="116" t="s">
        <v>592</v>
      </c>
      <c r="AE16" s="117"/>
      <c r="AF16" s="117"/>
      <c r="AG16" s="117"/>
      <c r="AH16" s="117"/>
      <c r="AI16" s="117"/>
      <c r="AJ16" s="118"/>
      <c r="AK16" s="116" t="s">
        <v>615</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594</v>
      </c>
      <c r="Q17" s="117"/>
      <c r="R17" s="117"/>
      <c r="S17" s="117"/>
      <c r="T17" s="117"/>
      <c r="U17" s="117"/>
      <c r="V17" s="118"/>
      <c r="W17" s="116" t="s">
        <v>592</v>
      </c>
      <c r="X17" s="117"/>
      <c r="Y17" s="117"/>
      <c r="Z17" s="117"/>
      <c r="AA17" s="117"/>
      <c r="AB17" s="117"/>
      <c r="AC17" s="118"/>
      <c r="AD17" s="116" t="s">
        <v>599</v>
      </c>
      <c r="AE17" s="117"/>
      <c r="AF17" s="117"/>
      <c r="AG17" s="117"/>
      <c r="AH17" s="117"/>
      <c r="AI17" s="117"/>
      <c r="AJ17" s="118"/>
      <c r="AK17" s="116" t="s">
        <v>615</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26</v>
      </c>
      <c r="AL18" s="123"/>
      <c r="AM18" s="123"/>
      <c r="AN18" s="123"/>
      <c r="AO18" s="123"/>
      <c r="AP18" s="123"/>
      <c r="AQ18" s="124"/>
      <c r="AR18" s="122">
        <f>SUM(AR13:AX17)</f>
        <v>14</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t="s">
        <v>607</v>
      </c>
      <c r="Q19" s="117"/>
      <c r="R19" s="117"/>
      <c r="S19" s="117"/>
      <c r="T19" s="117"/>
      <c r="U19" s="117"/>
      <c r="V19" s="118"/>
      <c r="W19" s="116" t="s">
        <v>608</v>
      </c>
      <c r="X19" s="117"/>
      <c r="Y19" s="117"/>
      <c r="Z19" s="117"/>
      <c r="AA19" s="117"/>
      <c r="AB19" s="117"/>
      <c r="AC19" s="118"/>
      <c r="AD19" s="116" t="s">
        <v>609</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IF(W18=0, "-", SUM(W19)/W18)</f>
        <v>-</v>
      </c>
      <c r="X20" s="540"/>
      <c r="Y20" s="540"/>
      <c r="Z20" s="540"/>
      <c r="AA20" s="540"/>
      <c r="AB20" s="540"/>
      <c r="AC20" s="540"/>
      <c r="AD20" s="540" t="str">
        <f>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t="e">
        <f>IF(P19=0, "-", SUM(P19)/SUM(P13,P14))</f>
        <v>#DIV/0!</v>
      </c>
      <c r="Q21" s="540"/>
      <c r="R21" s="540"/>
      <c r="S21" s="540"/>
      <c r="T21" s="540"/>
      <c r="U21" s="540"/>
      <c r="V21" s="540"/>
      <c r="W21" s="540" t="e">
        <f>IF(W19=0, "-", SUM(W19)/SUM(W13,W14))</f>
        <v>#DIV/0!</v>
      </c>
      <c r="X21" s="540"/>
      <c r="Y21" s="540"/>
      <c r="Z21" s="540"/>
      <c r="AA21" s="540"/>
      <c r="AB21" s="540"/>
      <c r="AC21" s="540"/>
      <c r="AD21" s="540" t="e">
        <f>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571</v>
      </c>
      <c r="H23" s="191"/>
      <c r="I23" s="191"/>
      <c r="J23" s="191"/>
      <c r="K23" s="191"/>
      <c r="L23" s="191"/>
      <c r="M23" s="191"/>
      <c r="N23" s="191"/>
      <c r="O23" s="192"/>
      <c r="P23" s="113">
        <v>5</v>
      </c>
      <c r="Q23" s="114"/>
      <c r="R23" s="114"/>
      <c r="S23" s="114"/>
      <c r="T23" s="114"/>
      <c r="U23" s="114"/>
      <c r="V23" s="115"/>
      <c r="W23" s="113">
        <v>6</v>
      </c>
      <c r="X23" s="114"/>
      <c r="Y23" s="114"/>
      <c r="Z23" s="114"/>
      <c r="AA23" s="114"/>
      <c r="AB23" s="114"/>
      <c r="AC23" s="115"/>
      <c r="AD23" s="207" t="s">
        <v>622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572</v>
      </c>
      <c r="H24" s="194"/>
      <c r="I24" s="194"/>
      <c r="J24" s="194"/>
      <c r="K24" s="194"/>
      <c r="L24" s="194"/>
      <c r="M24" s="194"/>
      <c r="N24" s="194"/>
      <c r="O24" s="195"/>
      <c r="P24" s="116">
        <v>5</v>
      </c>
      <c r="Q24" s="117"/>
      <c r="R24" s="117"/>
      <c r="S24" s="117"/>
      <c r="T24" s="117"/>
      <c r="U24" s="117"/>
      <c r="V24" s="118"/>
      <c r="W24" s="116">
        <v>6</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573</v>
      </c>
      <c r="H25" s="194"/>
      <c r="I25" s="194"/>
      <c r="J25" s="194"/>
      <c r="K25" s="194"/>
      <c r="L25" s="194"/>
      <c r="M25" s="194"/>
      <c r="N25" s="194"/>
      <c r="O25" s="195"/>
      <c r="P25" s="116">
        <v>4</v>
      </c>
      <c r="Q25" s="117"/>
      <c r="R25" s="117"/>
      <c r="S25" s="117"/>
      <c r="T25" s="117"/>
      <c r="U25" s="117"/>
      <c r="V25" s="118"/>
      <c r="W25" s="116">
        <v>0.5</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574</v>
      </c>
      <c r="H26" s="194"/>
      <c r="I26" s="194"/>
      <c r="J26" s="194"/>
      <c r="K26" s="194"/>
      <c r="L26" s="194"/>
      <c r="M26" s="194"/>
      <c r="N26" s="194"/>
      <c r="O26" s="195"/>
      <c r="P26" s="116">
        <v>4</v>
      </c>
      <c r="Q26" s="117"/>
      <c r="R26" s="117"/>
      <c r="S26" s="117"/>
      <c r="T26" s="117"/>
      <c r="U26" s="117"/>
      <c r="V26" s="118"/>
      <c r="W26" s="116">
        <v>0.5</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575</v>
      </c>
      <c r="H27" s="194"/>
      <c r="I27" s="194"/>
      <c r="J27" s="194"/>
      <c r="K27" s="194"/>
      <c r="L27" s="194"/>
      <c r="M27" s="194"/>
      <c r="N27" s="194"/>
      <c r="O27" s="195"/>
      <c r="P27" s="116">
        <v>4</v>
      </c>
      <c r="Q27" s="117"/>
      <c r="R27" s="117"/>
      <c r="S27" s="117"/>
      <c r="T27" s="117"/>
      <c r="U27" s="117"/>
      <c r="V27" s="118"/>
      <c r="W27" s="116">
        <v>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4</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26</v>
      </c>
      <c r="Q29" s="117"/>
      <c r="R29" s="117"/>
      <c r="S29" s="117"/>
      <c r="T29" s="117"/>
      <c r="U29" s="117"/>
      <c r="V29" s="118"/>
      <c r="W29" s="222">
        <f>AR13</f>
        <v>14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615</v>
      </c>
      <c r="AR31" s="140"/>
      <c r="AS31" s="141" t="s">
        <v>236</v>
      </c>
      <c r="AT31" s="176"/>
      <c r="AU31" s="275" t="s">
        <v>615</v>
      </c>
      <c r="AV31" s="275"/>
      <c r="AW31" s="383" t="s">
        <v>181</v>
      </c>
      <c r="AX31" s="384"/>
    </row>
    <row r="32" spans="1:50" ht="23.25" customHeight="1" x14ac:dyDescent="0.15">
      <c r="A32" s="516"/>
      <c r="B32" s="514"/>
      <c r="C32" s="514"/>
      <c r="D32" s="514"/>
      <c r="E32" s="514"/>
      <c r="F32" s="515"/>
      <c r="G32" s="541" t="s">
        <v>595</v>
      </c>
      <c r="H32" s="542"/>
      <c r="I32" s="542"/>
      <c r="J32" s="542"/>
      <c r="K32" s="542"/>
      <c r="L32" s="542"/>
      <c r="M32" s="542"/>
      <c r="N32" s="542"/>
      <c r="O32" s="543"/>
      <c r="P32" s="165" t="s">
        <v>596</v>
      </c>
      <c r="Q32" s="165"/>
      <c r="R32" s="165"/>
      <c r="S32" s="165"/>
      <c r="T32" s="165"/>
      <c r="U32" s="165"/>
      <c r="V32" s="165"/>
      <c r="W32" s="165"/>
      <c r="X32" s="236"/>
      <c r="Y32" s="342" t="s">
        <v>12</v>
      </c>
      <c r="Z32" s="550"/>
      <c r="AA32" s="551"/>
      <c r="AB32" s="552" t="s">
        <v>615</v>
      </c>
      <c r="AC32" s="552"/>
      <c r="AD32" s="552"/>
      <c r="AE32" s="368" t="s">
        <v>615</v>
      </c>
      <c r="AF32" s="369"/>
      <c r="AG32" s="369"/>
      <c r="AH32" s="369"/>
      <c r="AI32" s="368" t="s">
        <v>615</v>
      </c>
      <c r="AJ32" s="369"/>
      <c r="AK32" s="369"/>
      <c r="AL32" s="369"/>
      <c r="AM32" s="368" t="s">
        <v>615</v>
      </c>
      <c r="AN32" s="369"/>
      <c r="AO32" s="369"/>
      <c r="AP32" s="369"/>
      <c r="AQ32" s="119" t="s">
        <v>615</v>
      </c>
      <c r="AR32" s="120"/>
      <c r="AS32" s="120"/>
      <c r="AT32" s="121"/>
      <c r="AU32" s="369" t="s">
        <v>615</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615</v>
      </c>
      <c r="AC33" s="523"/>
      <c r="AD33" s="523"/>
      <c r="AE33" s="368" t="s">
        <v>615</v>
      </c>
      <c r="AF33" s="369"/>
      <c r="AG33" s="369"/>
      <c r="AH33" s="369"/>
      <c r="AI33" s="368" t="s">
        <v>615</v>
      </c>
      <c r="AJ33" s="369"/>
      <c r="AK33" s="369"/>
      <c r="AL33" s="369"/>
      <c r="AM33" s="368" t="s">
        <v>615</v>
      </c>
      <c r="AN33" s="369"/>
      <c r="AO33" s="369"/>
      <c r="AP33" s="369"/>
      <c r="AQ33" s="119" t="s">
        <v>615</v>
      </c>
      <c r="AR33" s="120"/>
      <c r="AS33" s="120"/>
      <c r="AT33" s="121"/>
      <c r="AU33" s="369" t="s">
        <v>615</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615</v>
      </c>
      <c r="AF34" s="369"/>
      <c r="AG34" s="369"/>
      <c r="AH34" s="369"/>
      <c r="AI34" s="368" t="s">
        <v>615</v>
      </c>
      <c r="AJ34" s="369"/>
      <c r="AK34" s="369"/>
      <c r="AL34" s="369"/>
      <c r="AM34" s="368" t="s">
        <v>615</v>
      </c>
      <c r="AN34" s="369"/>
      <c r="AO34" s="369"/>
      <c r="AP34" s="369"/>
      <c r="AQ34" s="119" t="s">
        <v>615</v>
      </c>
      <c r="AR34" s="120"/>
      <c r="AS34" s="120"/>
      <c r="AT34" s="121"/>
      <c r="AU34" s="369" t="s">
        <v>615</v>
      </c>
      <c r="AV34" s="369"/>
      <c r="AW34" s="369"/>
      <c r="AX34" s="371"/>
    </row>
    <row r="35" spans="1:50" ht="23.25" customHeight="1" x14ac:dyDescent="0.15">
      <c r="A35" s="901" t="s">
        <v>386</v>
      </c>
      <c r="B35" s="902"/>
      <c r="C35" s="902"/>
      <c r="D35" s="902"/>
      <c r="E35" s="902"/>
      <c r="F35" s="903"/>
      <c r="G35" s="907" t="s">
        <v>595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389</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1"/>
      <c r="B82" s="853"/>
      <c r="C82" s="553"/>
      <c r="D82" s="553"/>
      <c r="E82" s="553"/>
      <c r="F82" s="554"/>
      <c r="G82" s="502" t="s">
        <v>576</v>
      </c>
      <c r="H82" s="502"/>
      <c r="I82" s="502"/>
      <c r="J82" s="502"/>
      <c r="K82" s="502"/>
      <c r="L82" s="502"/>
      <c r="M82" s="502"/>
      <c r="N82" s="502"/>
      <c r="O82" s="502"/>
      <c r="P82" s="502"/>
      <c r="Q82" s="502"/>
      <c r="R82" s="502"/>
      <c r="S82" s="502"/>
      <c r="T82" s="502"/>
      <c r="U82" s="502"/>
      <c r="V82" s="502"/>
      <c r="W82" s="502"/>
      <c r="X82" s="502"/>
      <c r="Y82" s="502"/>
      <c r="Z82" s="502"/>
      <c r="AA82" s="756"/>
      <c r="AB82" s="501" t="s">
        <v>577</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t="s">
        <v>616</v>
      </c>
      <c r="AR86" s="275"/>
      <c r="AS86" s="141" t="s">
        <v>236</v>
      </c>
      <c r="AT86" s="176"/>
      <c r="AU86" s="275" t="s">
        <v>616</v>
      </c>
      <c r="AV86" s="275"/>
      <c r="AW86" s="383" t="s">
        <v>181</v>
      </c>
      <c r="AX86" s="384"/>
      <c r="AY86" s="10"/>
      <c r="AZ86" s="10"/>
      <c r="BA86" s="10"/>
      <c r="BB86" s="10"/>
      <c r="BC86" s="10"/>
      <c r="BD86" s="10"/>
      <c r="BE86" s="10"/>
      <c r="BF86" s="10"/>
      <c r="BG86" s="10"/>
      <c r="BH86" s="10"/>
    </row>
    <row r="87" spans="1:60" ht="23.25" customHeight="1" x14ac:dyDescent="0.15">
      <c r="A87" s="521"/>
      <c r="B87" s="553"/>
      <c r="C87" s="553"/>
      <c r="D87" s="553"/>
      <c r="E87" s="553"/>
      <c r="F87" s="554"/>
      <c r="G87" s="235" t="s">
        <v>578</v>
      </c>
      <c r="H87" s="165"/>
      <c r="I87" s="165"/>
      <c r="J87" s="165"/>
      <c r="K87" s="165"/>
      <c r="L87" s="165"/>
      <c r="M87" s="165"/>
      <c r="N87" s="165"/>
      <c r="O87" s="236"/>
      <c r="P87" s="165" t="s">
        <v>579</v>
      </c>
      <c r="Q87" s="803"/>
      <c r="R87" s="803"/>
      <c r="S87" s="803"/>
      <c r="T87" s="803"/>
      <c r="U87" s="803"/>
      <c r="V87" s="803"/>
      <c r="W87" s="803"/>
      <c r="X87" s="804"/>
      <c r="Y87" s="759" t="s">
        <v>62</v>
      </c>
      <c r="Z87" s="760"/>
      <c r="AA87" s="761"/>
      <c r="AB87" s="552" t="s">
        <v>600</v>
      </c>
      <c r="AC87" s="552"/>
      <c r="AD87" s="552"/>
      <c r="AE87" s="368" t="s">
        <v>592</v>
      </c>
      <c r="AF87" s="369"/>
      <c r="AG87" s="369"/>
      <c r="AH87" s="369"/>
      <c r="AI87" s="368" t="s">
        <v>592</v>
      </c>
      <c r="AJ87" s="369"/>
      <c r="AK87" s="369"/>
      <c r="AL87" s="369"/>
      <c r="AM87" s="368" t="s">
        <v>598</v>
      </c>
      <c r="AN87" s="369"/>
      <c r="AO87" s="369"/>
      <c r="AP87" s="369"/>
      <c r="AQ87" s="119" t="s">
        <v>602</v>
      </c>
      <c r="AR87" s="120"/>
      <c r="AS87" s="120"/>
      <c r="AT87" s="121"/>
      <c r="AU87" s="369" t="s">
        <v>592</v>
      </c>
      <c r="AV87" s="369"/>
      <c r="AW87" s="369"/>
      <c r="AX87" s="371"/>
    </row>
    <row r="88" spans="1:60" ht="31.5"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t="s">
        <v>601</v>
      </c>
      <c r="AC88" s="523"/>
      <c r="AD88" s="523"/>
      <c r="AE88" s="368" t="s">
        <v>593</v>
      </c>
      <c r="AF88" s="369"/>
      <c r="AG88" s="369"/>
      <c r="AH88" s="369"/>
      <c r="AI88" s="368" t="s">
        <v>592</v>
      </c>
      <c r="AJ88" s="369"/>
      <c r="AK88" s="369"/>
      <c r="AL88" s="369"/>
      <c r="AM88" s="368" t="s">
        <v>594</v>
      </c>
      <c r="AN88" s="369"/>
      <c r="AO88" s="369"/>
      <c r="AP88" s="369"/>
      <c r="AQ88" s="119" t="s">
        <v>592</v>
      </c>
      <c r="AR88" s="120"/>
      <c r="AS88" s="120"/>
      <c r="AT88" s="121"/>
      <c r="AU88" s="369" t="s">
        <v>592</v>
      </c>
      <c r="AV88" s="369"/>
      <c r="AW88" s="369"/>
      <c r="AX88" s="371"/>
      <c r="AY88" s="10"/>
      <c r="AZ88" s="10"/>
      <c r="BA88" s="10"/>
      <c r="BB88" s="10"/>
      <c r="BC88" s="10"/>
    </row>
    <row r="89" spans="1:60" ht="33" customHeight="1" thickBo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t="s">
        <v>597</v>
      </c>
      <c r="AF89" s="369"/>
      <c r="AG89" s="369"/>
      <c r="AH89" s="369"/>
      <c r="AI89" s="368" t="s">
        <v>596</v>
      </c>
      <c r="AJ89" s="369"/>
      <c r="AK89" s="369"/>
      <c r="AL89" s="369"/>
      <c r="AM89" s="368" t="s">
        <v>592</v>
      </c>
      <c r="AN89" s="369"/>
      <c r="AO89" s="369"/>
      <c r="AP89" s="369"/>
      <c r="AQ89" s="119" t="s">
        <v>594</v>
      </c>
      <c r="AR89" s="120"/>
      <c r="AS89" s="120"/>
      <c r="AT89" s="121"/>
      <c r="AU89" s="369" t="s">
        <v>596</v>
      </c>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x14ac:dyDescent="0.15">
      <c r="A101" s="492"/>
      <c r="B101" s="493"/>
      <c r="C101" s="493"/>
      <c r="D101" s="493"/>
      <c r="E101" s="493"/>
      <c r="F101" s="494"/>
      <c r="G101" s="165" t="s">
        <v>580</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581</v>
      </c>
      <c r="AC101" s="552"/>
      <c r="AD101" s="552"/>
      <c r="AE101" s="368" t="s">
        <v>610</v>
      </c>
      <c r="AF101" s="369"/>
      <c r="AG101" s="369"/>
      <c r="AH101" s="370"/>
      <c r="AI101" s="368" t="s">
        <v>610</v>
      </c>
      <c r="AJ101" s="369"/>
      <c r="AK101" s="369"/>
      <c r="AL101" s="370"/>
      <c r="AM101" s="368" t="s">
        <v>612</v>
      </c>
      <c r="AN101" s="369"/>
      <c r="AO101" s="369"/>
      <c r="AP101" s="370"/>
      <c r="AQ101" s="368" t="s">
        <v>625</v>
      </c>
      <c r="AR101" s="369"/>
      <c r="AS101" s="369"/>
      <c r="AT101" s="370"/>
      <c r="AU101" s="368" t="s">
        <v>625</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581</v>
      </c>
      <c r="AC102" s="552"/>
      <c r="AD102" s="552"/>
      <c r="AE102" s="362" t="s">
        <v>611</v>
      </c>
      <c r="AF102" s="362"/>
      <c r="AG102" s="362"/>
      <c r="AH102" s="362"/>
      <c r="AI102" s="362" t="s">
        <v>610</v>
      </c>
      <c r="AJ102" s="362"/>
      <c r="AK102" s="362"/>
      <c r="AL102" s="362"/>
      <c r="AM102" s="362" t="s">
        <v>610</v>
      </c>
      <c r="AN102" s="362"/>
      <c r="AO102" s="362"/>
      <c r="AP102" s="362"/>
      <c r="AQ102" s="818">
        <v>600</v>
      </c>
      <c r="AR102" s="819"/>
      <c r="AS102" s="819"/>
      <c r="AT102" s="820"/>
      <c r="AU102" s="818">
        <v>600</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582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583</v>
      </c>
      <c r="AC116" s="305"/>
      <c r="AD116" s="306"/>
      <c r="AE116" s="362" t="s">
        <v>610</v>
      </c>
      <c r="AF116" s="362"/>
      <c r="AG116" s="362"/>
      <c r="AH116" s="362"/>
      <c r="AI116" s="362" t="s">
        <v>610</v>
      </c>
      <c r="AJ116" s="362"/>
      <c r="AK116" s="362"/>
      <c r="AL116" s="362"/>
      <c r="AM116" s="362" t="s">
        <v>610</v>
      </c>
      <c r="AN116" s="362"/>
      <c r="AO116" s="362"/>
      <c r="AP116" s="362"/>
      <c r="AQ116" s="368">
        <v>43333</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584</v>
      </c>
      <c r="AC117" s="346"/>
      <c r="AD117" s="347"/>
      <c r="AE117" s="310" t="s">
        <v>612</v>
      </c>
      <c r="AF117" s="310"/>
      <c r="AG117" s="310"/>
      <c r="AH117" s="310"/>
      <c r="AI117" s="310" t="s">
        <v>611</v>
      </c>
      <c r="AJ117" s="310"/>
      <c r="AK117" s="310"/>
      <c r="AL117" s="310"/>
      <c r="AM117" s="310" t="s">
        <v>611</v>
      </c>
      <c r="AN117" s="310"/>
      <c r="AO117" s="310"/>
      <c r="AP117" s="310"/>
      <c r="AQ117" s="310" t="s">
        <v>617</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413</v>
      </c>
      <c r="B130" s="996"/>
      <c r="C130" s="995" t="s">
        <v>239</v>
      </c>
      <c r="D130" s="996"/>
      <c r="E130" s="312" t="s">
        <v>268</v>
      </c>
      <c r="F130" s="313"/>
      <c r="G130" s="314" t="s">
        <v>620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621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625</v>
      </c>
      <c r="AR133" s="275"/>
      <c r="AS133" s="141" t="s">
        <v>236</v>
      </c>
      <c r="AT133" s="176"/>
      <c r="AU133" s="140" t="s">
        <v>626</v>
      </c>
      <c r="AV133" s="140"/>
      <c r="AW133" s="141" t="s">
        <v>181</v>
      </c>
      <c r="AX133" s="142"/>
    </row>
    <row r="134" spans="1:50" ht="39.75" customHeight="1" x14ac:dyDescent="0.15">
      <c r="A134" s="999"/>
      <c r="B134" s="256"/>
      <c r="C134" s="255"/>
      <c r="D134" s="256"/>
      <c r="E134" s="255"/>
      <c r="F134" s="318"/>
      <c r="G134" s="235" t="s">
        <v>610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625</v>
      </c>
      <c r="AC134" s="228"/>
      <c r="AD134" s="228"/>
      <c r="AE134" s="270" t="s">
        <v>625</v>
      </c>
      <c r="AF134" s="120"/>
      <c r="AG134" s="120"/>
      <c r="AH134" s="120"/>
      <c r="AI134" s="270" t="s">
        <v>625</v>
      </c>
      <c r="AJ134" s="120"/>
      <c r="AK134" s="120"/>
      <c r="AL134" s="120"/>
      <c r="AM134" s="270" t="s">
        <v>625</v>
      </c>
      <c r="AN134" s="120"/>
      <c r="AO134" s="120"/>
      <c r="AP134" s="120"/>
      <c r="AQ134" s="270" t="s">
        <v>625</v>
      </c>
      <c r="AR134" s="120"/>
      <c r="AS134" s="120"/>
      <c r="AT134" s="120"/>
      <c r="AU134" s="270" t="s">
        <v>625</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625</v>
      </c>
      <c r="AC135" s="137"/>
      <c r="AD135" s="137"/>
      <c r="AE135" s="270" t="s">
        <v>625</v>
      </c>
      <c r="AF135" s="120"/>
      <c r="AG135" s="120"/>
      <c r="AH135" s="120"/>
      <c r="AI135" s="270" t="s">
        <v>625</v>
      </c>
      <c r="AJ135" s="120"/>
      <c r="AK135" s="120"/>
      <c r="AL135" s="120"/>
      <c r="AM135" s="270" t="s">
        <v>625</v>
      </c>
      <c r="AN135" s="120"/>
      <c r="AO135" s="120"/>
      <c r="AP135" s="120"/>
      <c r="AQ135" s="270" t="s">
        <v>625</v>
      </c>
      <c r="AR135" s="120"/>
      <c r="AS135" s="120"/>
      <c r="AT135" s="120"/>
      <c r="AU135" s="270" t="s">
        <v>625</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585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52.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428</v>
      </c>
      <c r="D430" s="254"/>
      <c r="E430" s="242" t="s">
        <v>406</v>
      </c>
      <c r="F430" s="452"/>
      <c r="G430" s="244" t="s">
        <v>255</v>
      </c>
      <c r="H430" s="162"/>
      <c r="I430" s="162"/>
      <c r="J430" s="245" t="s">
        <v>615</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615</v>
      </c>
      <c r="AF432" s="140"/>
      <c r="AG432" s="141" t="s">
        <v>236</v>
      </c>
      <c r="AH432" s="176"/>
      <c r="AI432" s="186"/>
      <c r="AJ432" s="186"/>
      <c r="AK432" s="186"/>
      <c r="AL432" s="181"/>
      <c r="AM432" s="186"/>
      <c r="AN432" s="186"/>
      <c r="AO432" s="186"/>
      <c r="AP432" s="181"/>
      <c r="AQ432" s="215" t="s">
        <v>615</v>
      </c>
      <c r="AR432" s="140"/>
      <c r="AS432" s="141" t="s">
        <v>236</v>
      </c>
      <c r="AT432" s="176"/>
      <c r="AU432" s="140" t="s">
        <v>615</v>
      </c>
      <c r="AV432" s="140"/>
      <c r="AW432" s="141" t="s">
        <v>181</v>
      </c>
      <c r="AX432" s="142"/>
    </row>
    <row r="433" spans="1:50" ht="23.25" customHeight="1" x14ac:dyDescent="0.15">
      <c r="A433" s="999"/>
      <c r="B433" s="256"/>
      <c r="C433" s="255"/>
      <c r="D433" s="256"/>
      <c r="E433" s="170"/>
      <c r="F433" s="171"/>
      <c r="G433" s="235" t="s">
        <v>613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615</v>
      </c>
      <c r="AC433" s="137"/>
      <c r="AD433" s="137"/>
      <c r="AE433" s="119" t="s">
        <v>615</v>
      </c>
      <c r="AF433" s="120"/>
      <c r="AG433" s="120"/>
      <c r="AH433" s="120"/>
      <c r="AI433" s="119" t="s">
        <v>615</v>
      </c>
      <c r="AJ433" s="120"/>
      <c r="AK433" s="120"/>
      <c r="AL433" s="120"/>
      <c r="AM433" s="119" t="s">
        <v>615</v>
      </c>
      <c r="AN433" s="120"/>
      <c r="AO433" s="120"/>
      <c r="AP433" s="121"/>
      <c r="AQ433" s="119" t="s">
        <v>615</v>
      </c>
      <c r="AR433" s="120"/>
      <c r="AS433" s="120"/>
      <c r="AT433" s="121"/>
      <c r="AU433" s="120" t="s">
        <v>615</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615</v>
      </c>
      <c r="AC434" s="228"/>
      <c r="AD434" s="228"/>
      <c r="AE434" s="119" t="s">
        <v>615</v>
      </c>
      <c r="AF434" s="120"/>
      <c r="AG434" s="120"/>
      <c r="AH434" s="121"/>
      <c r="AI434" s="119" t="s">
        <v>615</v>
      </c>
      <c r="AJ434" s="120"/>
      <c r="AK434" s="120"/>
      <c r="AL434" s="120"/>
      <c r="AM434" s="119" t="s">
        <v>615</v>
      </c>
      <c r="AN434" s="120"/>
      <c r="AO434" s="120"/>
      <c r="AP434" s="121"/>
      <c r="AQ434" s="119" t="s">
        <v>615</v>
      </c>
      <c r="AR434" s="120"/>
      <c r="AS434" s="120"/>
      <c r="AT434" s="121"/>
      <c r="AU434" s="120" t="s">
        <v>615</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615</v>
      </c>
      <c r="AF435" s="120"/>
      <c r="AG435" s="120"/>
      <c r="AH435" s="121"/>
      <c r="AI435" s="119" t="s">
        <v>615</v>
      </c>
      <c r="AJ435" s="120"/>
      <c r="AK435" s="120"/>
      <c r="AL435" s="120"/>
      <c r="AM435" s="119" t="s">
        <v>615</v>
      </c>
      <c r="AN435" s="120"/>
      <c r="AO435" s="120"/>
      <c r="AP435" s="121"/>
      <c r="AQ435" s="119" t="s">
        <v>615</v>
      </c>
      <c r="AR435" s="120"/>
      <c r="AS435" s="120"/>
      <c r="AT435" s="121"/>
      <c r="AU435" s="120" t="s">
        <v>615</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615</v>
      </c>
      <c r="AF457" s="140"/>
      <c r="AG457" s="141" t="s">
        <v>236</v>
      </c>
      <c r="AH457" s="176"/>
      <c r="AI457" s="186"/>
      <c r="AJ457" s="186"/>
      <c r="AK457" s="186"/>
      <c r="AL457" s="181"/>
      <c r="AM457" s="186"/>
      <c r="AN457" s="186"/>
      <c r="AO457" s="186"/>
      <c r="AP457" s="181"/>
      <c r="AQ457" s="215" t="s">
        <v>615</v>
      </c>
      <c r="AR457" s="140"/>
      <c r="AS457" s="141" t="s">
        <v>236</v>
      </c>
      <c r="AT457" s="176"/>
      <c r="AU457" s="140" t="s">
        <v>615</v>
      </c>
      <c r="AV457" s="140"/>
      <c r="AW457" s="141" t="s">
        <v>181</v>
      </c>
      <c r="AX457" s="142"/>
    </row>
    <row r="458" spans="1:50" ht="23.25" customHeight="1" x14ac:dyDescent="0.15">
      <c r="A458" s="999"/>
      <c r="B458" s="256"/>
      <c r="C458" s="255"/>
      <c r="D458" s="256"/>
      <c r="E458" s="170"/>
      <c r="F458" s="171"/>
      <c r="G458" s="235" t="s">
        <v>614</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615</v>
      </c>
      <c r="AC458" s="137"/>
      <c r="AD458" s="137"/>
      <c r="AE458" s="119" t="s">
        <v>615</v>
      </c>
      <c r="AF458" s="120"/>
      <c r="AG458" s="120"/>
      <c r="AH458" s="120"/>
      <c r="AI458" s="119" t="s">
        <v>615</v>
      </c>
      <c r="AJ458" s="120"/>
      <c r="AK458" s="120"/>
      <c r="AL458" s="120"/>
      <c r="AM458" s="119" t="s">
        <v>615</v>
      </c>
      <c r="AN458" s="120"/>
      <c r="AO458" s="120"/>
      <c r="AP458" s="121"/>
      <c r="AQ458" s="119" t="s">
        <v>615</v>
      </c>
      <c r="AR458" s="120"/>
      <c r="AS458" s="120"/>
      <c r="AT458" s="121"/>
      <c r="AU458" s="120" t="s">
        <v>615</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615</v>
      </c>
      <c r="AC459" s="228"/>
      <c r="AD459" s="228"/>
      <c r="AE459" s="119" t="s">
        <v>615</v>
      </c>
      <c r="AF459" s="120"/>
      <c r="AG459" s="120"/>
      <c r="AH459" s="121"/>
      <c r="AI459" s="119" t="s">
        <v>615</v>
      </c>
      <c r="AJ459" s="120"/>
      <c r="AK459" s="120"/>
      <c r="AL459" s="120"/>
      <c r="AM459" s="119" t="s">
        <v>615</v>
      </c>
      <c r="AN459" s="120"/>
      <c r="AO459" s="120"/>
      <c r="AP459" s="121"/>
      <c r="AQ459" s="119" t="s">
        <v>615</v>
      </c>
      <c r="AR459" s="120"/>
      <c r="AS459" s="120"/>
      <c r="AT459" s="121"/>
      <c r="AU459" s="120" t="s">
        <v>615</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615</v>
      </c>
      <c r="AF460" s="120"/>
      <c r="AG460" s="120"/>
      <c r="AH460" s="121"/>
      <c r="AI460" s="119" t="s">
        <v>615</v>
      </c>
      <c r="AJ460" s="120"/>
      <c r="AK460" s="120"/>
      <c r="AL460" s="120"/>
      <c r="AM460" s="119" t="s">
        <v>615</v>
      </c>
      <c r="AN460" s="120"/>
      <c r="AO460" s="120"/>
      <c r="AP460" s="121"/>
      <c r="AQ460" s="119" t="s">
        <v>615</v>
      </c>
      <c r="AR460" s="120"/>
      <c r="AS460" s="120"/>
      <c r="AT460" s="121"/>
      <c r="AU460" s="120" t="s">
        <v>615</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614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80.2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567</v>
      </c>
      <c r="AE702" s="900"/>
      <c r="AF702" s="900"/>
      <c r="AG702" s="889" t="s">
        <v>586</v>
      </c>
      <c r="AH702" s="890"/>
      <c r="AI702" s="890"/>
      <c r="AJ702" s="890"/>
      <c r="AK702" s="890"/>
      <c r="AL702" s="890"/>
      <c r="AM702" s="890"/>
      <c r="AN702" s="890"/>
      <c r="AO702" s="890"/>
      <c r="AP702" s="890"/>
      <c r="AQ702" s="890"/>
      <c r="AR702" s="890"/>
      <c r="AS702" s="890"/>
      <c r="AT702" s="890"/>
      <c r="AU702" s="890"/>
      <c r="AV702" s="890"/>
      <c r="AW702" s="890"/>
      <c r="AX702" s="891"/>
    </row>
    <row r="703" spans="1:50" ht="80.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567</v>
      </c>
      <c r="AE703" s="159"/>
      <c r="AF703" s="159"/>
      <c r="AG703" s="668" t="s">
        <v>587</v>
      </c>
      <c r="AH703" s="669"/>
      <c r="AI703" s="669"/>
      <c r="AJ703" s="669"/>
      <c r="AK703" s="669"/>
      <c r="AL703" s="669"/>
      <c r="AM703" s="669"/>
      <c r="AN703" s="669"/>
      <c r="AO703" s="669"/>
      <c r="AP703" s="669"/>
      <c r="AQ703" s="669"/>
      <c r="AR703" s="669"/>
      <c r="AS703" s="669"/>
      <c r="AT703" s="669"/>
      <c r="AU703" s="669"/>
      <c r="AV703" s="669"/>
      <c r="AW703" s="669"/>
      <c r="AX703" s="670"/>
    </row>
    <row r="704" spans="1:50" ht="80.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567</v>
      </c>
      <c r="AE704" s="587"/>
      <c r="AF704" s="587"/>
      <c r="AG704" s="432" t="s">
        <v>588</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603</v>
      </c>
      <c r="AE705" s="737"/>
      <c r="AF705" s="737"/>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603</v>
      </c>
      <c r="AE708" s="672"/>
      <c r="AF708" s="672"/>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603</v>
      </c>
      <c r="AE709" s="159"/>
      <c r="AF709" s="159"/>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603</v>
      </c>
      <c r="AE710" s="159"/>
      <c r="AF710" s="159"/>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603</v>
      </c>
      <c r="AE711" s="159"/>
      <c r="AF711" s="159"/>
      <c r="AG711" s="668"/>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603</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603</v>
      </c>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603</v>
      </c>
      <c r="AE714" s="593"/>
      <c r="AF714" s="594"/>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603</v>
      </c>
      <c r="AE715" s="672"/>
      <c r="AF715" s="781"/>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603</v>
      </c>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603</v>
      </c>
      <c r="AE717" s="159"/>
      <c r="AF717" s="159"/>
      <c r="AG717" s="668"/>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603</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567</v>
      </c>
      <c r="AE719" s="672"/>
      <c r="AF719" s="672"/>
      <c r="AG719" s="164" t="s">
        <v>589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t="s">
        <v>563</v>
      </c>
      <c r="D721" s="923"/>
      <c r="E721" s="923"/>
      <c r="F721" s="924"/>
      <c r="G721" s="942" t="s">
        <v>346</v>
      </c>
      <c r="H721" s="943"/>
      <c r="I721" s="82" t="str">
        <f>IF(OR(G721="　", G721=""), "", "-")</f>
        <v/>
      </c>
      <c r="J721" s="921">
        <v>585</v>
      </c>
      <c r="K721" s="921"/>
      <c r="L721" s="82" t="str">
        <f>IF(M721="","","-")</f>
        <v/>
      </c>
      <c r="M721" s="83"/>
      <c r="N721" s="918" t="s">
        <v>604</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IF(OR(G722="　", G722=""), "", "-")</f>
        <v/>
      </c>
      <c r="J722" s="921"/>
      <c r="K722" s="921"/>
      <c r="L722" s="82" t="str">
        <f>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IF(OR(G723="　", G723=""), "", "-")</f>
        <v/>
      </c>
      <c r="J723" s="921"/>
      <c r="K723" s="921"/>
      <c r="L723" s="82" t="str">
        <f>IF(M723="","","-")</f>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IF(OR(G724="　", G724=""), "", "-")</f>
        <v/>
      </c>
      <c r="J724" s="921"/>
      <c r="K724" s="921"/>
      <c r="L724" s="82" t="str">
        <f>IF(M724="","","-")</f>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IF(OR(G725="　", G725=""), "", "-")</f>
        <v/>
      </c>
      <c r="J725" s="966"/>
      <c r="K725" s="966"/>
      <c r="L725" s="84" t="str">
        <f>IF(M725="","","-")</f>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414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414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590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4" t="s">
        <v>618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623</v>
      </c>
      <c r="B733" s="754"/>
      <c r="C733" s="754"/>
      <c r="D733" s="754"/>
      <c r="E733" s="755"/>
      <c r="F733" s="770" t="s">
        <v>624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c r="F737" s="103"/>
      <c r="G737" s="103"/>
      <c r="H737" s="103"/>
      <c r="I737" s="103"/>
      <c r="J737" s="103"/>
      <c r="K737" s="103"/>
      <c r="L737" s="103"/>
      <c r="M737" s="103"/>
      <c r="N737" s="109" t="s">
        <v>404</v>
      </c>
      <c r="O737" s="109"/>
      <c r="P737" s="109"/>
      <c r="Q737" s="109"/>
      <c r="R737" s="103"/>
      <c r="S737" s="103"/>
      <c r="T737" s="103"/>
      <c r="U737" s="103"/>
      <c r="V737" s="103"/>
      <c r="W737" s="103"/>
      <c r="X737" s="103"/>
      <c r="Y737" s="103"/>
      <c r="Z737" s="103"/>
      <c r="AA737" s="109" t="s">
        <v>403</v>
      </c>
      <c r="AB737" s="109"/>
      <c r="AC737" s="109"/>
      <c r="AD737" s="109"/>
      <c r="AE737" s="103"/>
      <c r="AF737" s="103"/>
      <c r="AG737" s="103"/>
      <c r="AH737" s="103"/>
      <c r="AI737" s="103"/>
      <c r="AJ737" s="103"/>
      <c r="AK737" s="103"/>
      <c r="AL737" s="103"/>
      <c r="AM737" s="103"/>
      <c r="AN737" s="109" t="s">
        <v>402</v>
      </c>
      <c r="AO737" s="109"/>
      <c r="AP737" s="109"/>
      <c r="AQ737" s="109"/>
      <c r="AR737" s="110"/>
      <c r="AS737" s="111"/>
      <c r="AT737" s="111"/>
      <c r="AU737" s="111"/>
      <c r="AV737" s="111"/>
      <c r="AW737" s="111"/>
      <c r="AX737" s="112"/>
      <c r="AY737" s="88"/>
      <c r="AZ737" s="88"/>
    </row>
    <row r="738" spans="1:52" ht="24.75" customHeight="1" x14ac:dyDescent="0.15">
      <c r="A738" s="100" t="s">
        <v>401</v>
      </c>
      <c r="B738" s="101"/>
      <c r="C738" s="101"/>
      <c r="D738" s="102"/>
      <c r="E738" s="103"/>
      <c r="F738" s="103"/>
      <c r="G738" s="103"/>
      <c r="H738" s="103"/>
      <c r="I738" s="103"/>
      <c r="J738" s="103"/>
      <c r="K738" s="103"/>
      <c r="L738" s="103"/>
      <c r="M738" s="103"/>
      <c r="N738" s="109" t="s">
        <v>400</v>
      </c>
      <c r="O738" s="109"/>
      <c r="P738" s="109"/>
      <c r="Q738" s="109"/>
      <c r="R738" s="103"/>
      <c r="S738" s="103"/>
      <c r="T738" s="103"/>
      <c r="U738" s="103"/>
      <c r="V738" s="103"/>
      <c r="W738" s="103"/>
      <c r="X738" s="103"/>
      <c r="Y738" s="103"/>
      <c r="Z738" s="103"/>
      <c r="AA738" s="109" t="s">
        <v>399</v>
      </c>
      <c r="AB738" s="109"/>
      <c r="AC738" s="109"/>
      <c r="AD738" s="109"/>
      <c r="AE738" s="103"/>
      <c r="AF738" s="103"/>
      <c r="AG738" s="103"/>
      <c r="AH738" s="103"/>
      <c r="AI738" s="103"/>
      <c r="AJ738" s="103"/>
      <c r="AK738" s="103"/>
      <c r="AL738" s="103"/>
      <c r="AM738" s="103"/>
      <c r="AN738" s="109" t="s">
        <v>398</v>
      </c>
      <c r="AO738" s="109"/>
      <c r="AP738" s="109"/>
      <c r="AQ738" s="109"/>
      <c r="AR738" s="110"/>
      <c r="AS738" s="111"/>
      <c r="AT738" s="111"/>
      <c r="AU738" s="111"/>
      <c r="AV738" s="111"/>
      <c r="AW738" s="111"/>
      <c r="AX738" s="112"/>
    </row>
    <row r="739" spans="1:52" ht="24.75" customHeight="1" x14ac:dyDescent="0.15">
      <c r="A739" s="100" t="s">
        <v>397</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t="s">
        <v>405</v>
      </c>
      <c r="J740" s="125"/>
      <c r="K740" s="92" t="str">
        <f>IF(OR(I740="　", I740=""), "", "-")</f>
        <v>-</v>
      </c>
      <c r="L740" s="126">
        <v>22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1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1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1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13.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1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1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13.5" customHeight="1" x14ac:dyDescent="0.15">
      <c r="A748" s="146"/>
      <c r="B748" s="147"/>
      <c r="C748" s="147"/>
      <c r="D748" s="147"/>
      <c r="E748" s="147"/>
      <c r="F748" s="148"/>
      <c r="G748" s="45"/>
      <c r="H748" s="46"/>
      <c r="I748" s="46"/>
      <c r="J748" s="46"/>
      <c r="K748" s="46"/>
      <c r="L748" s="46"/>
      <c r="M748" s="46"/>
      <c r="N748" s="46"/>
      <c r="O748" s="46" t="s">
        <v>605</v>
      </c>
      <c r="P748" s="46"/>
      <c r="Q748" s="46"/>
      <c r="R748" s="46"/>
      <c r="S748" s="46"/>
      <c r="T748" s="46"/>
      <c r="U748" s="46"/>
      <c r="V748" s="46"/>
      <c r="W748" s="46"/>
      <c r="X748" s="46"/>
      <c r="Y748" s="46"/>
      <c r="Z748" s="46"/>
      <c r="AA748" s="46"/>
      <c r="AB748" s="46"/>
      <c r="AC748" s="46"/>
      <c r="AD748" s="46"/>
      <c r="AE748" s="46"/>
      <c r="AF748" s="46"/>
      <c r="AG748" s="46"/>
      <c r="AH748" s="46"/>
      <c r="AI748" s="46"/>
      <c r="AJ748" s="46" t="s">
        <v>606</v>
      </c>
      <c r="AK748" s="46"/>
      <c r="AL748" s="46"/>
      <c r="AM748" s="46"/>
      <c r="AN748" s="46"/>
      <c r="AO748" s="46"/>
      <c r="AP748" s="46"/>
      <c r="AQ748" s="46"/>
      <c r="AR748" s="46"/>
      <c r="AS748" s="46"/>
      <c r="AT748" s="46"/>
      <c r="AU748" s="46"/>
      <c r="AV748" s="46"/>
      <c r="AW748" s="46"/>
      <c r="AX748" s="47"/>
    </row>
    <row r="749" spans="1:52" ht="1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1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1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1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1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13.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1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1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13.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13.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13.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3.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3.5"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13.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13.5"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13.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13.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13.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13.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13.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13.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13.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13.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13.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13.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13.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13.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13.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13.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c r="H782" s="454"/>
      <c r="I782" s="454"/>
      <c r="J782" s="454"/>
      <c r="K782" s="455"/>
      <c r="L782" s="456"/>
      <c r="M782" s="457"/>
      <c r="N782" s="457"/>
      <c r="O782" s="457"/>
      <c r="P782" s="457"/>
      <c r="Q782" s="457"/>
      <c r="R782" s="457"/>
      <c r="S782" s="457"/>
      <c r="T782" s="457"/>
      <c r="U782" s="457"/>
      <c r="V782" s="457"/>
      <c r="W782" s="457"/>
      <c r="X782" s="458"/>
      <c r="Y782" s="459"/>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896"/>
      <c r="F1103" s="896"/>
      <c r="G1103" s="896"/>
      <c r="H1103" s="896"/>
      <c r="I1103" s="896"/>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483" max="49" man="1"/>
    <brk id="733" max="49" man="1"/>
    <brk id="11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B41" sqref="A41:B5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567</v>
      </c>
      <c r="M2" s="13" t="str">
        <f>IF(L2="","",K2)</f>
        <v>社会保障</v>
      </c>
      <c r="N2" s="13" t="str">
        <f>IF(M2="","",IF(N1&lt;&gt;"",CONCATENATE(N1,"、",M2),M2))</f>
        <v>社会保障</v>
      </c>
      <c r="O2" s="13"/>
      <c r="P2" s="12" t="s">
        <v>74</v>
      </c>
      <c r="Q2" s="17" t="s">
        <v>567</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567</v>
      </c>
      <c r="R3" s="13" t="str">
        <f t="shared" ref="R3:R8" si="3">IF(Q3="","",P3)</f>
        <v>委託・請負</v>
      </c>
      <c r="S3" s="13" t="str">
        <f t="shared" ref="S3:S8" si="4">IF(R3="",S2,IF(S2&lt;&gt;"",CONCATENATE(S2,"、",R3),R3))</f>
        <v>直接実施、委託・請負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t="s">
        <v>567</v>
      </c>
      <c r="M11" s="13" t="str">
        <f t="shared" si="2"/>
        <v>その他の事項経費</v>
      </c>
      <c r="N11" s="13" t="str">
        <f t="shared" si="6"/>
        <v>社会保障、その他の事項経費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t="s">
        <v>567</v>
      </c>
      <c r="H13" s="13" t="str">
        <f t="shared" si="1"/>
        <v>労働保険特別会計労災勘定</v>
      </c>
      <c r="I13" s="13" t="str">
        <f t="shared" si="5"/>
        <v>労働保険特別会計労災勘定</v>
      </c>
      <c r="K13" s="13" t="str">
        <f>N11</f>
        <v>社会保障、その他の事項経費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t="s">
        <v>567</v>
      </c>
      <c r="H14" s="13" t="str">
        <f t="shared" si="1"/>
        <v>労働保険特別会計雇用勘定</v>
      </c>
      <c r="I14" s="13" t="str">
        <f t="shared" si="5"/>
        <v>労働保険特別会計労災勘定、労働保険特別会計雇用勘定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t="s">
        <v>567</v>
      </c>
      <c r="C15" s="13" t="str">
        <f t="shared" si="9"/>
        <v>男女共同参画</v>
      </c>
      <c r="D15" s="13" t="str">
        <f t="shared" si="8"/>
        <v>男女共同参画</v>
      </c>
      <c r="F15" s="18" t="s">
        <v>122</v>
      </c>
      <c r="G15" s="17"/>
      <c r="H15" s="13" t="str">
        <f t="shared" si="1"/>
        <v/>
      </c>
      <c r="I15" s="13" t="str">
        <f t="shared" si="5"/>
        <v>労働保険特別会計労災勘定、労働保険特別会計雇用勘定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労働保険特別会計労災勘定、労働保険特別会計雇用勘定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t="s">
        <v>567</v>
      </c>
      <c r="C17" s="13" t="str">
        <f t="shared" si="9"/>
        <v>犯罪被害者等施策</v>
      </c>
      <c r="D17" s="13" t="str">
        <f t="shared" si="8"/>
        <v>男女共同参画、犯罪被害者等施策</v>
      </c>
      <c r="F17" s="18" t="s">
        <v>124</v>
      </c>
      <c r="G17" s="17"/>
      <c r="H17" s="13" t="str">
        <f t="shared" si="1"/>
        <v/>
      </c>
      <c r="I17" s="13" t="str">
        <f t="shared" si="5"/>
        <v>労働保険特別会計労災勘定、労働保険特別会計雇用勘定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男女共同参画、犯罪被害者等施策</v>
      </c>
      <c r="F18" s="18" t="s">
        <v>125</v>
      </c>
      <c r="G18" s="17"/>
      <c r="H18" s="13" t="str">
        <f t="shared" si="1"/>
        <v/>
      </c>
      <c r="I18" s="13" t="str">
        <f t="shared" si="5"/>
        <v>労働保険特別会計労災勘定、労働保険特別会計雇用勘定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男女共同参画、犯罪被害者等施策</v>
      </c>
      <c r="F19" s="18" t="s">
        <v>126</v>
      </c>
      <c r="G19" s="17"/>
      <c r="H19" s="13" t="str">
        <f t="shared" si="1"/>
        <v/>
      </c>
      <c r="I19" s="13" t="str">
        <f t="shared" si="5"/>
        <v>労働保険特別会計労災勘定、労働保険特別会計雇用勘定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男女共同参画、犯罪被害者等施策</v>
      </c>
      <c r="F20" s="18" t="s">
        <v>313</v>
      </c>
      <c r="G20" s="17"/>
      <c r="H20" s="13" t="str">
        <f t="shared" si="1"/>
        <v/>
      </c>
      <c r="I20" s="13" t="str">
        <f t="shared" si="5"/>
        <v>労働保険特別会計労災勘定、労働保険特別会計雇用勘定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男女共同参画、犯罪被害者等施策</v>
      </c>
      <c r="F21" s="18" t="s">
        <v>127</v>
      </c>
      <c r="G21" s="17"/>
      <c r="H21" s="13" t="str">
        <f t="shared" si="1"/>
        <v/>
      </c>
      <c r="I21" s="13" t="str">
        <f t="shared" si="5"/>
        <v>労働保険特別会計労災勘定、労働保険特別会計雇用勘定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男女共同参画、犯罪被害者等施策</v>
      </c>
      <c r="F22" s="18" t="s">
        <v>128</v>
      </c>
      <c r="G22" s="17"/>
      <c r="H22" s="13" t="str">
        <f t="shared" si="1"/>
        <v/>
      </c>
      <c r="I22" s="13" t="str">
        <f t="shared" si="5"/>
        <v>労働保険特別会計労災勘定、労働保険特別会計雇用勘定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男女共同参画、犯罪被害者等施策</v>
      </c>
      <c r="F23" s="18" t="s">
        <v>129</v>
      </c>
      <c r="G23" s="17"/>
      <c r="H23" s="13" t="str">
        <f t="shared" si="1"/>
        <v/>
      </c>
      <c r="I23" s="13" t="str">
        <f t="shared" si="5"/>
        <v>労働保険特別会計労災勘定、労働保険特別会計雇用勘定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男女共同参画、犯罪被害者等施策</v>
      </c>
      <c r="F24" s="18" t="s">
        <v>417</v>
      </c>
      <c r="G24" s="17"/>
      <c r="H24" s="13" t="str">
        <f t="shared" si="1"/>
        <v/>
      </c>
      <c r="I24" s="13" t="str">
        <f t="shared" si="5"/>
        <v>労働保険特別会計労災勘定、労働保険特別会計雇用勘定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労働保険特別会計労災勘定、労働保険特別会計雇用勘定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労働保険特別会計労災勘定、労働保険特別会計雇用勘定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男女共同参画、犯罪被害者等施策</v>
      </c>
      <c r="B27" s="13"/>
      <c r="F27" s="18" t="s">
        <v>132</v>
      </c>
      <c r="G27" s="17"/>
      <c r="H27" s="13" t="str">
        <f t="shared" si="1"/>
        <v/>
      </c>
      <c r="I27" s="13" t="str">
        <f t="shared" si="5"/>
        <v>労働保険特別会計労災勘定、労働保険特別会計雇用勘定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労働保険特別会計労災勘定、労働保険特別会計雇用勘定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労働保険特別会計労災勘定、労働保険特別会計雇用勘定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労働保険特別会計労災勘定、労働保険特別会計雇用勘定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労働保険特別会計労災勘定、労働保険特別会計雇用勘定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労働保険特別会計労災勘定、労働保険特別会計雇用勘定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労働保険特別会計労災勘定、労働保険特別会計雇用勘定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労働保険特別会計労災勘定、労働保険特別会計雇用勘定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労働保険特別会計労災勘定、労働保険特別会計雇用勘定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労働保険特別会計労災勘定、労働保険特別会計雇用勘定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労働保険特別会計労災勘定、労働保険特別会計雇用勘定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2020-09-24T09:40:49Z</cp:lastPrinted>
  <dcterms:created xsi:type="dcterms:W3CDTF">2012-03-13T00:50:25Z</dcterms:created>
  <dcterms:modified xsi:type="dcterms:W3CDTF">2020-10-12T05:32:11Z</dcterms:modified>
</cp:coreProperties>
</file>