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8"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<sst xmlns="http://schemas.openxmlformats.org/spreadsheetml/2006/main" count="2901" uniqueCount="629">
  <si>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</si>
  <si>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</si>
  <si>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</si>
  <si>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</si>
  <si>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</si>
  <si>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</si>
  <si>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</si>
  <si>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</si>
  <si>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</si>
  <si>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</si>
  <si>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</si>
  <si>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</si>
  <si>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</si>
  <si>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</si>
  <si>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</si>
  <si>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</si>
  <si>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</si>
  <si>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</si>
  <si>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</si>
  <si>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</si>
  <si>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</si>
  <si>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</si>
  <si>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</si>
  <si>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</si>
  <si>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</si>
  <si>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</si>
  <si>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</si>
  <si>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</si>
  <si>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</si>
  <si>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</si>
  <si>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</si>
  <si>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</si>
  <si>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</si>
  <si>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</si>
  <si>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</si>
  <si>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</si>
  <si>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</si>
  <si>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</si>
  <si>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</si>
  <si>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</si>
  <si>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</si>
  <si>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</si>
  <si>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</si>
  <si>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</si>
  <si>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</si>
  <si>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</si>
  <si>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</si>
  <si>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</si>
  <si>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</si>
  <si>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</si>
  <si>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</si>
  <si>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</si>
  <si>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</si>
  <si>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</si>
  <si>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</si>
  <si>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</si>
  <si>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</si>
  <si>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</si>
  <si>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</si>
  <si>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</si>
  <si>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</si>
  <si>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</si>
  <si>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</si>
  <si>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</si>
  <si>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</si>
  <si>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</si>
  <si>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</si>
  <si>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</si>
  <si>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</si>
  <si>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</si>
  <si>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</si>
  <si>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</si>
  <si>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</si>
  <si>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</si>
  <si>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</si>
  <si>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</si>
  <si>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</si>
  <si>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</si>
  <si>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</si>
  <si>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</si>
  <si>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</si>
  <si>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</si>
  <si>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</si>
  <si>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</si>
  <si>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</si>
  <si>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</si>
  <si>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</si>
  <si>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</si>
  <si>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</si>
  <si>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</si>
  <si>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</si>
  <si>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</si>
  <si>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</si>
  <si>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</si>
  <si>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</si>
  <si>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</si>
  <si>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</si>
  <si>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</si>
  <si>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</si>
  <si>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</si>
  <si>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</si>
  <si>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</si>
  <si>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</si>
  <si>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</si>
  <si>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</si>
  <si>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</si>
  <si>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</si>
  <si>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</si>
  <si>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</si>
  <si>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</si>
  <si>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</si>
  <si>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</si>
  <si>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</si>
  <si>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</si>
  <si>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</si>
  <si>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</si>
  <si>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</si>
  <si>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</si>
  <si>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</si>
  <si>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</si>
  <si>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</si>
  <si>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</si>
  <si>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</si>
  <si>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</si>
  <si>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</si>
  <si>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</si>
  <si>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</si>
  <si>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</si>
  <si>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</si>
  <si>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</si>
  <si>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</si>
  <si>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</si>
  <si>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</si>
  <si>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</si>
  <si>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</si>
  <si>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</si>
  <si>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</si>
  <si>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</si>
  <si>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</si>
  <si>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</si>
  <si>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</si>
  <si>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</si>
  <si>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</si>
  <si>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</si>
  <si>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</si>
  <si>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</si>
  <si>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</si>
  <si>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</si>
  <si>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</si>
  <si>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</si>
  <si>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</si>
  <si>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</si>
  <si>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</si>
  <si>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</si>
  <si>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</si>
  <si>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</si>
  <si>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</si>
  <si>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</si>
  <si>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</si>
  <si>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</si>
  <si>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</si>
  <si>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</si>
  <si>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</si>
  <si>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</si>
  <si>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</si>
  <si>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</si>
  <si>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</si>
  <si>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</si>
  <si>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</si>
  <si>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</si>
  <si>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</si>
  <si>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</si>
  <si>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</si>
  <si>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</si>
  <si>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</si>
  <si>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</si>
  <si>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</si>
  <si>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</si>
  <si>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</si>
  <si>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</si>
  <si>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</si>
  <si>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</si>
  <si>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</si>
  <si>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</si>
  <si>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</si>
  <si>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</si>
  <si>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</si>
  <si>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</si>
  <si>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</si>
  <si>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</si>
  <si>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</si>
  <si>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</si>
  <si>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</si>
  <si>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</si>
  <si>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</si>
  <si>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</si>
  <si>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</si>
  <si>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</si>
  <si>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</si>
  <si>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</si>
  <si>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</si>
  <si>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</si>
  <si>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</si>
  <si>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</si>
  <si>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</si>
  <si>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</si>
  <si>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</si>
  <si>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</si>
  <si>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</si>
  <si>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</si>
  <si>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</si>
  <si>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</si>
  <si>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</si>
  <si>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</si>
  <si>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</si>
  <si>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</si>
  <si>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</si>
  <si>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</si>
  <si>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</si>
  <si>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</si>
  <si>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</si>
  <si>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</si>
  <si>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</si>
  <si>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</si>
  <si>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</si>
  <si>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</si>
  <si>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</si>
  <si>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</si>
  <si>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</si>
  <si>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</si>
  <si>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</si>
  <si>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</si>
  <si>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</si>
  <si>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</si>
  <si>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</si>
  <si>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</si>
  <si>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</si>
  <si>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</si>
  <si>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</si>
  <si>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</si>
  <si>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</si>
  <si>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</si>
  <si>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</si>
  <si>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</si>
  <si>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</si>
  <si>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</si>
  <si>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</si>
  <si>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</si>
  <si>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</si>
  <si>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</si>
  <si>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</si>
  <si>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</si>
  <si>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</si>
  <si>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</si>
  <si>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</si>
  <si>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</si>
  <si>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</si>
  <si>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</si>
  <si>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</si>
  <si>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</si>
  <si>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</si>
  <si>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</si>
  <si>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</si>
  <si>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</si>
  <si>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</si>
  <si>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</si>
  <si>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</si>
  <si>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</si>
  <si>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</si>
  <si>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</si>
  <si>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</si>
  <si>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</si>
  <si>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</si>
  <si>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</si>
  <si>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</si>
  <si>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</si>
  <si>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</si>
  <si>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</si>
  <si>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</si>
  <si>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</si>
  <si>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</si>
  <si>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</si>
  <si>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</si>
  <si>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</si>
  <si>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</si>
  <si>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</si>
  <si>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</si>
  <si>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</si>
  <si>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</si>
  <si>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</si>
  <si>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</si>
  <si>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</si>
  <si>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</si>
  <si>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</si>
  <si>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</si>
  <si>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</si>
  <si>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</si>
  <si>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</si>
  <si>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</si>
  <si>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</si>
  <si>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</si>
  <si>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</si>
  <si>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</si>
  <si>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</si>
  <si>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</si>
  <si>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</si>
  <si>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</si>
  <si>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</si>
  <si>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</si>
  <si>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</si>
  <si>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</si>
  <si>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</si>
  <si>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</si>
  <si>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</si>
  <si>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</si>
  <si>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</si>
  <si>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</si>
  <si>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</si>
  <si>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</si>
  <si>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</si>
  <si>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</si>
  <si>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</si>
  <si>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</si>
  <si>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</si>
  <si>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</si>
  <si>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</si>
  <si>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</si>
  <si>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</si>
  <si>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</si>
  <si>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</si>
  <si>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</si>
  <si>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</si>
  <si>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</si>
  <si>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</si>
  <si>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</si>
  <si>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</si>
  <si>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</si>
  <si>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</si>
  <si>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</si>
  <si>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</si>
  <si>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</si>
  <si>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</si>
  <si>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</si>
  <si>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</si>
  <si>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</si>
  <si>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</si>
  <si>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</si>
  <si>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</si>
  <si>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</si>
  <si>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</si>
  <si>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</si>
  <si>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</si>
  <si>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</si>
  <si>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</si>
  <si>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</si>
  <si>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</si>
  <si>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</si>
  <si>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</si>
  <si>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</si>
  <si>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</si>
  <si>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</si>
  <si>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</si>
  <si>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</si>
  <si>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</si>
  <si>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</si>
  <si>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</si>
  <si>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</si>
  <si>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</si>
  <si>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</si>
  <si>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</si>
  <si>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</si>
  <si>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</si>
  <si>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</si>
  <si>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</si>
  <si>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</si>
  <si>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</si>
  <si>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</si>
  <si>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</si>
  <si>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</si>
  <si>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</si>
  <si>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</si>
  <si>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</si>
  <si>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</si>
  <si>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</si>
  <si>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</si>
  <si>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</si>
  <si>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</si>
  <si>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</si>
  <si>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</si>
  <si>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</si>
  <si>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</si>
  <si>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</si>
  <si>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</si>
  <si>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</si>
  <si>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</si>
  <si>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</si>
  <si>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</si>
  <si>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</si>
  <si>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</si>
  <si>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</si>
  <si>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</si>
  <si>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</si>
  <si>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</si>
  <si>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</si>
  <si>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</si>
  <si>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</si>
  <si>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</si>
  <si>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</si>
  <si>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</si>
  <si>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</si>
  <si>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</si>
  <si>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</si>
  <si>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</si>
  <si>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</si>
  <si>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</si>
  <si>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</si>
  <si>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</si>
  <si>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</si>
  <si>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</si>
  <si>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</si>
  <si>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</si>
  <si>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</si>
  <si>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</si>
  <si>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</si>
  <si>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</si>
  <si>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</si>
  <si>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</si>
  <si>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</si>
  <si>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</si>
  <si>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</si>
  <si>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</si>
  <si>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</si>
  <si>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</si>
  <si>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</si>
  <si>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</si>
  <si>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</si>
  <si>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</si>
  <si>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</si>
  <si>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</si>
  <si>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</si>
  <si>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</si>
  <si>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</si>
  <si>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</si>
  <si>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</si>
  <si>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</si>
  <si>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</si>
  <si>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</si>
  <si>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</si>
  <si>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</si>
  <si>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</si>
  <si>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</si>
  <si>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</si>
  <si>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</si>
  <si>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</si>
  <si>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</si>
  <si>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</si>
  <si>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</si>
  <si>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</si>
  <si>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</si>
  <si>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</si>
  <si>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</si>
  <si>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</si>
  <si>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</si>
  <si>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</si>
  <si>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</si>
  <si>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</si>
  <si>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</si>
  <si>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</si>
  <si>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</si>
  <si>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</si>
  <si>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</si>
  <si>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</si>
  <si>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</si>
  <si>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</si>
  <si>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</si>
  <si>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</si>
  <si>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</si>
  <si>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</si>
  <si>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</si>
  <si>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</si>
  <si>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</si>
  <si>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</si>
  <si>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</si>
  <si>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</si>
  <si>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</si>
  <si>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</si>
  <si>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</si>
  <si>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</si>
  <si>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</si>
  <si>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</si>
  <si>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</si>
  <si>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</si>
  <si>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</si>
  <si>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</si>
  <si>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</si>
  <si>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</si>
  <si>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</si>
  <si>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</si>
  <si>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</si>
  <si>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</si>
  <si>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</si>
  <si>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</si>
  <si>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</si>
  <si>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</si>
  <si>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</si>
  <si>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</si>
  <si>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</si>
  <si>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</si>
  <si>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</si>
  <si>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</si>
  <si>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</si>
  <si>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</si>
  <si>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</si>
  <si>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</si>
  <si>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</si>
  <si>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</si>
  <si>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</si>
  <si>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</si>
  <si>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</si>
  <si>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</si>
  <si>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</si>
  <si>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</si>
  <si>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</si>
  <si>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</si>
  <si>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</si>
  <si>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</si>
  <si>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</si>
  <si>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</si>
  <si>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</si>
  <si>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</si>
  <si>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</si>
  <si>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</si>
  <si>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</si>
  <si>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</si>
  <si>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</si>
  <si>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</si>
  <si>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</si>
  <si>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</si>
  <si>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</si>
  <si>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</si>
  <si>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</si>
  <si>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</si>
  <si>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</si>
  <si>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</si>
  <si>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</si>
  <si>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</si>
  <si>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</si>
  <si>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</si>
  <si>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</si>
  <si>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</si>
  <si>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</si>
  <si>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</si>
  <si>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</si>
  <si>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</si>
  <si>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</si>
  <si>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</si>
  <si>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</si>
  <si>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</si>
  <si>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</si>
  <si>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</si>
  <si>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</si>
  <si>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</si>
  <si>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</si>
  <si>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</si>
  <si>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国立保健医療科学院施設整備費</t>
    <phoneticPr fontId="5"/>
  </si>
  <si>
    <t>国立保健医療科学院</t>
    <phoneticPr fontId="5"/>
  </si>
  <si>
    <t>総務部会計課</t>
    <phoneticPr fontId="5"/>
  </si>
  <si>
    <t>新津　幸義</t>
    <rPh sb="0" eb="2">
      <t>ニイツ</t>
    </rPh>
    <rPh sb="3" eb="5">
      <t>ユキヨシ</t>
    </rPh>
    <phoneticPr fontId="5"/>
  </si>
  <si>
    <t>○</t>
  </si>
  <si>
    <t>国立保健医療科学院の老朽化が顕著な設備を計画的に更新することにより、研修・研究事業を安全・安心な環境で実施することを目的とする。</t>
    <phoneticPr fontId="5"/>
  </si>
  <si>
    <t xml:space="preserve">国立保健医療科学院において、老朽化が顕著な設備を計画的に更新するもの。
</t>
    <phoneticPr fontId="5"/>
  </si>
  <si>
    <t>-</t>
  </si>
  <si>
    <t>-</t>
    <phoneticPr fontId="5"/>
  </si>
  <si>
    <t>施設整備費</t>
  </si>
  <si>
    <t>施設施工庁費</t>
  </si>
  <si>
    <t>工事件数</t>
    <phoneticPr fontId="5"/>
  </si>
  <si>
    <t>実施工事件数</t>
    <phoneticPr fontId="5"/>
  </si>
  <si>
    <t>件</t>
    <rPh sb="0" eb="1">
      <t>ケン</t>
    </rPh>
    <phoneticPr fontId="5"/>
  </si>
  <si>
    <t>営繕計画書</t>
    <phoneticPr fontId="5"/>
  </si>
  <si>
    <t>-</t>
    <phoneticPr fontId="5"/>
  </si>
  <si>
    <t>Ｘ執行額／Ｙ実施工事件数　　　　　　　　　　　　　　　　　</t>
    <phoneticPr fontId="5"/>
  </si>
  <si>
    <t>百万円</t>
    <rPh sb="0" eb="2">
      <t>ヒャクマン</t>
    </rPh>
    <rPh sb="2" eb="3">
      <t>エン</t>
    </rPh>
    <phoneticPr fontId="5"/>
  </si>
  <si>
    <t>　　X/Y</t>
  </si>
  <si>
    <t>73百万円/4件</t>
  </si>
  <si>
    <t>244百万円/2件</t>
    <phoneticPr fontId="5"/>
  </si>
  <si>
    <t>有</t>
  </si>
  <si>
    <t>無</t>
  </si>
  <si>
    <t>‐</t>
  </si>
  <si>
    <t>国立保健医療科学院における研修及び研究を行うために必要な設備の更新事業であり、国費を投入する必要がある。</t>
    <phoneticPr fontId="5"/>
  </si>
  <si>
    <t>国立保健医療科学院の設備の更新事業にかかる経費のため、国が実施すべき事業である。</t>
    <phoneticPr fontId="5"/>
  </si>
  <si>
    <t>国立保健医療科学院における研修・研究事業を安全・安心な環境で実施するために必要かつ適切な事業であり、優先度は高い。</t>
    <phoneticPr fontId="5"/>
  </si>
  <si>
    <t>一般競争入札を実施して競争性の確保に努めた。
なお、一者応札となった案件に関しては、次回の調達の際に、応札条件の見直し等、競争性が確保されるよう検討する。</t>
    <phoneticPr fontId="5"/>
  </si>
  <si>
    <t>施工した工事に係る全ての調達について、一般競争入札を実施し、コストの削減に努めている。</t>
    <phoneticPr fontId="5"/>
  </si>
  <si>
    <t>工事の施工に必要な経費（工事費、設計費、現場監理費）に限定して支出している。</t>
    <phoneticPr fontId="5"/>
  </si>
  <si>
    <t>全ての調達案件について、一般競争入札を実施し、コスト削減に努めている。</t>
    <phoneticPr fontId="5"/>
  </si>
  <si>
    <t>成果実績は成果目標に見合ったものとなっている。</t>
    <phoneticPr fontId="5"/>
  </si>
  <si>
    <t>活動実績は見込みに見合ったものとなっている。</t>
    <phoneticPr fontId="5"/>
  </si>
  <si>
    <t>更新をした設備を活用し、研究を実施するとともに、年間の研修スケジュールに則して研修を開催している。</t>
    <phoneticPr fontId="5"/>
  </si>
  <si>
    <t>適切に予算を執行し、事業の目標が達成できており、このまま継続して事業を実施する。
元年度からの繰越案件については、適切に進捗管理を行い、2年度内に施工完了することとしたい。
なお、実施計画の作成に遅れが生じないよう、工事の施工に影響がある研究・研修の関係者と工事スケジュール等の情報を早期に共有するなど、工事の遅延解消に努める。</t>
    <rPh sb="41" eb="42">
      <t>ガン</t>
    </rPh>
    <phoneticPr fontId="5"/>
  </si>
  <si>
    <t>新29-0057</t>
    <phoneticPr fontId="5"/>
  </si>
  <si>
    <t>924</t>
    <phoneticPr fontId="5"/>
  </si>
  <si>
    <t>A.株式会社ケイ・ビー・ケイ</t>
    <phoneticPr fontId="5"/>
  </si>
  <si>
    <t>株式会社ケイ・ビー・ケイ</t>
    <phoneticPr fontId="5"/>
  </si>
  <si>
    <t>屋上防水更新工事</t>
    <phoneticPr fontId="5"/>
  </si>
  <si>
    <t>工事費</t>
    <rPh sb="0" eb="3">
      <t>コウジヒ</t>
    </rPh>
    <phoneticPr fontId="5"/>
  </si>
  <si>
    <t>株式会社アメフレック</t>
    <phoneticPr fontId="5"/>
  </si>
  <si>
    <t>恒温実験室空調ユニット更新</t>
    <phoneticPr fontId="5"/>
  </si>
  <si>
    <t>株式会社新和電工</t>
    <phoneticPr fontId="5"/>
  </si>
  <si>
    <t>監視カメラ装置更新工事</t>
    <phoneticPr fontId="5"/>
  </si>
  <si>
    <t>電源増設作業</t>
    <phoneticPr fontId="5"/>
  </si>
  <si>
    <t>住友電設株式会社</t>
    <phoneticPr fontId="5"/>
  </si>
  <si>
    <t>九段ＧＡＭ株式会社</t>
    <rPh sb="5" eb="9">
      <t>カブシキカイシャ</t>
    </rPh>
    <phoneticPr fontId="5"/>
  </si>
  <si>
    <t>屋上防水工事設計業務</t>
    <phoneticPr fontId="5"/>
  </si>
  <si>
    <t>広友サービス株式会社</t>
    <phoneticPr fontId="5"/>
  </si>
  <si>
    <t>講義室ブラインド修理</t>
    <phoneticPr fontId="5"/>
  </si>
  <si>
    <t>株式会社オガワライフデザイン</t>
    <phoneticPr fontId="5"/>
  </si>
  <si>
    <t>屋上防水更新工事　工事監理業務</t>
    <phoneticPr fontId="5"/>
  </si>
  <si>
    <t xml:space="preserve">株式会社サンケンシステム </t>
    <phoneticPr fontId="5"/>
  </si>
  <si>
    <t>モニター交換</t>
    <phoneticPr fontId="5"/>
  </si>
  <si>
    <t>-</t>
    <phoneticPr fontId="5"/>
  </si>
  <si>
    <t>-</t>
    <phoneticPr fontId="5"/>
  </si>
  <si>
    <t>139百万円/3件</t>
    <phoneticPr fontId="5"/>
  </si>
  <si>
    <t>予算の執行にあたっては、全ての調達案件で一般競争入札を実施して競争性を確保するよう努めている。
なお、研修・研究（実験）施設という特殊性により、研修・研究（実験）の円滑な遂行と施設の停止を伴う工事を並行して行う必要があることから、工事の実施計画の策定に不測の日数を要し、やむを得ず繰越を行ったところである。
なお、当該工事の遅れよる研修・研究への影響はなかった。</t>
    <phoneticPr fontId="5"/>
  </si>
  <si>
    <t>135百万円/2件</t>
    <phoneticPr fontId="5"/>
  </si>
  <si>
    <t>-</t>
    <phoneticPr fontId="5"/>
  </si>
  <si>
    <t>点検対象外</t>
    <rPh sb="0" eb="2">
      <t>テンケン</t>
    </rPh>
    <rPh sb="2" eb="5">
      <t>タイショウガイ</t>
    </rPh>
    <phoneticPr fontId="5"/>
  </si>
  <si>
    <t>国立保健医療科学院の施設整備にようする経費であるが、一者応札となっている要因を分析し、改善を図ること。</t>
    <rPh sb="19" eb="21">
      <t>ケイヒ</t>
    </rPh>
    <phoneticPr fontId="5"/>
  </si>
  <si>
    <t>一者応札への対応については、公告期間を長くすることや入札説明会での説明を充実させるなどし、改善を図りつつ、適正な執行に努めていく。</t>
    <phoneticPr fontId="5"/>
  </si>
  <si>
    <t xml:space="preserve">施設整備箇所の変更による増 
新型コロナウイルス対策関連要望（事項要求） </t>
    <rPh sb="0" eb="2">
      <t>シセツ</t>
    </rPh>
    <rPh sb="2" eb="4">
      <t>セイビ</t>
    </rPh>
    <rPh sb="4" eb="6">
      <t>カショ</t>
    </rPh>
    <rPh sb="7" eb="9">
      <t>ヘンコウ</t>
    </rPh>
    <rPh sb="12" eb="1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</si>
</sst>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90101</xdr:rowOff>
    </xdr:from>
    <xdr:to>
      <xdr:col>35</xdr:col>
      <xdr:colOff>78778</xdr:colOff>
      <xdr:row>744</xdr:row>
      <xdr:rowOff>132648</xdr:rowOff>
    </xdr:to>
    <xdr:sp macro="" textlink="">
      <xdr:nvSpPr>
        <xdr:cNvPr id="2" name="正方形/長方形 1">
          <a:extLst>
            <a:ext uri="{FF2B5EF4-FFF2-40B4-BE49-F238E27FC236}">
              <a16:creationId xmlns:a16="http://schemas.microsoft.com/office/drawing/2014/main" id="{E1F72EB5-EA7A-4B0F-86FE-5ECDFDDEE3DD}"/>
            </a:ext>
          </a:extLst>
        </xdr:cNvPr>
        <xdr:cNvSpPr/>
      </xdr:nvSpPr>
      <xdr:spPr>
        <a:xfrm>
          <a:off x="4118919" y="51615202"/>
          <a:ext cx="3167967" cy="108514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国立保健医療科学院</a:t>
          </a:r>
          <a:endParaRPr kumimoji="1" lang="en-US" altLang="ja-JP" sz="1400"/>
        </a:p>
        <a:p>
          <a:pPr algn="ctr"/>
          <a:endParaRPr kumimoji="1" lang="en-US" altLang="ja-JP" sz="1400"/>
        </a:p>
        <a:p>
          <a:pPr algn="ctr"/>
          <a:r>
            <a:rPr kumimoji="1" lang="en-US" altLang="ja-JP" sz="1400"/>
            <a:t>135</a:t>
          </a:r>
          <a:r>
            <a:rPr kumimoji="1" lang="ja-JP" altLang="en-US" sz="1400"/>
            <a:t>百万円</a:t>
          </a:r>
          <a:endParaRPr kumimoji="1" lang="en-US" altLang="ja-JP" sz="1100"/>
        </a:p>
      </xdr:txBody>
    </xdr:sp>
    <xdr:clientData/>
  </xdr:twoCellAnchor>
  <xdr:twoCellAnchor>
    <xdr:from>
      <xdr:col>20</xdr:col>
      <xdr:colOff>90101</xdr:colOff>
      <xdr:row>745</xdr:row>
      <xdr:rowOff>25744</xdr:rowOff>
    </xdr:from>
    <xdr:to>
      <xdr:col>34</xdr:col>
      <xdr:colOff>103365</xdr:colOff>
      <xdr:row>746</xdr:row>
      <xdr:rowOff>116459</xdr:rowOff>
    </xdr:to>
    <xdr:sp macro="" textlink="">
      <xdr:nvSpPr>
        <xdr:cNvPr id="3" name="大かっこ 2">
          <a:extLst>
            <a:ext uri="{FF2B5EF4-FFF2-40B4-BE49-F238E27FC236}">
              <a16:creationId xmlns:a16="http://schemas.microsoft.com/office/drawing/2014/main" id="{7DBF4D22-B98B-4BD3-A342-736EFB58015F}"/>
            </a:ext>
          </a:extLst>
        </xdr:cNvPr>
        <xdr:cNvSpPr/>
      </xdr:nvSpPr>
      <xdr:spPr>
        <a:xfrm>
          <a:off x="4209020" y="52940980"/>
          <a:ext cx="2896507" cy="438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国立保健医療科学院施設整備費</a:t>
          </a:r>
        </a:p>
      </xdr:txBody>
    </xdr:sp>
    <xdr:clientData/>
  </xdr:twoCellAnchor>
  <xdr:twoCellAnchor>
    <xdr:from>
      <xdr:col>27</xdr:col>
      <xdr:colOff>64358</xdr:colOff>
      <xdr:row>746</xdr:row>
      <xdr:rowOff>283175</xdr:rowOff>
    </xdr:from>
    <xdr:to>
      <xdr:col>27</xdr:col>
      <xdr:colOff>64358</xdr:colOff>
      <xdr:row>748</xdr:row>
      <xdr:rowOff>235807</xdr:rowOff>
    </xdr:to>
    <xdr:cxnSp macro="">
      <xdr:nvCxnSpPr>
        <xdr:cNvPr id="4" name="直線コネクタ 3">
          <a:extLst>
            <a:ext uri="{FF2B5EF4-FFF2-40B4-BE49-F238E27FC236}">
              <a16:creationId xmlns:a16="http://schemas.microsoft.com/office/drawing/2014/main" id="{6F8F2EB1-433F-492D-A847-89FD743181D3}"/>
            </a:ext>
          </a:extLst>
        </xdr:cNvPr>
        <xdr:cNvCxnSpPr/>
      </xdr:nvCxnSpPr>
      <xdr:spPr>
        <a:xfrm>
          <a:off x="5624899" y="53545945"/>
          <a:ext cx="0" cy="64770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25743</xdr:colOff>
      <xdr:row>749</xdr:row>
      <xdr:rowOff>25743</xdr:rowOff>
    </xdr:from>
    <xdr:to>
      <xdr:col>33</xdr:col>
      <xdr:colOff>74393</xdr:colOff>
      <xdr:row>749</xdr:row>
      <xdr:rowOff>317844</xdr:rowOff>
    </xdr:to>
    <xdr:sp macro="" textlink="">
      <xdr:nvSpPr>
        <xdr:cNvPr id="5" name="テキスト ボックス 4">
          <a:extLst>
            <a:ext uri="{FF2B5EF4-FFF2-40B4-BE49-F238E27FC236}">
              <a16:creationId xmlns:a16="http://schemas.microsoft.com/office/drawing/2014/main" id="{BA615AA3-51C6-4C87-BC78-EB29C26B11AE}"/>
            </a:ext>
          </a:extLst>
        </xdr:cNvPr>
        <xdr:cNvSpPr txBox="1"/>
      </xdr:nvSpPr>
      <xdr:spPr>
        <a:xfrm>
          <a:off x="4350608" y="54331115"/>
          <a:ext cx="2520001" cy="292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一般競争契約（総合評価）等</a:t>
          </a:r>
          <a:r>
            <a:rPr kumimoji="1" lang="en-US" altLang="ja-JP" sz="1200"/>
            <a:t>】</a:t>
          </a:r>
          <a:endParaRPr kumimoji="1" lang="ja-JP" altLang="en-US" sz="1200"/>
        </a:p>
      </xdr:txBody>
    </xdr:sp>
    <xdr:clientData/>
  </xdr:twoCellAnchor>
  <xdr:twoCellAnchor>
    <xdr:from>
      <xdr:col>22</xdr:col>
      <xdr:colOff>64358</xdr:colOff>
      <xdr:row>750</xdr:row>
      <xdr:rowOff>193075</xdr:rowOff>
    </xdr:from>
    <xdr:to>
      <xdr:col>31</xdr:col>
      <xdr:colOff>180680</xdr:colOff>
      <xdr:row>754</xdr:row>
      <xdr:rowOff>100753</xdr:rowOff>
    </xdr:to>
    <xdr:sp macro="" textlink="">
      <xdr:nvSpPr>
        <xdr:cNvPr id="6" name="正方形/長方形 5">
          <a:extLst>
            <a:ext uri="{FF2B5EF4-FFF2-40B4-BE49-F238E27FC236}">
              <a16:creationId xmlns:a16="http://schemas.microsoft.com/office/drawing/2014/main" id="{4361409A-561C-41FA-A14D-FE9284000158}"/>
            </a:ext>
          </a:extLst>
        </xdr:cNvPr>
        <xdr:cNvSpPr/>
      </xdr:nvSpPr>
      <xdr:spPr>
        <a:xfrm>
          <a:off x="4595169" y="54845980"/>
          <a:ext cx="1969835" cy="129781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a:t>
          </a:r>
          <a:r>
            <a:rPr kumimoji="1" lang="ja-JP" altLang="en-US" sz="1400"/>
            <a:t>民間会社</a:t>
          </a:r>
          <a:r>
            <a:rPr kumimoji="1" lang="en-US" altLang="ja-JP" sz="1400"/>
            <a:t>8</a:t>
          </a:r>
          <a:r>
            <a:rPr kumimoji="1" lang="ja-JP" altLang="en-US" sz="1400"/>
            <a:t>社</a:t>
          </a:r>
          <a:endParaRPr kumimoji="1" lang="en-US" altLang="ja-JP" sz="1400"/>
        </a:p>
        <a:p>
          <a:pPr algn="ctr"/>
          <a:endParaRPr kumimoji="1" lang="en-US" altLang="ja-JP" sz="1400"/>
        </a:p>
        <a:p>
          <a:pPr algn="ctr"/>
          <a:r>
            <a:rPr kumimoji="1" lang="en-US" altLang="ja-JP" sz="1400"/>
            <a:t>135</a:t>
          </a:r>
          <a:r>
            <a:rPr kumimoji="1" lang="ja-JP" altLang="en-US" sz="1400"/>
            <a:t>百万円</a:t>
          </a:r>
          <a:endParaRPr kumimoji="1" lang="en-US" altLang="ja-JP" sz="1400"/>
        </a:p>
      </xdr:txBody>
    </xdr:sp>
    <xdr:clientData/>
  </xdr:twoCellAnchor>
  <xdr:twoCellAnchor>
    <xdr:from>
      <xdr:col>23</xdr:col>
      <xdr:colOff>64357</xdr:colOff>
      <xdr:row>755</xdr:row>
      <xdr:rowOff>77230</xdr:rowOff>
    </xdr:from>
    <xdr:to>
      <xdr:col>31</xdr:col>
      <xdr:colOff>39536</xdr:colOff>
      <xdr:row>756</xdr:row>
      <xdr:rowOff>321791</xdr:rowOff>
    </xdr:to>
    <xdr:sp macro="" textlink="">
      <xdr:nvSpPr>
        <xdr:cNvPr id="7" name="大かっこ 6">
          <a:extLst>
            <a:ext uri="{FF2B5EF4-FFF2-40B4-BE49-F238E27FC236}">
              <a16:creationId xmlns:a16="http://schemas.microsoft.com/office/drawing/2014/main" id="{1CFCDE59-84C2-4D89-87B1-88EF3D1E3F53}"/>
            </a:ext>
          </a:extLst>
        </xdr:cNvPr>
        <xdr:cNvSpPr/>
      </xdr:nvSpPr>
      <xdr:spPr>
        <a:xfrm>
          <a:off x="4801114" y="56467804"/>
          <a:ext cx="1622746" cy="5920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工事費等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959</v>
      </c>
      <c r="AT2" s="218"/>
      <c r="AU2" s="218"/>
      <c r="AV2" s="51" t="str">
        <f>IF(AW2="", "", "-")</f>
        <v/>
      </c>
      <c r="AW2" s="402"/>
      <c r="AX2" s="402"/>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530</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620</v>
      </c>
      <c r="H7" s="834"/>
      <c r="I7" s="834"/>
      <c r="J7" s="834"/>
      <c r="K7" s="834"/>
      <c r="L7" s="834"/>
      <c r="M7" s="834"/>
      <c r="N7" s="834"/>
      <c r="O7" s="834"/>
      <c r="P7" s="834"/>
      <c r="Q7" s="834"/>
      <c r="R7" s="834"/>
      <c r="S7" s="834"/>
      <c r="T7" s="834"/>
      <c r="U7" s="834"/>
      <c r="V7" s="834"/>
      <c r="W7" s="834"/>
      <c r="X7" s="835"/>
      <c r="Y7" s="400" t="s">
        <v>395</v>
      </c>
      <c r="Z7" s="300"/>
      <c r="AA7" s="300"/>
      <c r="AB7" s="300"/>
      <c r="AC7" s="300"/>
      <c r="AD7" s="401"/>
      <c r="AE7" s="388" t="s">
        <v>620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259</v>
      </c>
      <c r="B8" s="831"/>
      <c r="C8" s="831"/>
      <c r="D8" s="831"/>
      <c r="E8" s="831"/>
      <c r="F8" s="832"/>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69</v>
      </c>
      <c r="Q13" s="117"/>
      <c r="R13" s="117"/>
      <c r="S13" s="117"/>
      <c r="T13" s="117"/>
      <c r="U13" s="117"/>
      <c r="V13" s="118"/>
      <c r="W13" s="116">
        <v>43</v>
      </c>
      <c r="X13" s="117"/>
      <c r="Y13" s="117"/>
      <c r="Z13" s="117"/>
      <c r="AA13" s="117"/>
      <c r="AB13" s="117"/>
      <c r="AC13" s="118"/>
      <c r="AD13" s="116">
        <v>71</v>
      </c>
      <c r="AE13" s="117"/>
      <c r="AF13" s="117"/>
      <c r="AG13" s="117"/>
      <c r="AH13" s="117"/>
      <c r="AI13" s="117"/>
      <c r="AJ13" s="118"/>
      <c r="AK13" s="116">
        <v>126</v>
      </c>
      <c r="AL13" s="117"/>
      <c r="AM13" s="117"/>
      <c r="AN13" s="117"/>
      <c r="AO13" s="117"/>
      <c r="AP13" s="117"/>
      <c r="AQ13" s="118"/>
      <c r="AR13" s="113">
        <v>157</v>
      </c>
      <c r="AS13" s="114"/>
      <c r="AT13" s="114"/>
      <c r="AU13" s="114"/>
      <c r="AV13" s="114"/>
      <c r="AW13" s="114"/>
      <c r="AX13" s="399"/>
    </row>
    <row r="14" spans="1:50" ht="21" customHeight="1" x14ac:dyDescent="0.15">
      <c r="A14" s="146"/>
      <c r="B14" s="147"/>
      <c r="C14" s="147"/>
      <c r="D14" s="147"/>
      <c r="E14" s="147"/>
      <c r="F14" s="148"/>
      <c r="G14" s="748"/>
      <c r="H14" s="749"/>
      <c r="I14" s="576" t="s">
        <v>8</v>
      </c>
      <c r="J14" s="630"/>
      <c r="K14" s="630"/>
      <c r="L14" s="630"/>
      <c r="M14" s="630"/>
      <c r="N14" s="630"/>
      <c r="O14" s="631"/>
      <c r="P14" s="116">
        <v>215</v>
      </c>
      <c r="Q14" s="117"/>
      <c r="R14" s="117"/>
      <c r="S14" s="117"/>
      <c r="T14" s="117"/>
      <c r="U14" s="117"/>
      <c r="V14" s="118"/>
      <c r="W14" s="116">
        <v>87</v>
      </c>
      <c r="X14" s="117"/>
      <c r="Y14" s="117"/>
      <c r="Z14" s="117"/>
      <c r="AA14" s="117"/>
      <c r="AB14" s="117"/>
      <c r="AC14" s="118"/>
      <c r="AD14" s="116" t="s">
        <v>571</v>
      </c>
      <c r="AE14" s="117"/>
      <c r="AF14" s="117"/>
      <c r="AG14" s="117"/>
      <c r="AH14" s="117"/>
      <c r="AI14" s="117"/>
      <c r="AJ14" s="118"/>
      <c r="AK14" s="116" t="s">
        <v>572</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v>210</v>
      </c>
      <c r="X15" s="117"/>
      <c r="Y15" s="117"/>
      <c r="Z15" s="117"/>
      <c r="AA15" s="117"/>
      <c r="AB15" s="117"/>
      <c r="AC15" s="118"/>
      <c r="AD15" s="116">
        <v>87</v>
      </c>
      <c r="AE15" s="117"/>
      <c r="AF15" s="117"/>
      <c r="AG15" s="117"/>
      <c r="AH15" s="117"/>
      <c r="AI15" s="117"/>
      <c r="AJ15" s="118"/>
      <c r="AK15" s="116">
        <v>13</v>
      </c>
      <c r="AL15" s="117"/>
      <c r="AM15" s="117"/>
      <c r="AN15" s="117"/>
      <c r="AO15" s="117"/>
      <c r="AP15" s="117"/>
      <c r="AQ15" s="118"/>
      <c r="AR15" s="116" t="s">
        <v>414</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v>-210</v>
      </c>
      <c r="Q16" s="117"/>
      <c r="R16" s="117"/>
      <c r="S16" s="117"/>
      <c r="T16" s="117"/>
      <c r="U16" s="117"/>
      <c r="V16" s="118"/>
      <c r="W16" s="116">
        <v>-87</v>
      </c>
      <c r="X16" s="117"/>
      <c r="Y16" s="117"/>
      <c r="Z16" s="117"/>
      <c r="AA16" s="117"/>
      <c r="AB16" s="117"/>
      <c r="AC16" s="118"/>
      <c r="AD16" s="116">
        <v>-13</v>
      </c>
      <c r="AE16" s="117"/>
      <c r="AF16" s="117"/>
      <c r="AG16" s="117"/>
      <c r="AH16" s="117"/>
      <c r="AI16" s="117"/>
      <c r="AJ16" s="118"/>
      <c r="AK16" s="116" t="s">
        <v>572</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572</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22">
        <f>SUM(P13:V17)</f>
        <v>74</v>
      </c>
      <c r="Q18" s="123"/>
      <c r="R18" s="123"/>
      <c r="S18" s="123"/>
      <c r="T18" s="123"/>
      <c r="U18" s="123"/>
      <c r="V18" s="124"/>
      <c r="W18" s="122">
        <f>SUM(W13:AC17)</f>
        <v>253</v>
      </c>
      <c r="X18" s="123"/>
      <c r="Y18" s="123"/>
      <c r="Z18" s="123"/>
      <c r="AA18" s="123"/>
      <c r="AB18" s="123"/>
      <c r="AC18" s="124"/>
      <c r="AD18" s="122">
        <f>SUM(AD13:AJ17)</f>
        <v>145</v>
      </c>
      <c r="AE18" s="123"/>
      <c r="AF18" s="123"/>
      <c r="AG18" s="123"/>
      <c r="AH18" s="123"/>
      <c r="AI18" s="123"/>
      <c r="AJ18" s="124"/>
      <c r="AK18" s="122">
        <f>SUM(AK13:AQ17)</f>
        <v>139</v>
      </c>
      <c r="AL18" s="123"/>
      <c r="AM18" s="123"/>
      <c r="AN18" s="123"/>
      <c r="AO18" s="123"/>
      <c r="AP18" s="123"/>
      <c r="AQ18" s="124"/>
      <c r="AR18" s="122">
        <f>SUM(AR13:AX17)</f>
        <v>157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73</v>
      </c>
      <c r="Q19" s="117"/>
      <c r="R19" s="117"/>
      <c r="S19" s="117"/>
      <c r="T19" s="117"/>
      <c r="U19" s="117"/>
      <c r="V19" s="118"/>
      <c r="W19" s="116">
        <v>244</v>
      </c>
      <c r="X19" s="117"/>
      <c r="Y19" s="117"/>
      <c r="Z19" s="117"/>
      <c r="AA19" s="117"/>
      <c r="AB19" s="117"/>
      <c r="AC19" s="118"/>
      <c r="AD19" s="116">
        <v>122</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0.98648648648648651</v>
      </c>
      <c r="Q20" s="540"/>
      <c r="R20" s="540"/>
      <c r="S20" s="540"/>
      <c r="T20" s="540"/>
      <c r="U20" s="540"/>
      <c r="V20" s="540"/>
      <c r="W20" s="540">
        <f t="shared" ref="W20" si="0">IF(W18=0, "-", SUM(W19)/W18)</f>
        <v>0.96442687747035571</v>
      </c>
      <c r="X20" s="540"/>
      <c r="Y20" s="540"/>
      <c r="Z20" s="540"/>
      <c r="AA20" s="540"/>
      <c r="AB20" s="540"/>
      <c r="AC20" s="540"/>
      <c r="AD20" s="540">
        <f t="shared" ref="AD20" si="1">IF(AD18=0, "-", SUM(AD19)/AD18)</f>
        <v>0.8413793103448276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0.25704225352112675</v>
      </c>
      <c r="Q21" s="540"/>
      <c r="R21" s="540"/>
      <c r="S21" s="540"/>
      <c r="T21" s="540"/>
      <c r="U21" s="540"/>
      <c r="V21" s="540"/>
      <c r="W21" s="540">
        <f t="shared" ref="W21" si="2">IF(W19=0, "-", SUM(W19)/SUM(W13,W14))</f>
        <v>1.8769230769230769</v>
      </c>
      <c r="X21" s="540"/>
      <c r="Y21" s="540"/>
      <c r="Z21" s="540"/>
      <c r="AA21" s="540"/>
      <c r="AB21" s="540"/>
      <c r="AC21" s="540"/>
      <c r="AD21" s="540">
        <f t="shared" ref="AD21" si="3">IF(AD19=0, "-", SUM(AD19)/SUM(AD13,AD14))</f>
        <v>1.7183098591549295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126</v>
      </c>
      <c r="Q23" s="114"/>
      <c r="R23" s="114"/>
      <c r="S23" s="114"/>
      <c r="T23" s="114"/>
      <c r="U23" s="114"/>
      <c r="V23" s="115"/>
      <c r="W23" s="113">
        <v>157</v>
      </c>
      <c r="X23" s="114"/>
      <c r="Y23" s="114"/>
      <c r="Z23" s="114"/>
      <c r="AA23" s="114"/>
      <c r="AB23" s="114"/>
      <c r="AC23" s="115"/>
      <c r="AD23" s="207" t="s">
        <v>628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574</v>
      </c>
      <c r="H24" s="194"/>
      <c r="I24" s="194"/>
      <c r="J24" s="194"/>
      <c r="K24" s="194"/>
      <c r="L24" s="194"/>
      <c r="M24" s="194"/>
      <c r="N24" s="194"/>
      <c r="O24" s="195"/>
      <c r="P24" s="116">
        <v>0</v>
      </c>
      <c r="Q24" s="117"/>
      <c r="R24" s="117"/>
      <c r="S24" s="117"/>
      <c r="T24" s="117"/>
      <c r="U24" s="117"/>
      <c r="V24" s="118"/>
      <c r="W24" s="116">
        <v>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126</v>
      </c>
      <c r="Q29" s="117"/>
      <c r="R29" s="117"/>
      <c r="S29" s="117"/>
      <c r="T29" s="117"/>
      <c r="U29" s="117"/>
      <c r="V29" s="118"/>
      <c r="W29" s="222">
        <f>AR13</f>
        <v>157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398</v>
      </c>
      <c r="AF30" s="392"/>
      <c r="AG30" s="392"/>
      <c r="AH30" s="393"/>
      <c r="AI30" s="391" t="s">
        <v>420</v>
      </c>
      <c r="AJ30" s="392"/>
      <c r="AK30" s="392"/>
      <c r="AL30" s="393"/>
      <c r="AM30" s="394" t="s">
        <v>425</v>
      </c>
      <c r="AN30" s="394"/>
      <c r="AO30" s="394"/>
      <c r="AP30" s="391"/>
      <c r="AQ30" s="642" t="s">
        <v>235</v>
      </c>
      <c r="AR30" s="643"/>
      <c r="AS30" s="643"/>
      <c r="AT30" s="644"/>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572</v>
      </c>
      <c r="AR31" s="140"/>
      <c r="AS31" s="141" t="s">
        <v>236</v>
      </c>
      <c r="AT31" s="176"/>
      <c r="AU31" s="275">
        <v>2</v>
      </c>
      <c r="AV31" s="275"/>
      <c r="AW31" s="384" t="s">
        <v>181</v>
      </c>
      <c r="AX31" s="385"/>
    </row>
    <row r="32" spans="1:50" ht="23.25" customHeight="1" x14ac:dyDescent="0.15">
      <c r="A32" s="516"/>
      <c r="B32" s="514"/>
      <c r="C32" s="514"/>
      <c r="D32" s="514"/>
      <c r="E32" s="514"/>
      <c r="F32" s="515"/>
      <c r="G32" s="541" t="s">
        <v>575</v>
      </c>
      <c r="H32" s="542"/>
      <c r="I32" s="542"/>
      <c r="J32" s="542"/>
      <c r="K32" s="542"/>
      <c r="L32" s="542"/>
      <c r="M32" s="542"/>
      <c r="N32" s="542"/>
      <c r="O32" s="543"/>
      <c r="P32" s="165" t="s">
        <v>576</v>
      </c>
      <c r="Q32" s="165"/>
      <c r="R32" s="165"/>
      <c r="S32" s="165"/>
      <c r="T32" s="165"/>
      <c r="U32" s="165"/>
      <c r="V32" s="165"/>
      <c r="W32" s="165"/>
      <c r="X32" s="236"/>
      <c r="Y32" s="343" t="s">
        <v>12</v>
      </c>
      <c r="Z32" s="550"/>
      <c r="AA32" s="551"/>
      <c r="AB32" s="552" t="s">
        <v>577</v>
      </c>
      <c r="AC32" s="552"/>
      <c r="AD32" s="552"/>
      <c r="AE32" s="369">
        <v>4</v>
      </c>
      <c r="AF32" s="370"/>
      <c r="AG32" s="370"/>
      <c r="AH32" s="370"/>
      <c r="AI32" s="369">
        <v>2</v>
      </c>
      <c r="AJ32" s="370"/>
      <c r="AK32" s="370"/>
      <c r="AL32" s="370"/>
      <c r="AM32" s="369">
        <v>2</v>
      </c>
      <c r="AN32" s="370"/>
      <c r="AO32" s="370"/>
      <c r="AP32" s="370"/>
      <c r="AQ32" s="119" t="s">
        <v>572</v>
      </c>
      <c r="AR32" s="120"/>
      <c r="AS32" s="120"/>
      <c r="AT32" s="121"/>
      <c r="AU32" s="370" t="s">
        <v>572</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577</v>
      </c>
      <c r="AC33" s="523"/>
      <c r="AD33" s="523"/>
      <c r="AE33" s="369">
        <v>4</v>
      </c>
      <c r="AF33" s="370"/>
      <c r="AG33" s="370"/>
      <c r="AH33" s="370"/>
      <c r="AI33" s="369">
        <v>2</v>
      </c>
      <c r="AJ33" s="370"/>
      <c r="AK33" s="370"/>
      <c r="AL33" s="370"/>
      <c r="AM33" s="369">
        <v>2</v>
      </c>
      <c r="AN33" s="370"/>
      <c r="AO33" s="370"/>
      <c r="AP33" s="370"/>
      <c r="AQ33" s="119" t="s">
        <v>572</v>
      </c>
      <c r="AR33" s="120"/>
      <c r="AS33" s="120"/>
      <c r="AT33" s="121"/>
      <c r="AU33" s="370">
        <v>3</v>
      </c>
      <c r="AV33" s="370"/>
      <c r="AW33" s="370"/>
      <c r="AX33" s="372"/>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v>100</v>
      </c>
      <c r="AF34" s="370"/>
      <c r="AG34" s="370"/>
      <c r="AH34" s="370"/>
      <c r="AI34" s="369">
        <v>100</v>
      </c>
      <c r="AJ34" s="370"/>
      <c r="AK34" s="370"/>
      <c r="AL34" s="370"/>
      <c r="AM34" s="369">
        <v>100</v>
      </c>
      <c r="AN34" s="370"/>
      <c r="AO34" s="370"/>
      <c r="AP34" s="370"/>
      <c r="AQ34" s="119" t="s">
        <v>572</v>
      </c>
      <c r="AR34" s="120"/>
      <c r="AS34" s="120"/>
      <c r="AT34" s="121"/>
      <c r="AU34" s="370" t="s">
        <v>572</v>
      </c>
      <c r="AV34" s="370"/>
      <c r="AW34" s="370"/>
      <c r="AX34" s="372"/>
    </row>
    <row r="35" spans="1:50" ht="23.25" customHeight="1" x14ac:dyDescent="0.15">
      <c r="A35" s="901" t="s">
        <v>386</v>
      </c>
      <c r="B35" s="902"/>
      <c r="C35" s="902"/>
      <c r="D35" s="902"/>
      <c r="E35" s="902"/>
      <c r="F35" s="903"/>
      <c r="G35" s="907" t="s">
        <v>578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398</v>
      </c>
      <c r="AF37" s="374"/>
      <c r="AG37" s="374"/>
      <c r="AH37" s="375"/>
      <c r="AI37" s="373" t="s">
        <v>396</v>
      </c>
      <c r="AJ37" s="374"/>
      <c r="AK37" s="374"/>
      <c r="AL37" s="375"/>
      <c r="AM37" s="380" t="s">
        <v>425</v>
      </c>
      <c r="AN37" s="380"/>
      <c r="AO37" s="380"/>
      <c r="AP37" s="380"/>
      <c r="AQ37" s="271" t="s">
        <v>235</v>
      </c>
      <c r="AR37" s="272"/>
      <c r="AS37" s="272"/>
      <c r="AT37" s="273"/>
      <c r="AU37" s="386" t="s">
        <v>134</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3" t="s">
        <v>12</v>
      </c>
      <c r="Z39" s="550"/>
      <c r="AA39" s="551"/>
      <c r="AB39" s="552"/>
      <c r="AC39" s="552"/>
      <c r="AD39" s="55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398</v>
      </c>
      <c r="AF44" s="374"/>
      <c r="AG44" s="374"/>
      <c r="AH44" s="375"/>
      <c r="AI44" s="373" t="s">
        <v>396</v>
      </c>
      <c r="AJ44" s="374"/>
      <c r="AK44" s="374"/>
      <c r="AL44" s="375"/>
      <c r="AM44" s="380" t="s">
        <v>425</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398</v>
      </c>
      <c r="AF51" s="374"/>
      <c r="AG51" s="374"/>
      <c r="AH51" s="375"/>
      <c r="AI51" s="373" t="s">
        <v>396</v>
      </c>
      <c r="AJ51" s="374"/>
      <c r="AK51" s="374"/>
      <c r="AL51" s="375"/>
      <c r="AM51" s="380" t="s">
        <v>425</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398</v>
      </c>
      <c r="AF58" s="374"/>
      <c r="AG58" s="374"/>
      <c r="AH58" s="375"/>
      <c r="AI58" s="373" t="s">
        <v>396</v>
      </c>
      <c r="AJ58" s="374"/>
      <c r="AK58" s="374"/>
      <c r="AL58" s="375"/>
      <c r="AM58" s="380" t="s">
        <v>425</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3" t="s">
        <v>398</v>
      </c>
      <c r="AF65" s="374"/>
      <c r="AG65" s="374"/>
      <c r="AH65" s="375"/>
      <c r="AI65" s="373" t="s">
        <v>396</v>
      </c>
      <c r="AJ65" s="374"/>
      <c r="AK65" s="374"/>
      <c r="AL65" s="375"/>
      <c r="AM65" s="380" t="s">
        <v>425</v>
      </c>
      <c r="AN65" s="380"/>
      <c r="AO65" s="380"/>
      <c r="AP65" s="380"/>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398</v>
      </c>
      <c r="AF73" s="374"/>
      <c r="AG73" s="374"/>
      <c r="AH73" s="375"/>
      <c r="AI73" s="373" t="s">
        <v>396</v>
      </c>
      <c r="AJ73" s="374"/>
      <c r="AK73" s="374"/>
      <c r="AL73" s="375"/>
      <c r="AM73" s="380" t="s">
        <v>425</v>
      </c>
      <c r="AN73" s="380"/>
      <c r="AO73" s="380"/>
      <c r="AP73" s="380"/>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398</v>
      </c>
      <c r="AF85" s="374"/>
      <c r="AG85" s="374"/>
      <c r="AH85" s="375"/>
      <c r="AI85" s="373" t="s">
        <v>396</v>
      </c>
      <c r="AJ85" s="374"/>
      <c r="AK85" s="374"/>
      <c r="AL85" s="375"/>
      <c r="AM85" s="380" t="s">
        <v>425</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398</v>
      </c>
      <c r="AF90" s="374"/>
      <c r="AG90" s="374"/>
      <c r="AH90" s="375"/>
      <c r="AI90" s="373" t="s">
        <v>396</v>
      </c>
      <c r="AJ90" s="374"/>
      <c r="AK90" s="374"/>
      <c r="AL90" s="375"/>
      <c r="AM90" s="380" t="s">
        <v>425</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398</v>
      </c>
      <c r="AF95" s="374"/>
      <c r="AG95" s="374"/>
      <c r="AH95" s="375"/>
      <c r="AI95" s="373" t="s">
        <v>396</v>
      </c>
      <c r="AJ95" s="374"/>
      <c r="AK95" s="374"/>
      <c r="AL95" s="375"/>
      <c r="AM95" s="380" t="s">
        <v>425</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576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577</v>
      </c>
      <c r="AC101" s="552"/>
      <c r="AD101" s="552"/>
      <c r="AE101" s="369">
        <v>4</v>
      </c>
      <c r="AF101" s="370"/>
      <c r="AG101" s="370"/>
      <c r="AH101" s="371"/>
      <c r="AI101" s="369">
        <v>2</v>
      </c>
      <c r="AJ101" s="370"/>
      <c r="AK101" s="370"/>
      <c r="AL101" s="371"/>
      <c r="AM101" s="369">
        <v>2</v>
      </c>
      <c r="AN101" s="370"/>
      <c r="AO101" s="370"/>
      <c r="AP101" s="371"/>
      <c r="AQ101" s="369" t="s">
        <v>579</v>
      </c>
      <c r="AR101" s="370"/>
      <c r="AS101" s="370"/>
      <c r="AT101" s="371"/>
      <c r="AU101" s="369" t="s">
        <v>414</v>
      </c>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577</v>
      </c>
      <c r="AC102" s="552"/>
      <c r="AD102" s="552"/>
      <c r="AE102" s="363">
        <v>4</v>
      </c>
      <c r="AF102" s="363"/>
      <c r="AG102" s="363"/>
      <c r="AH102" s="363"/>
      <c r="AI102" s="363">
        <v>2</v>
      </c>
      <c r="AJ102" s="363"/>
      <c r="AK102" s="363"/>
      <c r="AL102" s="363"/>
      <c r="AM102" s="363">
        <v>2</v>
      </c>
      <c r="AN102" s="363"/>
      <c r="AO102" s="363"/>
      <c r="AP102" s="363"/>
      <c r="AQ102" s="818">
        <v>3</v>
      </c>
      <c r="AR102" s="819"/>
      <c r="AS102" s="819"/>
      <c r="AT102" s="820"/>
      <c r="AU102" s="818">
        <v>3</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5" t="s">
        <v>438</v>
      </c>
      <c r="AR103" s="366"/>
      <c r="AS103" s="366"/>
      <c r="AT103" s="367"/>
      <c r="AU103" s="365" t="s">
        <v>439</v>
      </c>
      <c r="AV103" s="366"/>
      <c r="AW103" s="366"/>
      <c r="AX103" s="368"/>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5" t="s">
        <v>438</v>
      </c>
      <c r="AR106" s="366"/>
      <c r="AS106" s="366"/>
      <c r="AT106" s="367"/>
      <c r="AU106" s="365" t="s">
        <v>439</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5" t="s">
        <v>438</v>
      </c>
      <c r="AR109" s="366"/>
      <c r="AS109" s="366"/>
      <c r="AT109" s="367"/>
      <c r="AU109" s="365" t="s">
        <v>439</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5" t="s">
        <v>438</v>
      </c>
      <c r="AR112" s="366"/>
      <c r="AS112" s="366"/>
      <c r="AT112" s="367"/>
      <c r="AU112" s="365" t="s">
        <v>439</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40" t="s">
        <v>440</v>
      </c>
      <c r="AR115" s="341"/>
      <c r="AS115" s="341"/>
      <c r="AT115" s="341"/>
      <c r="AU115" s="341"/>
      <c r="AV115" s="341"/>
      <c r="AW115" s="341"/>
      <c r="AX115" s="342"/>
    </row>
    <row r="116" spans="1:50" ht="23.25" customHeight="1" x14ac:dyDescent="0.15">
      <c r="A116" s="296"/>
      <c r="B116" s="297"/>
      <c r="C116" s="297"/>
      <c r="D116" s="297"/>
      <c r="E116" s="297"/>
      <c r="F116" s="298"/>
      <c r="G116" s="356" t="s">
        <v>580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581</v>
      </c>
      <c r="AC116" s="305"/>
      <c r="AD116" s="306"/>
      <c r="AE116" s="363">
        <v>18.3</v>
      </c>
      <c r="AF116" s="363"/>
      <c r="AG116" s="363"/>
      <c r="AH116" s="363"/>
      <c r="AI116" s="363">
        <v>122</v>
      </c>
      <c r="AJ116" s="363"/>
      <c r="AK116" s="363"/>
      <c r="AL116" s="363"/>
      <c r="AM116" s="363">
        <v>67.5</v>
      </c>
      <c r="AN116" s="363"/>
      <c r="AO116" s="363"/>
      <c r="AP116" s="363"/>
      <c r="AQ116" s="369">
        <v>46</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582</v>
      </c>
      <c r="AC117" s="347"/>
      <c r="AD117" s="348"/>
      <c r="AE117" s="310" t="s">
        <v>583</v>
      </c>
      <c r="AF117" s="310"/>
      <c r="AG117" s="310"/>
      <c r="AH117" s="310"/>
      <c r="AI117" s="310" t="s">
        <v>584</v>
      </c>
      <c r="AJ117" s="310"/>
      <c r="AK117" s="310"/>
      <c r="AL117" s="310"/>
      <c r="AM117" s="310" t="s">
        <v>623</v>
      </c>
      <c r="AN117" s="310"/>
      <c r="AO117" s="310"/>
      <c r="AP117" s="310"/>
      <c r="AQ117" s="310" t="s">
        <v>621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40" t="s">
        <v>440</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40" t="s">
        <v>440</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40" t="s">
        <v>440</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398</v>
      </c>
      <c r="AF127" s="302"/>
      <c r="AG127" s="302"/>
      <c r="AH127" s="303"/>
      <c r="AI127" s="307" t="s">
        <v>396</v>
      </c>
      <c r="AJ127" s="302"/>
      <c r="AK127" s="302"/>
      <c r="AL127" s="303"/>
      <c r="AM127" s="307" t="s">
        <v>425</v>
      </c>
      <c r="AN127" s="302"/>
      <c r="AO127" s="302"/>
      <c r="AP127" s="303"/>
      <c r="AQ127" s="340" t="s">
        <v>440</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620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620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620</v>
      </c>
      <c r="AR133" s="275"/>
      <c r="AS133" s="141" t="s">
        <v>236</v>
      </c>
      <c r="AT133" s="176"/>
      <c r="AU133" s="140" t="s">
        <v>620</v>
      </c>
      <c r="AV133" s="140"/>
      <c r="AW133" s="141" t="s">
        <v>181</v>
      </c>
      <c r="AX133" s="142"/>
    </row>
    <row r="134" spans="1:50" ht="39.75" customHeight="1" x14ac:dyDescent="0.15">
      <c r="A134" s="999"/>
      <c r="B134" s="256"/>
      <c r="C134" s="255"/>
      <c r="D134" s="256"/>
      <c r="E134" s="255"/>
      <c r="F134" s="318"/>
      <c r="G134" s="235" t="s">
        <v>620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620</v>
      </c>
      <c r="AC134" s="228"/>
      <c r="AD134" s="228"/>
      <c r="AE134" s="270" t="s">
        <v>620</v>
      </c>
      <c r="AF134" s="120"/>
      <c r="AG134" s="120"/>
      <c r="AH134" s="120"/>
      <c r="AI134" s="270" t="s">
        <v>620</v>
      </c>
      <c r="AJ134" s="120"/>
      <c r="AK134" s="120"/>
      <c r="AL134" s="120"/>
      <c r="AM134" s="270" t="s">
        <v>620</v>
      </c>
      <c r="AN134" s="120"/>
      <c r="AO134" s="120"/>
      <c r="AP134" s="120"/>
      <c r="AQ134" s="270" t="s">
        <v>620</v>
      </c>
      <c r="AR134" s="120"/>
      <c r="AS134" s="120"/>
      <c r="AT134" s="120"/>
      <c r="AU134" s="270" t="s">
        <v>620</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620</v>
      </c>
      <c r="AC135" s="137"/>
      <c r="AD135" s="137"/>
      <c r="AE135" s="270" t="s">
        <v>620</v>
      </c>
      <c r="AF135" s="120"/>
      <c r="AG135" s="120"/>
      <c r="AH135" s="120"/>
      <c r="AI135" s="270" t="s">
        <v>620</v>
      </c>
      <c r="AJ135" s="120"/>
      <c r="AK135" s="120"/>
      <c r="AL135" s="120"/>
      <c r="AM135" s="270" t="s">
        <v>620</v>
      </c>
      <c r="AN135" s="120"/>
      <c r="AO135" s="120"/>
      <c r="AP135" s="120"/>
      <c r="AQ135" s="270" t="s">
        <v>620</v>
      </c>
      <c r="AR135" s="120"/>
      <c r="AS135" s="120"/>
      <c r="AT135" s="120"/>
      <c r="AU135" s="270" t="s">
        <v>620</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6.899999999999999"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16.899999999999999"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6.899999999999999" customHeight="1" x14ac:dyDescent="0.15">
      <c r="A154" s="999"/>
      <c r="B154" s="256"/>
      <c r="C154" s="255"/>
      <c r="D154" s="256"/>
      <c r="E154" s="255"/>
      <c r="F154" s="318"/>
      <c r="G154" s="235" t="s">
        <v>624</v>
      </c>
      <c r="H154" s="165"/>
      <c r="I154" s="165"/>
      <c r="J154" s="165"/>
      <c r="K154" s="165"/>
      <c r="L154" s="165"/>
      <c r="M154" s="165"/>
      <c r="N154" s="165"/>
      <c r="O154" s="165"/>
      <c r="P154" s="236"/>
      <c r="Q154" s="164" t="s">
        <v>624</v>
      </c>
      <c r="R154" s="165"/>
      <c r="S154" s="165"/>
      <c r="T154" s="165"/>
      <c r="U154" s="165"/>
      <c r="V154" s="165"/>
      <c r="W154" s="165"/>
      <c r="X154" s="165"/>
      <c r="Y154" s="165"/>
      <c r="Z154" s="165"/>
      <c r="AA154" s="928"/>
      <c r="AB154" s="259" t="s">
        <v>624</v>
      </c>
      <c r="AC154" s="260"/>
      <c r="AD154" s="260"/>
      <c r="AE154" s="265" t="s">
        <v>624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6.899999999999999"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6.899999999999999"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6.899999999999999"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624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6.899999999999999"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620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571</v>
      </c>
      <c r="K430" s="246"/>
      <c r="L430" s="246"/>
      <c r="M430" s="246"/>
      <c r="N430" s="246"/>
      <c r="O430" s="246"/>
      <c r="P430" s="246"/>
      <c r="Q430" s="246"/>
      <c r="R430" s="246"/>
      <c r="S430" s="246"/>
      <c r="T430" s="247"/>
      <c r="U430" s="248" t="s">
        <v>620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620</v>
      </c>
      <c r="AF432" s="140"/>
      <c r="AG432" s="141" t="s">
        <v>236</v>
      </c>
      <c r="AH432" s="176"/>
      <c r="AI432" s="186"/>
      <c r="AJ432" s="186"/>
      <c r="AK432" s="186"/>
      <c r="AL432" s="181"/>
      <c r="AM432" s="186"/>
      <c r="AN432" s="186"/>
      <c r="AO432" s="186"/>
      <c r="AP432" s="181"/>
      <c r="AQ432" s="215" t="s">
        <v>620</v>
      </c>
      <c r="AR432" s="140"/>
      <c r="AS432" s="141" t="s">
        <v>236</v>
      </c>
      <c r="AT432" s="176"/>
      <c r="AU432" s="140" t="s">
        <v>620</v>
      </c>
      <c r="AV432" s="140"/>
      <c r="AW432" s="141" t="s">
        <v>181</v>
      </c>
      <c r="AX432" s="142"/>
    </row>
    <row r="433" spans="1:50" ht="23.25" customHeight="1" x14ac:dyDescent="0.15">
      <c r="A433" s="999"/>
      <c r="B433" s="256"/>
      <c r="C433" s="255"/>
      <c r="D433" s="256"/>
      <c r="E433" s="170"/>
      <c r="F433" s="171"/>
      <c r="G433" s="235" t="s">
        <v>620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620</v>
      </c>
      <c r="AC433" s="137"/>
      <c r="AD433" s="137"/>
      <c r="AE433" s="119" t="s">
        <v>620</v>
      </c>
      <c r="AF433" s="120"/>
      <c r="AG433" s="120"/>
      <c r="AH433" s="120"/>
      <c r="AI433" s="119" t="s">
        <v>620</v>
      </c>
      <c r="AJ433" s="120"/>
      <c r="AK433" s="120"/>
      <c r="AL433" s="120"/>
      <c r="AM433" s="119" t="s">
        <v>620</v>
      </c>
      <c r="AN433" s="120"/>
      <c r="AO433" s="120"/>
      <c r="AP433" s="121"/>
      <c r="AQ433" s="119" t="s">
        <v>620</v>
      </c>
      <c r="AR433" s="120"/>
      <c r="AS433" s="120"/>
      <c r="AT433" s="121"/>
      <c r="AU433" s="120" t="s">
        <v>620</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620</v>
      </c>
      <c r="AC434" s="228"/>
      <c r="AD434" s="228"/>
      <c r="AE434" s="119" t="s">
        <v>620</v>
      </c>
      <c r="AF434" s="120"/>
      <c r="AG434" s="120"/>
      <c r="AH434" s="121"/>
      <c r="AI434" s="119" t="s">
        <v>620</v>
      </c>
      <c r="AJ434" s="120"/>
      <c r="AK434" s="120"/>
      <c r="AL434" s="120"/>
      <c r="AM434" s="119" t="s">
        <v>620</v>
      </c>
      <c r="AN434" s="120"/>
      <c r="AO434" s="120"/>
      <c r="AP434" s="121"/>
      <c r="AQ434" s="119" t="s">
        <v>620</v>
      </c>
      <c r="AR434" s="120"/>
      <c r="AS434" s="120"/>
      <c r="AT434" s="121"/>
      <c r="AU434" s="120" t="s">
        <v>620</v>
      </c>
      <c r="AV434" s="120"/>
      <c r="AW434" s="120"/>
      <c r="AX434" s="219"/>
    </row>
    <row r="435" spans="1:50" ht="23.25" customHeight="1" thickBo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620</v>
      </c>
      <c r="AF435" s="120"/>
      <c r="AG435" s="120"/>
      <c r="AH435" s="121"/>
      <c r="AI435" s="119" t="s">
        <v>620</v>
      </c>
      <c r="AJ435" s="120"/>
      <c r="AK435" s="120"/>
      <c r="AL435" s="120"/>
      <c r="AM435" s="119" t="s">
        <v>620</v>
      </c>
      <c r="AN435" s="120"/>
      <c r="AO435" s="120"/>
      <c r="AP435" s="121"/>
      <c r="AQ435" s="119" t="s">
        <v>620</v>
      </c>
      <c r="AR435" s="120"/>
      <c r="AS435" s="120"/>
      <c r="AT435" s="121"/>
      <c r="AU435" s="120" t="s">
        <v>620</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568</v>
      </c>
      <c r="AE702" s="900"/>
      <c r="AF702" s="900"/>
      <c r="AG702" s="889" t="s">
        <v>588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50.4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590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568</v>
      </c>
      <c r="AE705" s="737"/>
      <c r="AF705" s="737"/>
      <c r="AG705" s="164" t="s">
        <v>591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586</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587</v>
      </c>
      <c r="AE708" s="672"/>
      <c r="AF708" s="672"/>
      <c r="AG708" s="527" t="s">
        <v>579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568</v>
      </c>
      <c r="AE709" s="159"/>
      <c r="AF709" s="159"/>
      <c r="AG709" s="668" t="s">
        <v>592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587</v>
      </c>
      <c r="AE710" s="159"/>
      <c r="AF710" s="159"/>
      <c r="AG710" s="668" t="s">
        <v>579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568</v>
      </c>
      <c r="AE711" s="159"/>
      <c r="AF711" s="159"/>
      <c r="AG711" s="668" t="s">
        <v>593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587</v>
      </c>
      <c r="AE712" s="587"/>
      <c r="AF712" s="587"/>
      <c r="AG712" s="595" t="s">
        <v>579</v>
      </c>
      <c r="AH712" s="596"/>
      <c r="AI712" s="596"/>
      <c r="AJ712" s="596"/>
      <c r="AK712" s="596"/>
      <c r="AL712" s="596"/>
      <c r="AM712" s="596"/>
      <c r="AN712" s="596"/>
      <c r="AO712" s="596"/>
      <c r="AP712" s="596"/>
      <c r="AQ712" s="596"/>
      <c r="AR712" s="596"/>
      <c r="AS712" s="596"/>
      <c r="AT712" s="596"/>
      <c r="AU712" s="596"/>
      <c r="AV712" s="596"/>
      <c r="AW712" s="596"/>
      <c r="AX712" s="597"/>
    </row>
    <row r="713" spans="1:50" ht="57"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60"/>
      <c r="AG713" s="668" t="s">
        <v>414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568</v>
      </c>
      <c r="AE714" s="593"/>
      <c r="AF714" s="594"/>
      <c r="AG714" s="693" t="s">
        <v>594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568</v>
      </c>
      <c r="AE715" s="672"/>
      <c r="AF715" s="781"/>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587</v>
      </c>
      <c r="AE716" s="763"/>
      <c r="AF716" s="763"/>
      <c r="AG716" s="668" t="s">
        <v>579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568</v>
      </c>
      <c r="AE717" s="159"/>
      <c r="AF717" s="159"/>
      <c r="AG717" s="668" t="s">
        <v>596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568</v>
      </c>
      <c r="AE718" s="159"/>
      <c r="AF718" s="159"/>
      <c r="AG718" s="167" t="s">
        <v>597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587</v>
      </c>
      <c r="AE719" s="672"/>
      <c r="AF719" s="672"/>
      <c r="AG719" s="164" t="s">
        <v>579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622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598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8.5" customHeight="1" thickBot="1" x14ac:dyDescent="0.2">
      <c r="A729" s="769" t="s">
        <v>625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5.5" customHeight="1" thickBot="1" x14ac:dyDescent="0.2">
      <c r="A731" s="619" t="s">
        <v>137</v>
      </c>
      <c r="B731" s="620"/>
      <c r="C731" s="620"/>
      <c r="D731" s="620"/>
      <c r="E731" s="621"/>
      <c r="F731" s="684" t="s">
        <v>626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627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4.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579</v>
      </c>
      <c r="F737" s="103"/>
      <c r="G737" s="103"/>
      <c r="H737" s="103"/>
      <c r="I737" s="103"/>
      <c r="J737" s="103"/>
      <c r="K737" s="103"/>
      <c r="L737" s="103"/>
      <c r="M737" s="103"/>
      <c r="N737" s="109" t="s">
        <v>404</v>
      </c>
      <c r="O737" s="109"/>
      <c r="P737" s="109"/>
      <c r="Q737" s="109"/>
      <c r="R737" s="103" t="s">
        <v>579</v>
      </c>
      <c r="S737" s="103"/>
      <c r="T737" s="103"/>
      <c r="U737" s="103"/>
      <c r="V737" s="103"/>
      <c r="W737" s="103"/>
      <c r="X737" s="103"/>
      <c r="Y737" s="103"/>
      <c r="Z737" s="103"/>
      <c r="AA737" s="109" t="s">
        <v>403</v>
      </c>
      <c r="AB737" s="109"/>
      <c r="AC737" s="109"/>
      <c r="AD737" s="109"/>
      <c r="AE737" s="103" t="s">
        <v>579</v>
      </c>
      <c r="AF737" s="103"/>
      <c r="AG737" s="103"/>
      <c r="AH737" s="103"/>
      <c r="AI737" s="103"/>
      <c r="AJ737" s="103"/>
      <c r="AK737" s="103"/>
      <c r="AL737" s="103"/>
      <c r="AM737" s="103"/>
      <c r="AN737" s="109" t="s">
        <v>402</v>
      </c>
      <c r="AO737" s="109"/>
      <c r="AP737" s="109"/>
      <c r="AQ737" s="109"/>
      <c r="AR737" s="110" t="s">
        <v>579</v>
      </c>
      <c r="AS737" s="111"/>
      <c r="AT737" s="111"/>
      <c r="AU737" s="111"/>
      <c r="AV737" s="111"/>
      <c r="AW737" s="111"/>
      <c r="AX737" s="112"/>
      <c r="AY737" s="88"/>
      <c r="AZ737" s="88"/>
    </row>
    <row r="738" spans="1:52" ht="24.75" customHeight="1" x14ac:dyDescent="0.15">
      <c r="A738" s="100" t="s">
        <v>401</v>
      </c>
      <c r="B738" s="101"/>
      <c r="C738" s="101"/>
      <c r="D738" s="102"/>
      <c r="E738" s="103" t="s">
        <v>579</v>
      </c>
      <c r="F738" s="103"/>
      <c r="G738" s="103"/>
      <c r="H738" s="103"/>
      <c r="I738" s="103"/>
      <c r="J738" s="103"/>
      <c r="K738" s="103"/>
      <c r="L738" s="103"/>
      <c r="M738" s="103"/>
      <c r="N738" s="109" t="s">
        <v>400</v>
      </c>
      <c r="O738" s="109"/>
      <c r="P738" s="109"/>
      <c r="Q738" s="109"/>
      <c r="R738" s="103" t="s">
        <v>579</v>
      </c>
      <c r="S738" s="103"/>
      <c r="T738" s="103"/>
      <c r="U738" s="103"/>
      <c r="V738" s="103"/>
      <c r="W738" s="103"/>
      <c r="X738" s="103"/>
      <c r="Y738" s="103"/>
      <c r="Z738" s="103"/>
      <c r="AA738" s="109" t="s">
        <v>399</v>
      </c>
      <c r="AB738" s="109"/>
      <c r="AC738" s="109"/>
      <c r="AD738" s="109"/>
      <c r="AE738" s="103" t="s">
        <v>579</v>
      </c>
      <c r="AF738" s="103"/>
      <c r="AG738" s="103"/>
      <c r="AH738" s="103"/>
      <c r="AI738" s="103"/>
      <c r="AJ738" s="103"/>
      <c r="AK738" s="103"/>
      <c r="AL738" s="103"/>
      <c r="AM738" s="103"/>
      <c r="AN738" s="109" t="s">
        <v>398</v>
      </c>
      <c r="AO738" s="109"/>
      <c r="AP738" s="109"/>
      <c r="AQ738" s="109"/>
      <c r="AR738" s="110" t="s">
        <v>599</v>
      </c>
      <c r="AS738" s="111"/>
      <c r="AT738" s="111"/>
      <c r="AU738" s="111"/>
      <c r="AV738" s="111"/>
      <c r="AW738" s="111"/>
      <c r="AX738" s="112"/>
    </row>
    <row r="739" spans="1:52" ht="24.75" customHeight="1" x14ac:dyDescent="0.15">
      <c r="A739" s="100" t="s">
        <v>397</v>
      </c>
      <c r="B739" s="101"/>
      <c r="C739" s="101"/>
      <c r="D739" s="102"/>
      <c r="E739" s="103" t="s">
        <v>600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936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601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604</v>
      </c>
      <c r="H782" s="454"/>
      <c r="I782" s="454"/>
      <c r="J782" s="454"/>
      <c r="K782" s="455"/>
      <c r="L782" s="456" t="s">
        <v>603</v>
      </c>
      <c r="M782" s="457"/>
      <c r="N782" s="457"/>
      <c r="O782" s="457"/>
      <c r="P782" s="457"/>
      <c r="Q782" s="457"/>
      <c r="R782" s="457"/>
      <c r="S782" s="457"/>
      <c r="T782" s="457"/>
      <c r="U782" s="457"/>
      <c r="V782" s="457"/>
      <c r="W782" s="457"/>
      <c r="X782" s="458"/>
      <c r="Y782" s="459">
        <v>118.6</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7"/>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7"/>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118.6</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373</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602</v>
      </c>
      <c r="D838" s="423"/>
      <c r="E838" s="423"/>
      <c r="F838" s="423"/>
      <c r="G838" s="423"/>
      <c r="H838" s="423"/>
      <c r="I838" s="423"/>
      <c r="J838" s="424">
        <v>3011401007803</v>
      </c>
      <c r="K838" s="425"/>
      <c r="L838" s="425"/>
      <c r="M838" s="425"/>
      <c r="N838" s="425"/>
      <c r="O838" s="425"/>
      <c r="P838" s="321" t="s">
        <v>603</v>
      </c>
      <c r="Q838" s="322"/>
      <c r="R838" s="322"/>
      <c r="S838" s="322"/>
      <c r="T838" s="322"/>
      <c r="U838" s="322"/>
      <c r="V838" s="322"/>
      <c r="W838" s="322"/>
      <c r="X838" s="322"/>
      <c r="Y838" s="323">
        <v>118.6</v>
      </c>
      <c r="Z838" s="324"/>
      <c r="AA838" s="324"/>
      <c r="AB838" s="325"/>
      <c r="AC838" s="333" t="s">
        <v>379</v>
      </c>
      <c r="AD838" s="428"/>
      <c r="AE838" s="428"/>
      <c r="AF838" s="428"/>
      <c r="AG838" s="428"/>
      <c r="AH838" s="426">
        <v>4</v>
      </c>
      <c r="AI838" s="427"/>
      <c r="AJ838" s="427"/>
      <c r="AK838" s="427"/>
      <c r="AL838" s="330">
        <v>83.9</v>
      </c>
      <c r="AM838" s="331"/>
      <c r="AN838" s="331"/>
      <c r="AO838" s="332"/>
      <c r="AP838" s="326" t="s">
        <v>619</v>
      </c>
      <c r="AQ838" s="326"/>
      <c r="AR838" s="326"/>
      <c r="AS838" s="326"/>
      <c r="AT838" s="326"/>
      <c r="AU838" s="326"/>
      <c r="AV838" s="326"/>
      <c r="AW838" s="326"/>
      <c r="AX838" s="326"/>
    </row>
    <row r="839" spans="1:50" ht="30" customHeight="1" x14ac:dyDescent="0.15">
      <c r="A839" s="409">
        <v>2</v>
      </c>
      <c r="B839" s="409">
        <v>1</v>
      </c>
      <c r="C839" s="429" t="s">
        <v>605</v>
      </c>
      <c r="D839" s="423"/>
      <c r="E839" s="423"/>
      <c r="F839" s="423"/>
      <c r="G839" s="423"/>
      <c r="H839" s="423"/>
      <c r="I839" s="423"/>
      <c r="J839" s="424">
        <v>5120001060407</v>
      </c>
      <c r="K839" s="425"/>
      <c r="L839" s="425"/>
      <c r="M839" s="425"/>
      <c r="N839" s="425"/>
      <c r="O839" s="425"/>
      <c r="P839" s="321" t="s">
        <v>606</v>
      </c>
      <c r="Q839" s="322"/>
      <c r="R839" s="322"/>
      <c r="S839" s="322"/>
      <c r="T839" s="322"/>
      <c r="U839" s="322"/>
      <c r="V839" s="322"/>
      <c r="W839" s="322"/>
      <c r="X839" s="322"/>
      <c r="Y839" s="323">
        <v>7.2</v>
      </c>
      <c r="Z839" s="324"/>
      <c r="AA839" s="324"/>
      <c r="AB839" s="325"/>
      <c r="AC839" s="333" t="s">
        <v>378</v>
      </c>
      <c r="AD839" s="333"/>
      <c r="AE839" s="333"/>
      <c r="AF839" s="333"/>
      <c r="AG839" s="333"/>
      <c r="AH839" s="426">
        <v>1</v>
      </c>
      <c r="AI839" s="427"/>
      <c r="AJ839" s="427"/>
      <c r="AK839" s="427"/>
      <c r="AL839" s="330">
        <v>94</v>
      </c>
      <c r="AM839" s="331"/>
      <c r="AN839" s="331"/>
      <c r="AO839" s="332"/>
      <c r="AP839" s="326" t="s">
        <v>619</v>
      </c>
      <c r="AQ839" s="326"/>
      <c r="AR839" s="326"/>
      <c r="AS839" s="326"/>
      <c r="AT839" s="326"/>
      <c r="AU839" s="326"/>
      <c r="AV839" s="326"/>
      <c r="AW839" s="326"/>
      <c r="AX839" s="326"/>
    </row>
    <row r="840" spans="1:50" ht="30" customHeight="1" x14ac:dyDescent="0.15">
      <c r="A840" s="409">
        <v>3</v>
      </c>
      <c r="B840" s="409">
        <v>1</v>
      </c>
      <c r="C840" s="429" t="s">
        <v>607</v>
      </c>
      <c r="D840" s="423"/>
      <c r="E840" s="423"/>
      <c r="F840" s="423"/>
      <c r="G840" s="423"/>
      <c r="H840" s="423"/>
      <c r="I840" s="423"/>
      <c r="J840" s="424">
        <v>8010601003558</v>
      </c>
      <c r="K840" s="425"/>
      <c r="L840" s="425"/>
      <c r="M840" s="425"/>
      <c r="N840" s="425"/>
      <c r="O840" s="425"/>
      <c r="P840" s="321" t="s">
        <v>608</v>
      </c>
      <c r="Q840" s="322"/>
      <c r="R840" s="322"/>
      <c r="S840" s="322"/>
      <c r="T840" s="322"/>
      <c r="U840" s="322"/>
      <c r="V840" s="322"/>
      <c r="W840" s="322"/>
      <c r="X840" s="322"/>
      <c r="Y840" s="323">
        <v>5.2</v>
      </c>
      <c r="Z840" s="324"/>
      <c r="AA840" s="324"/>
      <c r="AB840" s="325"/>
      <c r="AC840" s="333" t="s">
        <v>385</v>
      </c>
      <c r="AD840" s="333"/>
      <c r="AE840" s="333"/>
      <c r="AF840" s="333"/>
      <c r="AG840" s="333"/>
      <c r="AH840" s="328" t="s">
        <v>620</v>
      </c>
      <c r="AI840" s="329"/>
      <c r="AJ840" s="329"/>
      <c r="AK840" s="329"/>
      <c r="AL840" s="330">
        <v>100</v>
      </c>
      <c r="AM840" s="331"/>
      <c r="AN840" s="331"/>
      <c r="AO840" s="332"/>
      <c r="AP840" s="326" t="s">
        <v>619</v>
      </c>
      <c r="AQ840" s="326"/>
      <c r="AR840" s="326"/>
      <c r="AS840" s="326"/>
      <c r="AT840" s="326"/>
      <c r="AU840" s="326"/>
      <c r="AV840" s="326"/>
      <c r="AW840" s="326"/>
      <c r="AX840" s="326"/>
    </row>
    <row r="841" spans="1:50" ht="30" customHeight="1" x14ac:dyDescent="0.15">
      <c r="A841" s="409">
        <v>4</v>
      </c>
      <c r="B841" s="409">
        <v>1</v>
      </c>
      <c r="C841" s="429" t="s">
        <v>610</v>
      </c>
      <c r="D841" s="423"/>
      <c r="E841" s="423"/>
      <c r="F841" s="423"/>
      <c r="G841" s="423"/>
      <c r="H841" s="423"/>
      <c r="I841" s="423"/>
      <c r="J841" s="424">
        <v>7120001044515</v>
      </c>
      <c r="K841" s="425"/>
      <c r="L841" s="425"/>
      <c r="M841" s="425"/>
      <c r="N841" s="425"/>
      <c r="O841" s="425"/>
      <c r="P841" s="321" t="s">
        <v>609</v>
      </c>
      <c r="Q841" s="322"/>
      <c r="R841" s="322"/>
      <c r="S841" s="322"/>
      <c r="T841" s="322"/>
      <c r="U841" s="322"/>
      <c r="V841" s="322"/>
      <c r="W841" s="322"/>
      <c r="X841" s="322"/>
      <c r="Y841" s="323">
        <v>1</v>
      </c>
      <c r="Z841" s="324"/>
      <c r="AA841" s="324"/>
      <c r="AB841" s="325"/>
      <c r="AC841" s="333" t="s">
        <v>384</v>
      </c>
      <c r="AD841" s="333"/>
      <c r="AE841" s="333"/>
      <c r="AF841" s="333"/>
      <c r="AG841" s="333"/>
      <c r="AH841" s="328" t="s">
        <v>619</v>
      </c>
      <c r="AI841" s="329"/>
      <c r="AJ841" s="329"/>
      <c r="AK841" s="329"/>
      <c r="AL841" s="330">
        <v>100</v>
      </c>
      <c r="AM841" s="331"/>
      <c r="AN841" s="331"/>
      <c r="AO841" s="332"/>
      <c r="AP841" s="326" t="s">
        <v>619</v>
      </c>
      <c r="AQ841" s="326"/>
      <c r="AR841" s="326"/>
      <c r="AS841" s="326"/>
      <c r="AT841" s="326"/>
      <c r="AU841" s="326"/>
      <c r="AV841" s="326"/>
      <c r="AW841" s="326"/>
      <c r="AX841" s="326"/>
    </row>
    <row r="842" spans="1:50" ht="30" customHeight="1" x14ac:dyDescent="0.15">
      <c r="A842" s="409">
        <v>5</v>
      </c>
      <c r="B842" s="409">
        <v>1</v>
      </c>
      <c r="C842" s="429" t="s">
        <v>611</v>
      </c>
      <c r="D842" s="423"/>
      <c r="E842" s="423"/>
      <c r="F842" s="423"/>
      <c r="G842" s="423"/>
      <c r="H842" s="423"/>
      <c r="I842" s="423"/>
      <c r="J842" s="424">
        <v>7040001004881</v>
      </c>
      <c r="K842" s="425"/>
      <c r="L842" s="425"/>
      <c r="M842" s="425"/>
      <c r="N842" s="425"/>
      <c r="O842" s="425"/>
      <c r="P842" s="321" t="s">
        <v>612</v>
      </c>
      <c r="Q842" s="322"/>
      <c r="R842" s="322"/>
      <c r="S842" s="322"/>
      <c r="T842" s="322"/>
      <c r="U842" s="322"/>
      <c r="V842" s="322"/>
      <c r="W842" s="322"/>
      <c r="X842" s="322"/>
      <c r="Y842" s="323">
        <v>1</v>
      </c>
      <c r="Z842" s="324"/>
      <c r="AA842" s="324"/>
      <c r="AB842" s="325"/>
      <c r="AC842" s="327" t="s">
        <v>384</v>
      </c>
      <c r="AD842" s="327"/>
      <c r="AE842" s="327"/>
      <c r="AF842" s="327"/>
      <c r="AG842" s="327"/>
      <c r="AH842" s="328" t="s">
        <v>619</v>
      </c>
      <c r="AI842" s="329"/>
      <c r="AJ842" s="329"/>
      <c r="AK842" s="329"/>
      <c r="AL842" s="330">
        <v>100</v>
      </c>
      <c r="AM842" s="331"/>
      <c r="AN842" s="331"/>
      <c r="AO842" s="332"/>
      <c r="AP842" s="326" t="s">
        <v>619</v>
      </c>
      <c r="AQ842" s="326"/>
      <c r="AR842" s="326"/>
      <c r="AS842" s="326"/>
      <c r="AT842" s="326"/>
      <c r="AU842" s="326"/>
      <c r="AV842" s="326"/>
      <c r="AW842" s="326"/>
      <c r="AX842" s="326"/>
    </row>
    <row r="843" spans="1:50" ht="30" customHeight="1" x14ac:dyDescent="0.15">
      <c r="A843" s="409">
        <v>6</v>
      </c>
      <c r="B843" s="409">
        <v>1</v>
      </c>
      <c r="C843" s="429" t="s">
        <v>613</v>
      </c>
      <c r="D843" s="423"/>
      <c r="E843" s="423"/>
      <c r="F843" s="423"/>
      <c r="G843" s="423"/>
      <c r="H843" s="423"/>
      <c r="I843" s="423"/>
      <c r="J843" s="424">
        <v>3010401009875</v>
      </c>
      <c r="K843" s="425"/>
      <c r="L843" s="425"/>
      <c r="M843" s="425"/>
      <c r="N843" s="425"/>
      <c r="O843" s="425"/>
      <c r="P843" s="321" t="s">
        <v>614</v>
      </c>
      <c r="Q843" s="322"/>
      <c r="R843" s="322"/>
      <c r="S843" s="322"/>
      <c r="T843" s="322"/>
      <c r="U843" s="322"/>
      <c r="V843" s="322"/>
      <c r="W843" s="322"/>
      <c r="X843" s="322"/>
      <c r="Y843" s="323">
        <v>0.9</v>
      </c>
      <c r="Z843" s="324"/>
      <c r="AA843" s="324"/>
      <c r="AB843" s="325"/>
      <c r="AC843" s="327" t="s">
        <v>384</v>
      </c>
      <c r="AD843" s="327"/>
      <c r="AE843" s="327"/>
      <c r="AF843" s="327"/>
      <c r="AG843" s="327"/>
      <c r="AH843" s="328" t="s">
        <v>619</v>
      </c>
      <c r="AI843" s="329"/>
      <c r="AJ843" s="329"/>
      <c r="AK843" s="329"/>
      <c r="AL843" s="330">
        <v>100</v>
      </c>
      <c r="AM843" s="331"/>
      <c r="AN843" s="331"/>
      <c r="AO843" s="332"/>
      <c r="AP843" s="326" t="s">
        <v>619</v>
      </c>
      <c r="AQ843" s="326"/>
      <c r="AR843" s="326"/>
      <c r="AS843" s="326"/>
      <c r="AT843" s="326"/>
      <c r="AU843" s="326"/>
      <c r="AV843" s="326"/>
      <c r="AW843" s="326"/>
      <c r="AX843" s="326"/>
    </row>
    <row r="844" spans="1:50" ht="30" customHeight="1" x14ac:dyDescent="0.15">
      <c r="A844" s="409">
        <v>7</v>
      </c>
      <c r="B844" s="409">
        <v>1</v>
      </c>
      <c r="C844" s="429" t="s">
        <v>615</v>
      </c>
      <c r="D844" s="423"/>
      <c r="E844" s="423"/>
      <c r="F844" s="423"/>
      <c r="G844" s="423"/>
      <c r="H844" s="423"/>
      <c r="I844" s="423"/>
      <c r="J844" s="424">
        <v>8010001117231</v>
      </c>
      <c r="K844" s="425"/>
      <c r="L844" s="425"/>
      <c r="M844" s="425"/>
      <c r="N844" s="425"/>
      <c r="O844" s="425"/>
      <c r="P844" s="321" t="s">
        <v>616</v>
      </c>
      <c r="Q844" s="322"/>
      <c r="R844" s="322"/>
      <c r="S844" s="322"/>
      <c r="T844" s="322"/>
      <c r="U844" s="322"/>
      <c r="V844" s="322"/>
      <c r="W844" s="322"/>
      <c r="X844" s="322"/>
      <c r="Y844" s="323">
        <v>0.8</v>
      </c>
      <c r="Z844" s="324"/>
      <c r="AA844" s="324"/>
      <c r="AB844" s="325"/>
      <c r="AC844" s="327" t="s">
        <v>384</v>
      </c>
      <c r="AD844" s="327"/>
      <c r="AE844" s="327"/>
      <c r="AF844" s="327"/>
      <c r="AG844" s="327"/>
      <c r="AH844" s="328" t="s">
        <v>619</v>
      </c>
      <c r="AI844" s="329"/>
      <c r="AJ844" s="329"/>
      <c r="AK844" s="329"/>
      <c r="AL844" s="330">
        <v>100</v>
      </c>
      <c r="AM844" s="331"/>
      <c r="AN844" s="331"/>
      <c r="AO844" s="332"/>
      <c r="AP844" s="326" t="s">
        <v>619</v>
      </c>
      <c r="AQ844" s="326"/>
      <c r="AR844" s="326"/>
      <c r="AS844" s="326"/>
      <c r="AT844" s="326"/>
      <c r="AU844" s="326"/>
      <c r="AV844" s="326"/>
      <c r="AW844" s="326"/>
      <c r="AX844" s="326"/>
    </row>
    <row r="845" spans="1:50" ht="30" customHeight="1" x14ac:dyDescent="0.15">
      <c r="A845" s="409">
        <v>8</v>
      </c>
      <c r="B845" s="409">
        <v>1</v>
      </c>
      <c r="C845" s="429" t="s">
        <v>617</v>
      </c>
      <c r="D845" s="423"/>
      <c r="E845" s="423"/>
      <c r="F845" s="423"/>
      <c r="G845" s="423"/>
      <c r="H845" s="423"/>
      <c r="I845" s="423"/>
      <c r="J845" s="424">
        <v>8010801004471</v>
      </c>
      <c r="K845" s="425"/>
      <c r="L845" s="425"/>
      <c r="M845" s="425"/>
      <c r="N845" s="425"/>
      <c r="O845" s="425"/>
      <c r="P845" s="321" t="s">
        <v>618</v>
      </c>
      <c r="Q845" s="322"/>
      <c r="R845" s="322"/>
      <c r="S845" s="322"/>
      <c r="T845" s="322"/>
      <c r="U845" s="322"/>
      <c r="V845" s="322"/>
      <c r="W845" s="322"/>
      <c r="X845" s="322"/>
      <c r="Y845" s="323">
        <v>0.2</v>
      </c>
      <c r="Z845" s="324"/>
      <c r="AA845" s="324"/>
      <c r="AB845" s="325"/>
      <c r="AC845" s="327" t="s">
        <v>384</v>
      </c>
      <c r="AD845" s="327"/>
      <c r="AE845" s="327"/>
      <c r="AF845" s="327"/>
      <c r="AG845" s="327"/>
      <c r="AH845" s="328" t="s">
        <v>619</v>
      </c>
      <c r="AI845" s="329"/>
      <c r="AJ845" s="329"/>
      <c r="AK845" s="329"/>
      <c r="AL845" s="330">
        <v>100</v>
      </c>
      <c r="AM845" s="331"/>
      <c r="AN845" s="331"/>
      <c r="AO845" s="332"/>
      <c r="AP845" s="326" t="s">
        <v>619</v>
      </c>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373</v>
      </c>
      <c r="AI870" s="351"/>
      <c r="AJ870" s="351"/>
      <c r="AK870" s="351"/>
      <c r="AL870" s="351" t="s">
        <v>21</v>
      </c>
      <c r="AM870" s="351"/>
      <c r="AN870" s="351"/>
      <c r="AO870" s="430"/>
      <c r="AP870" s="431" t="s">
        <v>301</v>
      </c>
      <c r="AQ870" s="431"/>
      <c r="AR870" s="431"/>
      <c r="AS870" s="431"/>
      <c r="AT870" s="431"/>
      <c r="AU870" s="431"/>
      <c r="AV870" s="431"/>
      <c r="AW870" s="431"/>
      <c r="AX870" s="431"/>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373</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373</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373</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373</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373</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373</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5"/>
      <c r="E1102" s="281" t="s">
        <v>265</v>
      </c>
      <c r="F1102" s="895"/>
      <c r="G1102" s="895"/>
      <c r="H1102" s="895"/>
      <c r="I1102" s="895"/>
      <c r="J1102" s="281" t="s">
        <v>300</v>
      </c>
      <c r="K1102" s="281"/>
      <c r="L1102" s="281"/>
      <c r="M1102" s="281"/>
      <c r="N1102" s="281"/>
      <c r="O1102" s="281"/>
      <c r="P1102" s="349" t="s">
        <v>27</v>
      </c>
      <c r="Q1102" s="349"/>
      <c r="R1102" s="349"/>
      <c r="S1102" s="349"/>
      <c r="T1102" s="349"/>
      <c r="U1102" s="349"/>
      <c r="V1102" s="349"/>
      <c r="W1102" s="349"/>
      <c r="X1102" s="349"/>
      <c r="Y1102" s="281" t="s">
        <v>302</v>
      </c>
      <c r="Z1102" s="895"/>
      <c r="AA1102" s="895"/>
      <c r="AB1102" s="895"/>
      <c r="AC1102" s="281" t="s">
        <v>248</v>
      </c>
      <c r="AD1102" s="281"/>
      <c r="AE1102" s="281"/>
      <c r="AF1102" s="281"/>
      <c r="AG1102" s="281"/>
      <c r="AH1102" s="349" t="s">
        <v>261</v>
      </c>
      <c r="AI1102" s="350"/>
      <c r="AJ1102" s="350"/>
      <c r="AK1102" s="350"/>
      <c r="AL1102" s="350" t="s">
        <v>21</v>
      </c>
      <c r="AM1102" s="350"/>
      <c r="AN1102" s="350"/>
      <c r="AO1102" s="898"/>
      <c r="AP1102" s="431" t="s">
        <v>334</v>
      </c>
      <c r="AQ1102" s="431"/>
      <c r="AR1102" s="431"/>
      <c r="AS1102" s="431"/>
      <c r="AT1102" s="431"/>
      <c r="AU1102" s="431"/>
      <c r="AV1102" s="431"/>
      <c r="AW1102" s="431"/>
      <c r="AX1102" s="431"/>
    </row>
    <row r="1103" spans="1:50" ht="30" customHeight="1" x14ac:dyDescent="0.15">
      <c r="A1103" s="409">
        <v>1</v>
      </c>
      <c r="B1103" s="409">
        <v>1</v>
      </c>
      <c r="C1103" s="897"/>
      <c r="D1103" s="897"/>
      <c r="E1103" s="265" t="s">
        <v>620</v>
      </c>
      <c r="F1103" s="896"/>
      <c r="G1103" s="896"/>
      <c r="H1103" s="896"/>
      <c r="I1103" s="896"/>
      <c r="J1103" s="424" t="s">
        <v>620</v>
      </c>
      <c r="K1103" s="425"/>
      <c r="L1103" s="425"/>
      <c r="M1103" s="425"/>
      <c r="N1103" s="425"/>
      <c r="O1103" s="425"/>
      <c r="P1103" s="321" t="s">
        <v>620</v>
      </c>
      <c r="Q1103" s="322"/>
      <c r="R1103" s="322"/>
      <c r="S1103" s="322"/>
      <c r="T1103" s="322"/>
      <c r="U1103" s="322"/>
      <c r="V1103" s="322"/>
      <c r="W1103" s="322"/>
      <c r="X1103" s="322"/>
      <c r="Y1103" s="323" t="s">
        <v>620</v>
      </c>
      <c r="Z1103" s="324"/>
      <c r="AA1103" s="324"/>
      <c r="AB1103" s="325"/>
      <c r="AC1103" s="327"/>
      <c r="AD1103" s="327"/>
      <c r="AE1103" s="327"/>
      <c r="AF1103" s="327"/>
      <c r="AG1103" s="327"/>
      <c r="AH1103" s="328" t="s">
        <v>620</v>
      </c>
      <c r="AI1103" s="329"/>
      <c r="AJ1103" s="329"/>
      <c r="AK1103" s="329"/>
      <c r="AL1103" s="330" t="s">
        <v>620</v>
      </c>
      <c r="AM1103" s="331"/>
      <c r="AN1103" s="331"/>
      <c r="AO1103" s="332"/>
      <c r="AP1103" s="326" t="s">
        <v>620</v>
      </c>
      <c r="AQ1103" s="326"/>
      <c r="AR1103" s="326"/>
      <c r="AS1103" s="326"/>
      <c r="AT1103" s="326"/>
      <c r="AU1103" s="326"/>
      <c r="AV1103" s="326"/>
      <c r="AW1103" s="326"/>
      <c r="AX1103" s="326"/>
    </row>
    <row r="1104" spans="1:50" ht="30" hidden="1" customHeight="1" x14ac:dyDescent="0.15">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568</v>
      </c>
      <c r="C2" s="13" t="str">
        <f>IF(B2="","",A2)</f>
        <v>医療分野の研究開発関連</v>
      </c>
      <c r="D2" s="13" t="str">
        <f>IF(C2="","",IF(D1&lt;&gt;"",CONCATENATE(D1,"、",C2),C2))</f>
        <v>医療分野の研究開発関連</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398</v>
      </c>
      <c r="AF2" s="380"/>
      <c r="AG2" s="380"/>
      <c r="AH2" s="380"/>
      <c r="AI2" s="380" t="s">
        <v>396</v>
      </c>
      <c r="AJ2" s="380"/>
      <c r="AK2" s="380"/>
      <c r="AL2" s="380"/>
      <c r="AM2" s="380" t="s">
        <v>425</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09"/>
      <c r="Z3" s="1010"/>
      <c r="AA3" s="1011"/>
      <c r="AB3" s="1015"/>
      <c r="AC3" s="1016"/>
      <c r="AD3" s="101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398</v>
      </c>
      <c r="AF9" s="380"/>
      <c r="AG9" s="380"/>
      <c r="AH9" s="380"/>
      <c r="AI9" s="380" t="s">
        <v>396</v>
      </c>
      <c r="AJ9" s="380"/>
      <c r="AK9" s="380"/>
      <c r="AL9" s="380"/>
      <c r="AM9" s="380" t="s">
        <v>425</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398</v>
      </c>
      <c r="AF16" s="380"/>
      <c r="AG16" s="380"/>
      <c r="AH16" s="380"/>
      <c r="AI16" s="380" t="s">
        <v>396</v>
      </c>
      <c r="AJ16" s="380"/>
      <c r="AK16" s="380"/>
      <c r="AL16" s="380"/>
      <c r="AM16" s="380" t="s">
        <v>425</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398</v>
      </c>
      <c r="AF23" s="380"/>
      <c r="AG23" s="380"/>
      <c r="AH23" s="380"/>
      <c r="AI23" s="380" t="s">
        <v>396</v>
      </c>
      <c r="AJ23" s="380"/>
      <c r="AK23" s="380"/>
      <c r="AL23" s="380"/>
      <c r="AM23" s="380" t="s">
        <v>425</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398</v>
      </c>
      <c r="AF30" s="380"/>
      <c r="AG30" s="380"/>
      <c r="AH30" s="380"/>
      <c r="AI30" s="380" t="s">
        <v>396</v>
      </c>
      <c r="AJ30" s="380"/>
      <c r="AK30" s="380"/>
      <c r="AL30" s="380"/>
      <c r="AM30" s="380" t="s">
        <v>425</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398</v>
      </c>
      <c r="AF37" s="380"/>
      <c r="AG37" s="380"/>
      <c r="AH37" s="380"/>
      <c r="AI37" s="380" t="s">
        <v>396</v>
      </c>
      <c r="AJ37" s="380"/>
      <c r="AK37" s="380"/>
      <c r="AL37" s="380"/>
      <c r="AM37" s="380" t="s">
        <v>425</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398</v>
      </c>
      <c r="AF44" s="380"/>
      <c r="AG44" s="380"/>
      <c r="AH44" s="380"/>
      <c r="AI44" s="380" t="s">
        <v>396</v>
      </c>
      <c r="AJ44" s="380"/>
      <c r="AK44" s="380"/>
      <c r="AL44" s="380"/>
      <c r="AM44" s="380" t="s">
        <v>425</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398</v>
      </c>
      <c r="AF51" s="380"/>
      <c r="AG51" s="380"/>
      <c r="AH51" s="380"/>
      <c r="AI51" s="380" t="s">
        <v>396</v>
      </c>
      <c r="AJ51" s="380"/>
      <c r="AK51" s="380"/>
      <c r="AL51" s="380"/>
      <c r="AM51" s="380" t="s">
        <v>425</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398</v>
      </c>
      <c r="AF58" s="380"/>
      <c r="AG58" s="380"/>
      <c r="AH58" s="380"/>
      <c r="AI58" s="380" t="s">
        <v>396</v>
      </c>
      <c r="AJ58" s="380"/>
      <c r="AK58" s="380"/>
      <c r="AL58" s="380"/>
      <c r="AM58" s="380" t="s">
        <v>425</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398</v>
      </c>
      <c r="AF65" s="380"/>
      <c r="AG65" s="380"/>
      <c r="AH65" s="380"/>
      <c r="AI65" s="380" t="s">
        <v>396</v>
      </c>
      <c r="AJ65" s="380"/>
      <c r="AK65" s="380"/>
      <c r="AL65" s="380"/>
      <c r="AM65" s="380" t="s">
        <v>425</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2020-09-25T08:35:06Z</cp:lastPrinted>
  <dcterms:created xsi:type="dcterms:W3CDTF">2012-03-13T00:50:25Z</dcterms:created>
  <dcterms:modified xsi:type="dcterms:W3CDTF">2020-10-05T02:19:11Z</dcterms:modified>
</cp:coreProperties>
</file>