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3850" windowHeight="10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<sst xmlns="http://schemas.openxmlformats.org/spreadsheetml/2006/main" count="2905" uniqueCount="636">
  <si>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</si>
  <si>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</si>
  <si>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</si>
  <si>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</si>
  <si>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</si>
  <si>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</si>
  <si>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</si>
  <si>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</si>
  <si>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</si>
  <si>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</si>
  <si>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</si>
  <si>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</si>
  <si>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</si>
  <si>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</si>
  <si>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</si>
  <si>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</si>
  <si>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</si>
  <si>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</si>
  <si>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</si>
  <si>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</si>
  <si>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</si>
  <si>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</si>
  <si>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</si>
  <si>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</si>
  <si>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</si>
  <si>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</si>
  <si>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</si>
  <si>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</si>
  <si>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</si>
  <si>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</si>
  <si>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</si>
  <si>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</si>
  <si>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</si>
  <si>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</si>
  <si>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</si>
  <si>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</si>
  <si>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</si>
  <si>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</si>
  <si>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</si>
  <si>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</si>
  <si>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</si>
  <si>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</si>
  <si>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</si>
  <si>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</si>
  <si>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</si>
  <si>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</si>
  <si>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</si>
  <si>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</si>
  <si>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</si>
  <si>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</si>
  <si>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</si>
  <si>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</si>
  <si>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</si>
  <si>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</si>
  <si>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</si>
  <si>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</si>
  <si>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</si>
  <si>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</si>
  <si>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</si>
  <si>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</si>
  <si>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</si>
  <si>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</si>
  <si>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</si>
  <si>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</si>
  <si>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</si>
  <si>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</si>
  <si>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</si>
  <si>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</si>
  <si>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</si>
  <si>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</si>
  <si>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</si>
  <si>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</si>
  <si>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</si>
  <si>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</si>
  <si>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</si>
  <si>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</si>
  <si>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</si>
  <si>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</si>
  <si>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</si>
  <si>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</si>
  <si>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</si>
  <si>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</si>
  <si>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</si>
  <si>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</si>
  <si>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</si>
  <si>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</si>
  <si>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</si>
  <si>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</si>
  <si>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</si>
  <si>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</si>
  <si>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</si>
  <si>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</si>
  <si>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</si>
  <si>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</si>
  <si>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</si>
  <si>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</si>
  <si>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</si>
  <si>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</si>
  <si>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</si>
  <si>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</si>
  <si>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</si>
  <si>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</si>
  <si>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</si>
  <si>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</si>
  <si>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</si>
  <si>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</si>
  <si>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</si>
  <si>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</si>
  <si>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</si>
  <si>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</si>
  <si>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</si>
  <si>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</si>
  <si>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</si>
  <si>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</si>
  <si>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</si>
  <si>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</si>
  <si>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</si>
  <si>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</si>
  <si>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</si>
  <si>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</si>
  <si>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</si>
  <si>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</si>
  <si>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</si>
  <si>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</si>
  <si>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</si>
  <si>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</si>
  <si>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</si>
  <si>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</si>
  <si>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</si>
  <si>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</si>
  <si>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</si>
  <si>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</si>
  <si>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</si>
  <si>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</si>
  <si>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</si>
  <si>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</si>
  <si>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</si>
  <si>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</si>
  <si>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</si>
  <si>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</si>
  <si>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</si>
  <si>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</si>
  <si>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</si>
  <si>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</si>
  <si>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</si>
  <si>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</si>
  <si>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</si>
  <si>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</si>
  <si>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</si>
  <si>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</si>
  <si>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</si>
  <si>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</si>
  <si>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</si>
  <si>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</si>
  <si>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</si>
  <si>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</si>
  <si>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</si>
  <si>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</si>
  <si>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</si>
  <si>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</si>
  <si>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</si>
  <si>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</si>
  <si>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</si>
  <si>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</si>
  <si>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</si>
  <si>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</si>
  <si>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</si>
  <si>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</si>
  <si>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</si>
  <si>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</si>
  <si>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</si>
  <si>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</si>
  <si>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</si>
  <si>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</si>
  <si>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</si>
  <si>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</si>
  <si>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</si>
  <si>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</si>
  <si>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</si>
  <si>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</si>
  <si>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</si>
  <si>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</si>
  <si>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</si>
  <si>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</si>
  <si>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</si>
  <si>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</si>
  <si>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</si>
  <si>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</si>
  <si>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</si>
  <si>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</si>
  <si>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</si>
  <si>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</si>
  <si>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</si>
  <si>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</si>
  <si>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</si>
  <si>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</si>
  <si>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</si>
  <si>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</si>
  <si>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</si>
  <si>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</si>
  <si>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</si>
  <si>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</si>
  <si>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</si>
  <si>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</si>
  <si>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</si>
  <si>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</si>
  <si>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</si>
  <si>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</si>
  <si>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</si>
  <si>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</si>
  <si>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</si>
  <si>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</si>
  <si>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</si>
  <si>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</si>
  <si>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</si>
  <si>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</si>
  <si>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</si>
  <si>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</si>
  <si>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</si>
  <si>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</si>
  <si>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</si>
  <si>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</si>
  <si>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</si>
  <si>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</si>
  <si>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</si>
  <si>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</si>
  <si>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</si>
  <si>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</si>
  <si>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</si>
  <si>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</si>
  <si>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</si>
  <si>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</si>
  <si>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</si>
  <si>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</si>
  <si>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</si>
  <si>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</si>
  <si>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</si>
  <si>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</si>
  <si>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</si>
  <si>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</si>
  <si>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</si>
  <si>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</si>
  <si>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</si>
  <si>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</si>
  <si>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</si>
  <si>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</si>
  <si>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</si>
  <si>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</si>
  <si>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</si>
  <si>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</si>
  <si>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</si>
  <si>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</si>
  <si>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</si>
  <si>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</si>
  <si>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</si>
  <si>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</si>
  <si>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</si>
  <si>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</si>
  <si>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</si>
  <si>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</si>
  <si>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</si>
  <si>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</si>
  <si>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</si>
  <si>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</si>
  <si>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</si>
  <si>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</si>
  <si>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</si>
  <si>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</si>
  <si>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</si>
  <si>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</si>
  <si>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</si>
  <si>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</si>
  <si>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</si>
  <si>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</si>
  <si>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</si>
  <si>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</si>
  <si>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</si>
  <si>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</si>
  <si>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</si>
  <si>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</si>
  <si>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</si>
  <si>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</si>
  <si>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</si>
  <si>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</si>
  <si>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</si>
  <si>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</si>
  <si>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</si>
  <si>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</si>
  <si>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</si>
  <si>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</si>
  <si>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</si>
  <si>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</si>
  <si>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</si>
  <si>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</si>
  <si>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</si>
  <si>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</si>
  <si>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</si>
  <si>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</si>
  <si>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</si>
  <si>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</si>
  <si>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</si>
  <si>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</si>
  <si>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</si>
  <si>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</si>
  <si>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</si>
  <si>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</si>
  <si>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</si>
  <si>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</si>
  <si>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</si>
  <si>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</si>
  <si>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</si>
  <si>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</si>
  <si>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</si>
  <si>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</si>
  <si>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</si>
  <si>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</si>
  <si>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</si>
  <si>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</si>
  <si>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</si>
  <si>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</si>
  <si>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</si>
  <si>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</si>
  <si>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</si>
  <si>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</si>
  <si>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</si>
  <si>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</si>
  <si>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</si>
  <si>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</si>
  <si>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</si>
  <si>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</si>
  <si>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</si>
  <si>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</si>
  <si>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</si>
  <si>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</si>
  <si>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</si>
  <si>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</si>
  <si>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</si>
  <si>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</si>
  <si>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</si>
  <si>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</si>
  <si>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</si>
  <si>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</si>
  <si>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</si>
  <si>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</si>
  <si>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</si>
  <si>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</si>
  <si>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</si>
  <si>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</si>
  <si>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</si>
  <si>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</si>
  <si>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</si>
  <si>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</si>
  <si>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</si>
  <si>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</si>
  <si>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</si>
  <si>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</si>
  <si>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</si>
  <si>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</si>
  <si>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</si>
  <si>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</si>
  <si>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</si>
  <si>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</si>
  <si>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</si>
  <si>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</si>
  <si>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</si>
  <si>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</si>
  <si>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</si>
  <si>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</si>
  <si>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</si>
  <si>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</si>
  <si>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</si>
  <si>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</si>
  <si>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</si>
  <si>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</si>
  <si>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</si>
  <si>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</si>
  <si>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</si>
  <si>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</si>
  <si>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</si>
  <si>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</si>
  <si>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</si>
  <si>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</si>
  <si>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</si>
  <si>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</si>
  <si>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</si>
  <si>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</si>
  <si>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</si>
  <si>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</si>
  <si>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</si>
  <si>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</si>
  <si>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</si>
  <si>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</si>
  <si>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</si>
  <si>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</si>
  <si>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</si>
  <si>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</si>
  <si>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</si>
  <si>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</si>
  <si>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</si>
  <si>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</si>
  <si>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</si>
  <si>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</si>
  <si>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</si>
  <si>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</si>
  <si>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</si>
  <si>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</si>
  <si>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</si>
  <si>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</si>
  <si>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</si>
  <si>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</si>
  <si>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</si>
  <si>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</si>
  <si>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</si>
  <si>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</si>
  <si>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</si>
  <si>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</si>
  <si>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</si>
  <si>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</si>
  <si>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</si>
  <si>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</si>
  <si>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</si>
  <si>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</si>
  <si>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</si>
  <si>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</si>
  <si>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</si>
  <si>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</si>
  <si>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</si>
  <si>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</si>
  <si>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</si>
  <si>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</si>
  <si>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</si>
  <si>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</si>
  <si>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</si>
  <si>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</si>
  <si>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</si>
  <si>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</si>
  <si>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</si>
  <si>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</si>
  <si>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</si>
  <si>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</si>
  <si>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</si>
  <si>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</si>
  <si>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</si>
  <si>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</si>
  <si>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</si>
  <si>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</si>
  <si>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</si>
  <si>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</si>
  <si>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</si>
  <si>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</si>
  <si>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</si>
  <si>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</si>
  <si>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</si>
  <si>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</si>
  <si>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</si>
  <si>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</si>
  <si>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</si>
  <si>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</si>
  <si>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</si>
  <si>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</si>
  <si>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</si>
  <si>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</si>
  <si>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</si>
  <si>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</si>
  <si>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</si>
  <si>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</si>
  <si>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</si>
  <si>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</si>
  <si>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</si>
  <si>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</si>
  <si>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</si>
  <si>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</si>
  <si>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</si>
  <si>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</si>
  <si>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</si>
  <si>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</si>
  <si>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</si>
  <si>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</si>
  <si>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</si>
  <si>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</si>
  <si>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</si>
  <si>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</si>
  <si>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</si>
  <si>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</si>
  <si>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</si>
  <si>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</si>
  <si>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</si>
  <si>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</si>
  <si>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</si>
  <si>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</si>
  <si>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</si>
  <si>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</si>
  <si>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</si>
  <si>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</si>
  <si>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</si>
  <si>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</si>
  <si>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</si>
  <si>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</si>
  <si>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</si>
  <si>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</si>
  <si>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</si>
  <si>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</si>
  <si>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</si>
  <si>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</si>
  <si>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</si>
  <si>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</si>
  <si>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</si>
  <si>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</si>
  <si>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</si>
  <si>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</si>
  <si>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</si>
  <si>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</si>
  <si>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</si>
  <si>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</si>
  <si>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</si>
  <si>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</si>
  <si>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</si>
  <si>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</si>
  <si>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</si>
  <si>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</si>
  <si>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</si>
  <si>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</si>
  <si>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</si>
  <si>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</si>
  <si>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</si>
  <si>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</si>
  <si>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</si>
  <si>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</si>
  <si>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</si>
  <si>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</si>
  <si>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</si>
  <si>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</si>
  <si>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</si>
  <si>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</si>
  <si>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</si>
  <si>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</si>
  <si>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</si>
  <si>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</si>
  <si>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</si>
  <si>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</si>
  <si>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</si>
  <si>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</si>
  <si>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</si>
  <si>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</si>
  <si>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</si>
  <si>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</si>
  <si>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</si>
  <si>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</si>
  <si>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</si>
  <si>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</si>
  <si>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</si>
  <si>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</si>
  <si>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</si>
  <si>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</si>
  <si>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</si>
  <si>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</si>
  <si>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</si>
  <si>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</si>
  <si>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</si>
  <si>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</si>
  <si>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</si>
  <si>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国立感染症研究所施設周辺安全対策等事業費補助金</t>
    <phoneticPr fontId="5"/>
  </si>
  <si>
    <t>大臣官房</t>
    <rPh sb="0" eb="4">
      <t>ダイジンカンボウ</t>
    </rPh>
    <phoneticPr fontId="5"/>
  </si>
  <si>
    <t>厚生科学課健康危機管理・災害対策室</t>
    <rPh sb="0" eb="5">
      <t>コウセイカガクカ</t>
    </rPh>
    <rPh sb="5" eb="7">
      <t>ケンコウ</t>
    </rPh>
    <rPh sb="7" eb="11">
      <t>キキカンリ</t>
    </rPh>
    <rPh sb="12" eb="14">
      <t>サイガイ</t>
    </rPh>
    <rPh sb="14" eb="17">
      <t>タイサクシツ</t>
    </rPh>
    <phoneticPr fontId="5"/>
  </si>
  <si>
    <t>高島　章好</t>
    <phoneticPr fontId="5"/>
  </si>
  <si>
    <t>○</t>
  </si>
  <si>
    <t>-</t>
    <phoneticPr fontId="5"/>
  </si>
  <si>
    <t>平成31年度国立感染症研究所施設周辺安全対策等事業費補助金交付要綱</t>
    <phoneticPr fontId="5"/>
  </si>
  <si>
    <t>　感染症の予防及び感染症の患者に対する医療に関する法律（平成１０年法律第１１４号）により厳格な管理が求められている特定一種病原体等を取り扱う国立感染症研究所村山庁舎施設の周辺地域における安全対策施設等の整備を行うことにより、同施設周辺の安全対策や災害・事故対策及び避難対応の更なる強化を図ることを目的とする。</t>
    <phoneticPr fontId="5"/>
  </si>
  <si>
    <t>-</t>
    <phoneticPr fontId="5"/>
  </si>
  <si>
    <t>-</t>
    <phoneticPr fontId="5"/>
  </si>
  <si>
    <t>-</t>
    <phoneticPr fontId="5"/>
  </si>
  <si>
    <t>　国の責任において管理運営する国立感染症研究所村山庁舎８号棟、７号棟及び排水処理施設が、感染症の予防及び感染症の患者に対する医療に関する法律（平成10年法律第114号）第56条の３第１項第１号の規定に基づき、特定一種病原体等所持施設として厚生労働大臣の指定を受けたことに伴い、同法により厳格な管理が求められている特定一種病原体等を取り扱う施設であることを踏まえ、同施設周辺の地域における安全対策施設等の整理を行うことにより、同施設周辺の安全対策や災害・事故対策及び避難対応の更なる強化を図るために、東京都武蔵村山市が行う国立感染症研究所村山庁舎周辺の安全対策施設等の事業に必要な補助を行うもの。（定額補助）</t>
    <rPh sb="298" eb="300">
      <t>テイガク</t>
    </rPh>
    <phoneticPr fontId="5"/>
  </si>
  <si>
    <t>国立感染症研究所施設周辺安全対策等事業費補助金</t>
    <phoneticPr fontId="5"/>
  </si>
  <si>
    <t>国立感染症研究所施設周辺の住民の安全・安心を確保するため、安全対策や緊急時の避難対応の更なる強化を図る事業であり、武蔵村山市が中心となり安全対策施設等の整備を行うものであるため、定量的な目標の設定は困難である</t>
    <phoneticPr fontId="5"/>
  </si>
  <si>
    <t>計上された予算を計画的に執行することで、武蔵村山市の国立感染症研究所施設周辺安全対策等の需要を満たす。</t>
    <phoneticPr fontId="5"/>
  </si>
  <si>
    <t>計上された予算を計画的に執行することで、武蔵村山市の国立感染症研究所施設周辺安全対策等の需要を満たす。</t>
    <phoneticPr fontId="5"/>
  </si>
  <si>
    <t>予算額に対する執行額</t>
    <phoneticPr fontId="5"/>
  </si>
  <si>
    <t>百万円</t>
    <rPh sb="0" eb="1">
      <t>ヒャク</t>
    </rPh>
    <rPh sb="1" eb="3">
      <t>マンエン</t>
    </rPh>
    <phoneticPr fontId="5"/>
  </si>
  <si>
    <t>-</t>
  </si>
  <si>
    <t>-</t>
    <phoneticPr fontId="5"/>
  </si>
  <si>
    <t>国立感染症研究所施設周辺安全対策等に係る実施事業件数</t>
    <phoneticPr fontId="5"/>
  </si>
  <si>
    <t>件</t>
    <rPh sb="0" eb="1">
      <t>ケン</t>
    </rPh>
    <phoneticPr fontId="5"/>
  </si>
  <si>
    <t>単位当たりコスト＝　X　／　Y
X：国立感染症研究所施設周辺安全対策等事業費補助金（執行額）
Y：国立感染症研究所施設周辺安全対策等に係る実施事業件数</t>
    <phoneticPr fontId="5"/>
  </si>
  <si>
    <t>百万円</t>
    <rPh sb="0" eb="1">
      <t>ヒャク</t>
    </rPh>
    <rPh sb="1" eb="3">
      <t>マンエン</t>
    </rPh>
    <phoneticPr fontId="5"/>
  </si>
  <si>
    <t>　X　/　Y</t>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</si>
  <si>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</si>
  <si>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</si>
  <si>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国立感染症研究所村山庁舎内の高度安全試験検査施設（BSL-4 施設）が特定一種病原体等所持施設として厚生労働大臣の指定を受けたこと等に伴い設置された「国立感染症研究所村山庁舎の安全対策、災害・事故対策及び避難対応の強化に関する検討会」で、緊急的に対応すべきとされた安全対策等のうち、国立感染症研究所施設周辺の住民の安全・安心を確保するために緊急に対応すべきものとして、武蔵村山市が行う安全対策等事業に要する費用の補助を行うことにより、国立感染症研究所施設及び施設周辺の安全対策、災害・事故対策及び避難対応の強化に資するものである。</t>
    <phoneticPr fontId="5"/>
  </si>
  <si>
    <t>国立感染症研究所周辺の安全対策や災害・事故対策及び避難対応の強化を図るため、国民のニーズがある。</t>
    <phoneticPr fontId="5"/>
  </si>
  <si>
    <t>国の責任において管理運営する国立感染症研究所の施設に関する事業である。</t>
    <phoneticPr fontId="5"/>
  </si>
  <si>
    <t>国立感染症研究所施設周辺の安全対策や災害・事故対策及び避難対応の更なる強化のため、優先度の高い事業である。</t>
    <phoneticPr fontId="5"/>
  </si>
  <si>
    <t>無</t>
  </si>
  <si>
    <t>施行工事自体は一般競争入札を行っているが、工事監理については業務継続性の観点から、改修工事の実施設計を行った事業者と契約している。</t>
    <phoneticPr fontId="5"/>
  </si>
  <si>
    <t>交付要綱において補助対象、補助率等を定めており負担関係は妥当である。</t>
    <phoneticPr fontId="5"/>
  </si>
  <si>
    <t>‐</t>
  </si>
  <si>
    <t>-</t>
    <phoneticPr fontId="5"/>
  </si>
  <si>
    <t>補助事業に対し、交付要綱に基づき支出している。</t>
  </si>
  <si>
    <t>事業の適切な執行のために必要な経費に限定している。</t>
  </si>
  <si>
    <t>一般競争入札により入札額が低下したため。</t>
  </si>
  <si>
    <t>必要に応じて対象事業の見直しを行っている。</t>
  </si>
  <si>
    <t>他の代替手段と比較し低コストに実施できている。</t>
  </si>
  <si>
    <t>周辺住民の安全、安心の確保に活用されている。</t>
  </si>
  <si>
    <t>厳格な管理が求められている一種病原体棟を取り扱う施設である国立感染症研究所村山庁舎周辺の安全対策や災害・事故対策及び避難対応の更なる強化の補助となるよう調整している。不用率が大きい原因としては、一般競争入札による入札額の低下が考えられる。事業完了後は事業実績報告書の確認を行い、適切な予算執行が行われているかを判断しており、有効に活用されていると認識している。</t>
    <phoneticPr fontId="5"/>
  </si>
  <si>
    <t>882</t>
    <phoneticPr fontId="5"/>
  </si>
  <si>
    <t>885</t>
    <phoneticPr fontId="5"/>
  </si>
  <si>
    <t>※武蔵村山市の「資金の流れ」については当該市の支出ベースで記載</t>
    <rPh sb="1" eb="3">
      <t>ムサシ</t>
    </rPh>
    <rPh sb="3" eb="6">
      <t>ムラヤマシ</t>
    </rPh>
    <rPh sb="8" eb="10">
      <t>シキン</t>
    </rPh>
    <rPh sb="11" eb="12">
      <t>ナガ</t>
    </rPh>
    <rPh sb="19" eb="21">
      <t>トウガイ</t>
    </rPh>
    <rPh sb="21" eb="22">
      <t>シ</t>
    </rPh>
    <rPh sb="23" eb="25">
      <t>シシュツ</t>
    </rPh>
    <rPh sb="29" eb="31">
      <t>キサイ</t>
    </rPh>
    <phoneticPr fontId="5"/>
  </si>
  <si>
    <t>A.武蔵村山市</t>
    <rPh sb="2" eb="7">
      <t>ムサシムラヤマシ</t>
    </rPh>
    <phoneticPr fontId="5"/>
  </si>
  <si>
    <t>B.立川ハウス工業株式会社</t>
    <rPh sb="2" eb="4">
      <t>タチカワ</t>
    </rPh>
    <rPh sb="7" eb="9">
      <t>コウギョウ</t>
    </rPh>
    <rPh sb="9" eb="11">
      <t>カブシキ</t>
    </rPh>
    <rPh sb="11" eb="13">
      <t>カイシャ</t>
    </rPh>
    <phoneticPr fontId="5"/>
  </si>
  <si>
    <t>C.株式会社加藤工務店</t>
    <rPh sb="2" eb="4">
      <t>カブシキ</t>
    </rPh>
    <rPh sb="4" eb="6">
      <t>カイシャ</t>
    </rPh>
    <rPh sb="6" eb="8">
      <t>カトウ</t>
    </rPh>
    <rPh sb="8" eb="11">
      <t>コウムテン</t>
    </rPh>
    <phoneticPr fontId="5"/>
  </si>
  <si>
    <t>D.株式会社雄建築事務所</t>
    <rPh sb="2" eb="4">
      <t>カブシキ</t>
    </rPh>
    <rPh sb="4" eb="6">
      <t>カイシャ</t>
    </rPh>
    <rPh sb="6" eb="7">
      <t>ユウ</t>
    </rPh>
    <rPh sb="7" eb="9">
      <t>ケンチク</t>
    </rPh>
    <rPh sb="9" eb="12">
      <t>ジムショ</t>
    </rPh>
    <phoneticPr fontId="5"/>
  </si>
  <si>
    <t>補助金</t>
    <rPh sb="0" eb="3">
      <t>ホジョキン</t>
    </rPh>
    <phoneticPr fontId="5"/>
  </si>
  <si>
    <t>武蔵村山市への補助金の交付</t>
    <rPh sb="0" eb="5">
      <t>ムサシムラヤマシ</t>
    </rPh>
    <rPh sb="7" eb="10">
      <t>ホジョキン</t>
    </rPh>
    <rPh sb="11" eb="13">
      <t>コウフ</t>
    </rPh>
    <phoneticPr fontId="5"/>
  </si>
  <si>
    <t>工事請負費</t>
    <rPh sb="0" eb="2">
      <t>コウジ</t>
    </rPh>
    <rPh sb="2" eb="4">
      <t>ウケオイ</t>
    </rPh>
    <rPh sb="4" eb="5">
      <t>ヒ</t>
    </rPh>
    <phoneticPr fontId="5"/>
  </si>
  <si>
    <t>感染症研究所村山庁舎周辺の中学校の整備工事</t>
    <phoneticPr fontId="5"/>
  </si>
  <si>
    <t>感染症研究所村山庁舎周辺の中学校の整備工事に係る工事監理</t>
    <rPh sb="22" eb="23">
      <t>カカ</t>
    </rPh>
    <rPh sb="24" eb="26">
      <t>コウジ</t>
    </rPh>
    <rPh sb="26" eb="28">
      <t>カンリ</t>
    </rPh>
    <phoneticPr fontId="5"/>
  </si>
  <si>
    <t>武蔵村山市</t>
    <rPh sb="0" eb="5">
      <t>ムサシムラヤマシ</t>
    </rPh>
    <phoneticPr fontId="5"/>
  </si>
  <si>
    <t>国立感染症研究所村山庁舎周辺の安全対策施設等の事業に必要な補助を交付</t>
    <phoneticPr fontId="5"/>
  </si>
  <si>
    <t>補助金等交付</t>
  </si>
  <si>
    <t>-</t>
    <phoneticPr fontId="5"/>
  </si>
  <si>
    <t>立川ハウス工業株式会社</t>
    <rPh sb="0" eb="2">
      <t>タチカワ</t>
    </rPh>
    <rPh sb="5" eb="7">
      <t>コウギョウ</t>
    </rPh>
    <rPh sb="7" eb="9">
      <t>カブシキ</t>
    </rPh>
    <rPh sb="9" eb="11">
      <t>カイシャ</t>
    </rPh>
    <phoneticPr fontId="5"/>
  </si>
  <si>
    <t>株式会社加藤工務店</t>
    <rPh sb="0" eb="2">
      <t>カブシキ</t>
    </rPh>
    <rPh sb="2" eb="4">
      <t>カイシャ</t>
    </rPh>
    <rPh sb="4" eb="6">
      <t>カトウ</t>
    </rPh>
    <rPh sb="6" eb="9">
      <t>コウムテン</t>
    </rPh>
    <phoneticPr fontId="5"/>
  </si>
  <si>
    <t>中学校校舎及び屋内運動場窓枠等建具改修工事</t>
    <phoneticPr fontId="5"/>
  </si>
  <si>
    <t>中学校校舎及び屋内運動場窓枠等建具改修工事に伴う工事管理委託</t>
    <rPh sb="0" eb="1">
      <t>ナカ</t>
    </rPh>
    <phoneticPr fontId="5"/>
  </si>
  <si>
    <t>株式会社雄建築事務所</t>
    <rPh sb="0" eb="4">
      <t>カブシキガイシャ</t>
    </rPh>
    <rPh sb="4" eb="5">
      <t>ユウ</t>
    </rPh>
    <rPh sb="5" eb="7">
      <t>ケンチク</t>
    </rPh>
    <rPh sb="7" eb="9">
      <t>ジム</t>
    </rPh>
    <rPh sb="9" eb="10">
      <t>ショ</t>
    </rPh>
    <phoneticPr fontId="5"/>
  </si>
  <si>
    <t>有</t>
  </si>
  <si>
    <t>中学校校舎及び屋内運動場窓枠等建具改修工事</t>
  </si>
  <si>
    <t>早期に武蔵村山市の国立感染症研究所施設周辺安全対策等の需要を満たすことができるよう、予算を計画的に執行するため、武蔵村山市と緊密に連携し各事業を進めていく。</t>
    <phoneticPr fontId="5"/>
  </si>
  <si>
    <t>-</t>
    <phoneticPr fontId="5"/>
  </si>
  <si>
    <t>150/1</t>
    <phoneticPr fontId="5"/>
  </si>
  <si>
    <t>265/2</t>
    <phoneticPr fontId="5"/>
  </si>
  <si>
    <t>194/2</t>
    <phoneticPr fontId="5"/>
  </si>
  <si>
    <t>点検対象外</t>
    <rPh sb="0" eb="5">
      <t>テンケンタイショウガイ</t>
    </rPh>
    <phoneticPr fontId="5"/>
  </si>
  <si>
    <t>感染症の予防及び感染症の患者に対する医療に関する法律により厳格な管理が求められている一種病原体等を取り扱う国立感染症研究所施設の周辺地域における安全対策施設等の整備を行うことにより、同施設周辺の安全対策や災害・事故対策及び避難対応の更なる強化を図るために必要な経費であり、引き続き、必要な予算額を確保し、適正な執行に努めること。</t>
  </si>
  <si>
    <t>－</t>
    <phoneticPr fontId="5"/>
  </si>
  <si>
    <t>監理料</t>
    <rPh sb="0" eb="3">
      <t>カンリリョウ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</si>
</sst>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99012</xdr:colOff>
      <xdr:row>743</xdr:row>
      <xdr:rowOff>0</xdr:rowOff>
    </xdr:from>
    <xdr:to>
      <xdr:col>32</xdr:col>
      <xdr:colOff>126517</xdr:colOff>
      <xdr:row>745</xdr:row>
      <xdr:rowOff>5794</xdr:rowOff>
    </xdr:to>
    <xdr:sp macro="" textlink="">
      <xdr:nvSpPr>
        <xdr:cNvPr id="3" name="正方形/長方形 2"/>
        <xdr:cNvSpPr/>
      </xdr:nvSpPr>
      <xdr:spPr>
        <a:xfrm>
          <a:off x="4366212" y="40525700"/>
          <a:ext cx="2262705" cy="71699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２２３</a:t>
          </a:r>
          <a:r>
            <a:rPr kumimoji="1" lang="ja-JP" altLang="en-US" sz="1100"/>
            <a:t>百万円</a:t>
          </a:r>
          <a:endParaRPr kumimoji="1" lang="en-US" altLang="ja-JP" sz="1100"/>
        </a:p>
        <a:p>
          <a:pPr algn="ctr"/>
          <a:endParaRPr kumimoji="1" lang="ja-JP" altLang="en-US" sz="1100"/>
        </a:p>
      </xdr:txBody>
    </xdr:sp>
    <xdr:clientData/>
  </xdr:twoCellAnchor>
  <xdr:twoCellAnchor>
    <xdr:from>
      <xdr:col>27</xdr:col>
      <xdr:colOff>7368</xdr:colOff>
      <xdr:row>745</xdr:row>
      <xdr:rowOff>5794</xdr:rowOff>
    </xdr:from>
    <xdr:to>
      <xdr:col>27</xdr:col>
      <xdr:colOff>11166</xdr:colOff>
      <xdr:row>746</xdr:row>
      <xdr:rowOff>258785</xdr:rowOff>
    </xdr:to>
    <xdr:cxnSp macro="">
      <xdr:nvCxnSpPr>
        <xdr:cNvPr id="4" name="直線矢印コネクタ 3"/>
        <xdr:cNvCxnSpPr>
          <a:stCxn id="3" idx="2"/>
        </xdr:cNvCxnSpPr>
      </xdr:nvCxnSpPr>
      <xdr:spPr>
        <a:xfrm flipH="1">
          <a:off x="5493768" y="41242694"/>
          <a:ext cx="3798" cy="6085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54793</xdr:colOff>
      <xdr:row>746</xdr:row>
      <xdr:rowOff>271822</xdr:rowOff>
    </xdr:from>
    <xdr:to>
      <xdr:col>33</xdr:col>
      <xdr:colOff>15212</xdr:colOff>
      <xdr:row>748</xdr:row>
      <xdr:rowOff>258875</xdr:rowOff>
    </xdr:to>
    <xdr:sp macro="" textlink="">
      <xdr:nvSpPr>
        <xdr:cNvPr id="5" name="正方形/長方形 4"/>
        <xdr:cNvSpPr/>
      </xdr:nvSpPr>
      <xdr:spPr>
        <a:xfrm>
          <a:off x="4321993" y="41864322"/>
          <a:ext cx="2398819" cy="6982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武蔵村山市</a:t>
          </a:r>
          <a:endParaRPr lang="en-US" altLang="ja-JP">
            <a:solidFill>
              <a:sysClr val="windowText" lastClr="000000"/>
            </a:solidFill>
          </a:endParaRPr>
        </a:p>
        <a:p>
          <a:pPr algn="ctr"/>
          <a:r>
            <a:rPr lang="ja-JP" altLang="en-US">
              <a:solidFill>
                <a:sysClr val="windowText" lastClr="000000"/>
              </a:solidFill>
            </a:rPr>
            <a:t>１９４百万円</a:t>
          </a:r>
          <a:endParaRPr lang="en-US" altLang="ja-JP">
            <a:solidFill>
              <a:sysClr val="windowText" lastClr="000000"/>
            </a:solidFill>
          </a:endParaRPr>
        </a:p>
      </xdr:txBody>
    </xdr:sp>
    <xdr:clientData/>
  </xdr:twoCellAnchor>
  <xdr:twoCellAnchor>
    <xdr:from>
      <xdr:col>28</xdr:col>
      <xdr:colOff>110401</xdr:colOff>
      <xdr:row>745</xdr:row>
      <xdr:rowOff>191090</xdr:rowOff>
    </xdr:from>
    <xdr:to>
      <xdr:col>34</xdr:col>
      <xdr:colOff>100737</xdr:colOff>
      <xdr:row>746</xdr:row>
      <xdr:rowOff>102997</xdr:rowOff>
    </xdr:to>
    <xdr:sp macro="" textlink="">
      <xdr:nvSpPr>
        <xdr:cNvPr id="6" name="テキスト ボックス 5"/>
        <xdr:cNvSpPr txBox="1"/>
      </xdr:nvSpPr>
      <xdr:spPr>
        <a:xfrm>
          <a:off x="5800001" y="41427990"/>
          <a:ext cx="1209536" cy="267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8</xdr:col>
      <xdr:colOff>25400</xdr:colOff>
      <xdr:row>752</xdr:row>
      <xdr:rowOff>154772</xdr:rowOff>
    </xdr:from>
    <xdr:to>
      <xdr:col>20</xdr:col>
      <xdr:colOff>25400</xdr:colOff>
      <xdr:row>754</xdr:row>
      <xdr:rowOff>139054</xdr:rowOff>
    </xdr:to>
    <xdr:sp macro="" textlink="">
      <xdr:nvSpPr>
        <xdr:cNvPr id="7" name="正方形/長方形 6"/>
        <xdr:cNvSpPr/>
      </xdr:nvSpPr>
      <xdr:spPr>
        <a:xfrm>
          <a:off x="1651000" y="45442972"/>
          <a:ext cx="2438400" cy="6954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B </a:t>
          </a:r>
          <a:r>
            <a:rPr lang="ja-JP" altLang="en-US" sz="1100">
              <a:solidFill>
                <a:sysClr val="windowText" lastClr="000000"/>
              </a:solidFill>
              <a:latin typeface="+mj-ea"/>
              <a:ea typeface="+mj-ea"/>
            </a:rPr>
            <a:t>立川ハウス工業株式会社</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１０８百万円</a:t>
          </a:r>
          <a:endParaRPr lang="en-US" altLang="ja-JP">
            <a:solidFill>
              <a:sysClr val="windowText" lastClr="000000"/>
            </a:solidFill>
          </a:endParaRPr>
        </a:p>
      </xdr:txBody>
    </xdr:sp>
    <xdr:clientData/>
  </xdr:twoCellAnchor>
  <xdr:twoCellAnchor>
    <xdr:from>
      <xdr:col>22</xdr:col>
      <xdr:colOff>162583</xdr:colOff>
      <xdr:row>752</xdr:row>
      <xdr:rowOff>158700</xdr:rowOff>
    </xdr:from>
    <xdr:to>
      <xdr:col>32</xdr:col>
      <xdr:colOff>7294</xdr:colOff>
      <xdr:row>754</xdr:row>
      <xdr:rowOff>139700</xdr:rowOff>
    </xdr:to>
    <xdr:sp macro="" textlink="">
      <xdr:nvSpPr>
        <xdr:cNvPr id="8" name="正方形/長方形 7"/>
        <xdr:cNvSpPr/>
      </xdr:nvSpPr>
      <xdr:spPr>
        <a:xfrm>
          <a:off x="4632983" y="43884800"/>
          <a:ext cx="1876711" cy="692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C </a:t>
          </a:r>
          <a:r>
            <a:rPr lang="ja-JP" altLang="en-US" sz="1100">
              <a:solidFill>
                <a:sysClr val="windowText" lastClr="000000"/>
              </a:solidFill>
              <a:latin typeface="+mj-ea"/>
              <a:ea typeface="+mj-ea"/>
            </a:rPr>
            <a:t>株式会社加藤工務店</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８１百万円</a:t>
          </a:r>
          <a:endParaRPr lang="en-US" altLang="ja-JP">
            <a:solidFill>
              <a:sysClr val="windowText" lastClr="000000"/>
            </a:solidFill>
          </a:endParaRPr>
        </a:p>
      </xdr:txBody>
    </xdr:sp>
    <xdr:clientData/>
  </xdr:twoCellAnchor>
  <xdr:twoCellAnchor>
    <xdr:from>
      <xdr:col>37</xdr:col>
      <xdr:colOff>54418</xdr:colOff>
      <xdr:row>752</xdr:row>
      <xdr:rowOff>146460</xdr:rowOff>
    </xdr:from>
    <xdr:to>
      <xdr:col>46</xdr:col>
      <xdr:colOff>185445</xdr:colOff>
      <xdr:row>754</xdr:row>
      <xdr:rowOff>139700</xdr:rowOff>
    </xdr:to>
    <xdr:sp macro="" textlink="">
      <xdr:nvSpPr>
        <xdr:cNvPr id="9" name="正方形/長方形 8"/>
        <xdr:cNvSpPr/>
      </xdr:nvSpPr>
      <xdr:spPr>
        <a:xfrm>
          <a:off x="7572818" y="43872560"/>
          <a:ext cx="1959827" cy="7044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D </a:t>
          </a:r>
          <a:r>
            <a:rPr lang="ja-JP" altLang="en-US" sz="1100">
              <a:solidFill>
                <a:sysClr val="windowText" lastClr="000000"/>
              </a:solidFill>
              <a:latin typeface="+mj-ea"/>
              <a:ea typeface="+mj-ea"/>
            </a:rPr>
            <a:t>株式会社雄建築事務所　</a:t>
          </a:r>
        </a:p>
        <a:p>
          <a:pPr algn="ctr"/>
          <a:r>
            <a:rPr lang="ja-JP" altLang="en-US" sz="1100">
              <a:solidFill>
                <a:sysClr val="windowText" lastClr="000000"/>
              </a:solidFill>
              <a:latin typeface="+mj-ea"/>
              <a:ea typeface="+mj-ea"/>
            </a:rPr>
            <a:t>５百万円</a:t>
          </a:r>
        </a:p>
      </xdr:txBody>
    </xdr:sp>
    <xdr:clientData/>
  </xdr:twoCellAnchor>
  <xdr:twoCellAnchor>
    <xdr:from>
      <xdr:col>14</xdr:col>
      <xdr:colOff>165100</xdr:colOff>
      <xdr:row>751</xdr:row>
      <xdr:rowOff>25400</xdr:rowOff>
    </xdr:from>
    <xdr:to>
      <xdr:col>42</xdr:col>
      <xdr:colOff>165100</xdr:colOff>
      <xdr:row>751</xdr:row>
      <xdr:rowOff>25401</xdr:rowOff>
    </xdr:to>
    <xdr:cxnSp macro="">
      <xdr:nvCxnSpPr>
        <xdr:cNvPr id="10" name="直線コネクタ 9"/>
        <xdr:cNvCxnSpPr/>
      </xdr:nvCxnSpPr>
      <xdr:spPr>
        <a:xfrm>
          <a:off x="3009900" y="44958000"/>
          <a:ext cx="5689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34215</xdr:colOff>
      <xdr:row>748</xdr:row>
      <xdr:rowOff>258874</xdr:rowOff>
    </xdr:from>
    <xdr:to>
      <xdr:col>27</xdr:col>
      <xdr:colOff>35003</xdr:colOff>
      <xdr:row>751</xdr:row>
      <xdr:rowOff>358</xdr:rowOff>
    </xdr:to>
    <xdr:cxnSp macro="">
      <xdr:nvCxnSpPr>
        <xdr:cNvPr id="11" name="直線コネクタ 10"/>
        <xdr:cNvCxnSpPr>
          <a:stCxn id="5" idx="2"/>
        </xdr:cNvCxnSpPr>
      </xdr:nvCxnSpPr>
      <xdr:spPr>
        <a:xfrm flipH="1">
          <a:off x="5520615" y="42562574"/>
          <a:ext cx="788" cy="80828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119311</xdr:colOff>
      <xdr:row>747</xdr:row>
      <xdr:rowOff>14030</xdr:rowOff>
    </xdr:from>
    <xdr:to>
      <xdr:col>44</xdr:col>
      <xdr:colOff>67631</xdr:colOff>
      <xdr:row>749</xdr:row>
      <xdr:rowOff>304800</xdr:rowOff>
    </xdr:to>
    <xdr:sp macro="" textlink="">
      <xdr:nvSpPr>
        <xdr:cNvPr id="12" name="大かっこ 11"/>
        <xdr:cNvSpPr/>
      </xdr:nvSpPr>
      <xdr:spPr>
        <a:xfrm>
          <a:off x="6824911" y="43524230"/>
          <a:ext cx="2183520" cy="1001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国立感染症研究所村山庁舎周辺の安全対策施設等の事業に必要な補助を交付。</a:t>
          </a:r>
        </a:p>
      </xdr:txBody>
    </xdr:sp>
    <xdr:clientData/>
  </xdr:twoCellAnchor>
  <xdr:twoCellAnchor>
    <xdr:from>
      <xdr:col>9</xdr:col>
      <xdr:colOff>18500</xdr:colOff>
      <xdr:row>754</xdr:row>
      <xdr:rowOff>248040</xdr:rowOff>
    </xdr:from>
    <xdr:to>
      <xdr:col>18</xdr:col>
      <xdr:colOff>23318</xdr:colOff>
      <xdr:row>757</xdr:row>
      <xdr:rowOff>152400</xdr:rowOff>
    </xdr:to>
    <xdr:sp macro="" textlink="">
      <xdr:nvSpPr>
        <xdr:cNvPr id="13" name="大かっこ 12"/>
        <xdr:cNvSpPr/>
      </xdr:nvSpPr>
      <xdr:spPr>
        <a:xfrm>
          <a:off x="1847300" y="44685340"/>
          <a:ext cx="1833618" cy="971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第三中学校校舎及び屋内運動場窓枠等建具改修工事</a:t>
          </a:r>
        </a:p>
      </xdr:txBody>
    </xdr:sp>
    <xdr:clientData/>
  </xdr:twoCellAnchor>
  <xdr:twoCellAnchor>
    <xdr:from>
      <xdr:col>6</xdr:col>
      <xdr:colOff>50800</xdr:colOff>
      <xdr:row>751</xdr:row>
      <xdr:rowOff>177800</xdr:rowOff>
    </xdr:from>
    <xdr:to>
      <xdr:col>15</xdr:col>
      <xdr:colOff>54728</xdr:colOff>
      <xdr:row>752</xdr:row>
      <xdr:rowOff>96441</xdr:rowOff>
    </xdr:to>
    <xdr:sp macro="" textlink="">
      <xdr:nvSpPr>
        <xdr:cNvPr id="14" name="テキスト ボックス 13"/>
        <xdr:cNvSpPr txBox="1"/>
      </xdr:nvSpPr>
      <xdr:spPr>
        <a:xfrm>
          <a:off x="1270000" y="45110400"/>
          <a:ext cx="1832728" cy="2742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22</xdr:col>
      <xdr:colOff>158759</xdr:colOff>
      <xdr:row>754</xdr:row>
      <xdr:rowOff>283132</xdr:rowOff>
    </xdr:from>
    <xdr:to>
      <xdr:col>31</xdr:col>
      <xdr:colOff>163578</xdr:colOff>
      <xdr:row>757</xdr:row>
      <xdr:rowOff>70218</xdr:rowOff>
    </xdr:to>
    <xdr:sp macro="" textlink="">
      <xdr:nvSpPr>
        <xdr:cNvPr id="15" name="大かっこ 14"/>
        <xdr:cNvSpPr/>
      </xdr:nvSpPr>
      <xdr:spPr>
        <a:xfrm>
          <a:off x="4629159" y="44720432"/>
          <a:ext cx="1833619" cy="853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第四中学校校舎及び屋内運動場窓枠等建具改修工事</a:t>
          </a:r>
        </a:p>
      </xdr:txBody>
    </xdr:sp>
    <xdr:clientData/>
  </xdr:twoCellAnchor>
  <xdr:twoCellAnchor>
    <xdr:from>
      <xdr:col>37</xdr:col>
      <xdr:colOff>117915</xdr:colOff>
      <xdr:row>754</xdr:row>
      <xdr:rowOff>248032</xdr:rowOff>
    </xdr:from>
    <xdr:to>
      <xdr:col>46</xdr:col>
      <xdr:colOff>122733</xdr:colOff>
      <xdr:row>757</xdr:row>
      <xdr:rowOff>165100</xdr:rowOff>
    </xdr:to>
    <xdr:sp macro="" textlink="">
      <xdr:nvSpPr>
        <xdr:cNvPr id="16" name="大かっこ 15"/>
        <xdr:cNvSpPr/>
      </xdr:nvSpPr>
      <xdr:spPr>
        <a:xfrm>
          <a:off x="7636315" y="46247432"/>
          <a:ext cx="1833618" cy="9838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第三中学校及び第四中学校の校舎・屋内運動場窓枠等建具改修工事に伴う</a:t>
          </a:r>
          <a:r>
            <a:rPr kumimoji="1" lang="ja-JP" altLang="ja-JP" sz="1100">
              <a:solidFill>
                <a:sysClr val="windowText" lastClr="000000"/>
              </a:solidFill>
              <a:effectLst/>
              <a:latin typeface="+mn-lt"/>
              <a:ea typeface="+mn-ea"/>
              <a:cs typeface="+mn-cs"/>
            </a:rPr>
            <a:t>工事監理委託</a:t>
          </a:r>
          <a:endParaRPr lang="ja-JP" altLang="ja-JP">
            <a:solidFill>
              <a:sysClr val="windowText" lastClr="000000"/>
            </a:solidFill>
            <a:effectLst/>
          </a:endParaRPr>
        </a:p>
      </xdr:txBody>
    </xdr:sp>
    <xdr:clientData/>
  </xdr:twoCellAnchor>
  <xdr:twoCellAnchor>
    <xdr:from>
      <xdr:col>18</xdr:col>
      <xdr:colOff>101600</xdr:colOff>
      <xdr:row>751</xdr:row>
      <xdr:rowOff>203200</xdr:rowOff>
    </xdr:from>
    <xdr:to>
      <xdr:col>29</xdr:col>
      <xdr:colOff>181728</xdr:colOff>
      <xdr:row>752</xdr:row>
      <xdr:rowOff>175993</xdr:rowOff>
    </xdr:to>
    <xdr:sp macro="" textlink="">
      <xdr:nvSpPr>
        <xdr:cNvPr id="18" name="テキスト ボックス 17"/>
        <xdr:cNvSpPr txBox="1"/>
      </xdr:nvSpPr>
      <xdr:spPr>
        <a:xfrm>
          <a:off x="3759200" y="45135800"/>
          <a:ext cx="2315328" cy="328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ja-JP" sz="1100">
              <a:solidFill>
                <a:schemeClr val="dk1"/>
              </a:solidFill>
              <a:effectLst/>
              <a:latin typeface="+mn-lt"/>
              <a:ea typeface="+mn-ea"/>
              <a:cs typeface="+mn-cs"/>
            </a:rPr>
            <a:t>（最低価格）</a:t>
          </a:r>
          <a:r>
            <a:rPr kumimoji="1" lang="en-US" altLang="ja-JP" sz="1100"/>
            <a:t>】</a:t>
          </a:r>
          <a:endParaRPr kumimoji="1" lang="ja-JP" altLang="en-US" sz="1100"/>
        </a:p>
      </xdr:txBody>
    </xdr:sp>
    <xdr:clientData/>
  </xdr:twoCellAnchor>
  <xdr:twoCellAnchor>
    <xdr:from>
      <xdr:col>34</xdr:col>
      <xdr:colOff>38100</xdr:colOff>
      <xdr:row>751</xdr:row>
      <xdr:rowOff>203200</xdr:rowOff>
    </xdr:from>
    <xdr:to>
      <xdr:col>44</xdr:col>
      <xdr:colOff>69422</xdr:colOff>
      <xdr:row>752</xdr:row>
      <xdr:rowOff>175992</xdr:rowOff>
    </xdr:to>
    <xdr:sp macro="" textlink="">
      <xdr:nvSpPr>
        <xdr:cNvPr id="19" name="テキスト ボックス 18"/>
        <xdr:cNvSpPr txBox="1"/>
      </xdr:nvSpPr>
      <xdr:spPr>
        <a:xfrm>
          <a:off x="6946900" y="45135800"/>
          <a:ext cx="2063322" cy="328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42</xdr:col>
      <xdr:colOff>165102</xdr:colOff>
      <xdr:row>751</xdr:row>
      <xdr:rowOff>25400</xdr:rowOff>
    </xdr:from>
    <xdr:to>
      <xdr:col>42</xdr:col>
      <xdr:colOff>177800</xdr:colOff>
      <xdr:row>752</xdr:row>
      <xdr:rowOff>165100</xdr:rowOff>
    </xdr:to>
    <xdr:cxnSp macro="">
      <xdr:nvCxnSpPr>
        <xdr:cNvPr id="20" name="直線矢印コネクタ 19"/>
        <xdr:cNvCxnSpPr/>
      </xdr:nvCxnSpPr>
      <xdr:spPr>
        <a:xfrm>
          <a:off x="8699502" y="43395900"/>
          <a:ext cx="12698" cy="4953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38100</xdr:colOff>
      <xdr:row>751</xdr:row>
      <xdr:rowOff>25400</xdr:rowOff>
    </xdr:from>
    <xdr:to>
      <xdr:col>27</xdr:col>
      <xdr:colOff>38100</xdr:colOff>
      <xdr:row>752</xdr:row>
      <xdr:rowOff>114300</xdr:rowOff>
    </xdr:to>
    <xdr:cxnSp macro="">
      <xdr:nvCxnSpPr>
        <xdr:cNvPr id="22" name="直線矢印コネクタ 21"/>
        <xdr:cNvCxnSpPr/>
      </xdr:nvCxnSpPr>
      <xdr:spPr>
        <a:xfrm>
          <a:off x="5524500" y="43395900"/>
          <a:ext cx="0" cy="444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165100</xdr:colOff>
      <xdr:row>751</xdr:row>
      <xdr:rowOff>38100</xdr:rowOff>
    </xdr:from>
    <xdr:to>
      <xdr:col>14</xdr:col>
      <xdr:colOff>177798</xdr:colOff>
      <xdr:row>752</xdr:row>
      <xdr:rowOff>127000</xdr:rowOff>
    </xdr:to>
    <xdr:cxnSp macro="">
      <xdr:nvCxnSpPr>
        <xdr:cNvPr id="23" name="直線矢印コネクタ 22"/>
        <xdr:cNvCxnSpPr/>
      </xdr:nvCxnSpPr>
      <xdr:spPr>
        <a:xfrm>
          <a:off x="3009900" y="44970700"/>
          <a:ext cx="12698" cy="444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923</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525</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564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3.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2" t="s">
        <v>392</v>
      </c>
      <c r="Z7" s="446"/>
      <c r="AA7" s="446"/>
      <c r="AB7" s="446"/>
      <c r="AC7" s="446"/>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43.5" customHeight="1" x14ac:dyDescent="0.15">
      <c r="A8" s="498" t="s">
        <v>259</v>
      </c>
      <c r="B8" s="499"/>
      <c r="C8" s="499"/>
      <c r="D8" s="499"/>
      <c r="E8" s="499"/>
      <c r="F8" s="500"/>
      <c r="G8" s="933" t="str">
        <f>入力規則等!A27</f>
        <v>科学技術・イノベーション</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3.25" customHeight="1" x14ac:dyDescent="0.15">
      <c r="A9" s="849" t="s">
        <v>23</v>
      </c>
      <c r="B9" s="850"/>
      <c r="C9" s="850"/>
      <c r="D9" s="850"/>
      <c r="E9" s="850"/>
      <c r="F9" s="850"/>
      <c r="G9" s="851" t="s">
        <v>568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0.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150</v>
      </c>
      <c r="Q13" s="658"/>
      <c r="R13" s="658"/>
      <c r="S13" s="658"/>
      <c r="T13" s="658"/>
      <c r="U13" s="658"/>
      <c r="V13" s="659"/>
      <c r="W13" s="657">
        <v>276</v>
      </c>
      <c r="X13" s="658"/>
      <c r="Y13" s="658"/>
      <c r="Z13" s="658"/>
      <c r="AA13" s="658"/>
      <c r="AB13" s="658"/>
      <c r="AC13" s="659"/>
      <c r="AD13" s="657">
        <v>223</v>
      </c>
      <c r="AE13" s="658"/>
      <c r="AF13" s="658"/>
      <c r="AG13" s="658"/>
      <c r="AH13" s="658"/>
      <c r="AI13" s="658"/>
      <c r="AJ13" s="659"/>
      <c r="AK13" s="657">
        <v>223</v>
      </c>
      <c r="AL13" s="658"/>
      <c r="AM13" s="658"/>
      <c r="AN13" s="658"/>
      <c r="AO13" s="658"/>
      <c r="AP13" s="658"/>
      <c r="AQ13" s="659"/>
      <c r="AR13" s="919">
        <v>223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150</v>
      </c>
      <c r="Q18" s="879"/>
      <c r="R18" s="879"/>
      <c r="S18" s="879"/>
      <c r="T18" s="879"/>
      <c r="U18" s="879"/>
      <c r="V18" s="880"/>
      <c r="W18" s="878">
        <f>SUM(W13:AC17)</f>
        <v>276</v>
      </c>
      <c r="X18" s="879"/>
      <c r="Y18" s="879"/>
      <c r="Z18" s="879"/>
      <c r="AA18" s="879"/>
      <c r="AB18" s="879"/>
      <c r="AC18" s="880"/>
      <c r="AD18" s="878">
        <f>SUM(AD13:AJ17)</f>
        <v>223</v>
      </c>
      <c r="AE18" s="879"/>
      <c r="AF18" s="879"/>
      <c r="AG18" s="879"/>
      <c r="AH18" s="879"/>
      <c r="AI18" s="879"/>
      <c r="AJ18" s="880"/>
      <c r="AK18" s="878">
        <f>SUM(AK13:AQ17)</f>
        <v>223</v>
      </c>
      <c r="AL18" s="879"/>
      <c r="AM18" s="879"/>
      <c r="AN18" s="879"/>
      <c r="AO18" s="879"/>
      <c r="AP18" s="879"/>
      <c r="AQ18" s="880"/>
      <c r="AR18" s="878">
        <f>SUM(AR13:AX17)</f>
        <v>223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150</v>
      </c>
      <c r="Q19" s="658"/>
      <c r="R19" s="658"/>
      <c r="S19" s="658"/>
      <c r="T19" s="658"/>
      <c r="U19" s="658"/>
      <c r="V19" s="659"/>
      <c r="W19" s="657">
        <v>265</v>
      </c>
      <c r="X19" s="658"/>
      <c r="Y19" s="658"/>
      <c r="Z19" s="658"/>
      <c r="AA19" s="658"/>
      <c r="AB19" s="658"/>
      <c r="AC19" s="659"/>
      <c r="AD19" s="657">
        <v>194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0.96014492753623193</v>
      </c>
      <c r="X20" s="316"/>
      <c r="Y20" s="316"/>
      <c r="Z20" s="316"/>
      <c r="AA20" s="316"/>
      <c r="AB20" s="316"/>
      <c r="AC20" s="316"/>
      <c r="AD20" s="316">
        <f t="shared" ref="AD20" si="1">IF(AD18=0, "-", SUM(AD19)/AD18)</f>
        <v>0.8699551569506726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356</v>
      </c>
      <c r="H21" s="315"/>
      <c r="I21" s="315"/>
      <c r="J21" s="315"/>
      <c r="K21" s="315"/>
      <c r="L21" s="315"/>
      <c r="M21" s="315"/>
      <c r="N21" s="315"/>
      <c r="O21" s="315"/>
      <c r="P21" s="316">
        <f>IF(P19=0, "-", SUM(P19)/SUM(P13,P14))</f>
        <v>1</v>
      </c>
      <c r="Q21" s="316"/>
      <c r="R21" s="316"/>
      <c r="S21" s="316"/>
      <c r="T21" s="316"/>
      <c r="U21" s="316"/>
      <c r="V21" s="316"/>
      <c r="W21" s="316">
        <f t="shared" ref="W21" si="2">IF(W19=0, "-", SUM(W19)/SUM(W13,W14))</f>
        <v>0.96014492753623193</v>
      </c>
      <c r="X21" s="316"/>
      <c r="Y21" s="316"/>
      <c r="Z21" s="316"/>
      <c r="AA21" s="316"/>
      <c r="AB21" s="316"/>
      <c r="AC21" s="316"/>
      <c r="AD21" s="316">
        <f t="shared" ref="AD21" si="3">IF(AD19=0, "-", SUM(AD19)/SUM(AD13,AD14))</f>
        <v>0.8699551569506726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335</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9.75" customHeight="1" x14ac:dyDescent="0.15">
      <c r="A23" s="949"/>
      <c r="B23" s="950"/>
      <c r="C23" s="950"/>
      <c r="D23" s="950"/>
      <c r="E23" s="950"/>
      <c r="F23" s="951"/>
      <c r="G23" s="985" t="s">
        <v>573</v>
      </c>
      <c r="H23" s="986"/>
      <c r="I23" s="986"/>
      <c r="J23" s="986"/>
      <c r="K23" s="986"/>
      <c r="L23" s="986"/>
      <c r="M23" s="986"/>
      <c r="N23" s="986"/>
      <c r="O23" s="987"/>
      <c r="P23" s="919">
        <v>223</v>
      </c>
      <c r="Q23" s="920"/>
      <c r="R23" s="920"/>
      <c r="S23" s="920"/>
      <c r="T23" s="920"/>
      <c r="U23" s="920"/>
      <c r="V23" s="936"/>
      <c r="W23" s="919">
        <v>223</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11.25" hidden="1" customHeight="1" x14ac:dyDescent="0.15">
      <c r="A28" s="949"/>
      <c r="B28" s="950"/>
      <c r="C28" s="950"/>
      <c r="D28" s="950"/>
      <c r="E28" s="950"/>
      <c r="F28" s="951"/>
      <c r="G28" s="940" t="s">
        <v>339</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336</v>
      </c>
      <c r="H29" s="944"/>
      <c r="I29" s="944"/>
      <c r="J29" s="944"/>
      <c r="K29" s="944"/>
      <c r="L29" s="944"/>
      <c r="M29" s="944"/>
      <c r="N29" s="944"/>
      <c r="O29" s="945"/>
      <c r="P29" s="657">
        <f>AK13</f>
        <v>223</v>
      </c>
      <c r="Q29" s="658"/>
      <c r="R29" s="658"/>
      <c r="S29" s="658"/>
      <c r="T29" s="658"/>
      <c r="U29" s="658"/>
      <c r="V29" s="659"/>
      <c r="W29" s="967">
        <f>AR13</f>
        <v>223</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628</v>
      </c>
      <c r="AR31" s="199"/>
      <c r="AS31" s="132" t="s">
        <v>236</v>
      </c>
      <c r="AT31" s="133"/>
      <c r="AU31" s="198" t="s">
        <v>628</v>
      </c>
      <c r="AV31" s="198"/>
      <c r="AW31" s="398" t="s">
        <v>181</v>
      </c>
      <c r="AX31" s="399"/>
    </row>
    <row r="32" spans="1:50" ht="23.25" customHeight="1" x14ac:dyDescent="0.15">
      <c r="A32" s="403"/>
      <c r="B32" s="401"/>
      <c r="C32" s="401"/>
      <c r="D32" s="401"/>
      <c r="E32" s="401"/>
      <c r="F32" s="402"/>
      <c r="G32" s="564" t="s">
        <v>628</v>
      </c>
      <c r="H32" s="565"/>
      <c r="I32" s="565"/>
      <c r="J32" s="565"/>
      <c r="K32" s="565"/>
      <c r="L32" s="565"/>
      <c r="M32" s="565"/>
      <c r="N32" s="565"/>
      <c r="O32" s="566"/>
      <c r="P32" s="104" t="s">
        <v>628</v>
      </c>
      <c r="Q32" s="104"/>
      <c r="R32" s="104"/>
      <c r="S32" s="104"/>
      <c r="T32" s="104"/>
      <c r="U32" s="104"/>
      <c r="V32" s="104"/>
      <c r="W32" s="104"/>
      <c r="X32" s="105"/>
      <c r="Y32" s="474" t="s">
        <v>12</v>
      </c>
      <c r="Z32" s="534"/>
      <c r="AA32" s="535"/>
      <c r="AB32" s="464" t="s">
        <v>628</v>
      </c>
      <c r="AC32" s="464"/>
      <c r="AD32" s="464"/>
      <c r="AE32" s="216" t="s">
        <v>628</v>
      </c>
      <c r="AF32" s="217"/>
      <c r="AG32" s="217"/>
      <c r="AH32" s="217"/>
      <c r="AI32" s="216" t="s">
        <v>628</v>
      </c>
      <c r="AJ32" s="217"/>
      <c r="AK32" s="217"/>
      <c r="AL32" s="217"/>
      <c r="AM32" s="216" t="s">
        <v>628</v>
      </c>
      <c r="AN32" s="217"/>
      <c r="AO32" s="217"/>
      <c r="AP32" s="217"/>
      <c r="AQ32" s="340" t="s">
        <v>628</v>
      </c>
      <c r="AR32" s="206"/>
      <c r="AS32" s="206"/>
      <c r="AT32" s="341"/>
      <c r="AU32" s="217" t="s">
        <v>628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628</v>
      </c>
      <c r="AC33" s="526"/>
      <c r="AD33" s="526"/>
      <c r="AE33" s="216" t="s">
        <v>628</v>
      </c>
      <c r="AF33" s="217"/>
      <c r="AG33" s="217"/>
      <c r="AH33" s="217"/>
      <c r="AI33" s="216" t="s">
        <v>628</v>
      </c>
      <c r="AJ33" s="217"/>
      <c r="AK33" s="217"/>
      <c r="AL33" s="217"/>
      <c r="AM33" s="216" t="s">
        <v>628</v>
      </c>
      <c r="AN33" s="217"/>
      <c r="AO33" s="217"/>
      <c r="AP33" s="217"/>
      <c r="AQ33" s="340" t="s">
        <v>628</v>
      </c>
      <c r="AR33" s="206"/>
      <c r="AS33" s="206"/>
      <c r="AT33" s="341"/>
      <c r="AU33" s="217" t="s">
        <v>628</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628</v>
      </c>
      <c r="AF34" s="217"/>
      <c r="AG34" s="217"/>
      <c r="AH34" s="217"/>
      <c r="AI34" s="216" t="s">
        <v>628</v>
      </c>
      <c r="AJ34" s="217"/>
      <c r="AK34" s="217"/>
      <c r="AL34" s="217"/>
      <c r="AM34" s="216" t="s">
        <v>628</v>
      </c>
      <c r="AN34" s="217"/>
      <c r="AO34" s="217"/>
      <c r="AP34" s="217"/>
      <c r="AQ34" s="340" t="s">
        <v>628</v>
      </c>
      <c r="AR34" s="206"/>
      <c r="AS34" s="206"/>
      <c r="AT34" s="341"/>
      <c r="AU34" s="217" t="s">
        <v>628</v>
      </c>
      <c r="AV34" s="217"/>
      <c r="AW34" s="217"/>
      <c r="AX34" s="219"/>
    </row>
    <row r="35" spans="1:50" ht="23.25" customHeight="1" x14ac:dyDescent="0.15">
      <c r="A35" s="224" t="s">
        <v>383</v>
      </c>
      <c r="B35" s="225"/>
      <c r="C35" s="225"/>
      <c r="D35" s="225"/>
      <c r="E35" s="225"/>
      <c r="F35" s="226"/>
      <c r="G35" s="230" t="s">
        <v>628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351</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0"/>
    </row>
    <row r="80" spans="1:50" ht="18.75" customHeight="1" x14ac:dyDescent="0.15">
      <c r="A80" s="864"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574</v>
      </c>
      <c r="H82" s="676"/>
      <c r="I82" s="676"/>
      <c r="J82" s="676"/>
      <c r="K82" s="676"/>
      <c r="L82" s="676"/>
      <c r="M82" s="676"/>
      <c r="N82" s="676"/>
      <c r="O82" s="676"/>
      <c r="P82" s="676"/>
      <c r="Q82" s="676"/>
      <c r="R82" s="676"/>
      <c r="S82" s="676"/>
      <c r="T82" s="676"/>
      <c r="U82" s="676"/>
      <c r="V82" s="676"/>
      <c r="W82" s="676"/>
      <c r="X82" s="676"/>
      <c r="Y82" s="676"/>
      <c r="Z82" s="676"/>
      <c r="AA82" s="677"/>
      <c r="AB82" s="884" t="s">
        <v>575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v>2</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576</v>
      </c>
      <c r="H87" s="104"/>
      <c r="I87" s="104"/>
      <c r="J87" s="104"/>
      <c r="K87" s="104"/>
      <c r="L87" s="104"/>
      <c r="M87" s="104"/>
      <c r="N87" s="104"/>
      <c r="O87" s="105"/>
      <c r="P87" s="104" t="s">
        <v>577</v>
      </c>
      <c r="Q87" s="517"/>
      <c r="R87" s="517"/>
      <c r="S87" s="517"/>
      <c r="T87" s="517"/>
      <c r="U87" s="517"/>
      <c r="V87" s="517"/>
      <c r="W87" s="517"/>
      <c r="X87" s="518"/>
      <c r="Y87" s="561" t="s">
        <v>62</v>
      </c>
      <c r="Z87" s="562"/>
      <c r="AA87" s="563"/>
      <c r="AB87" s="464" t="s">
        <v>578</v>
      </c>
      <c r="AC87" s="464"/>
      <c r="AD87" s="464"/>
      <c r="AE87" s="216">
        <v>150</v>
      </c>
      <c r="AF87" s="217"/>
      <c r="AG87" s="217"/>
      <c r="AH87" s="217"/>
      <c r="AI87" s="216">
        <v>265</v>
      </c>
      <c r="AJ87" s="217"/>
      <c r="AK87" s="217"/>
      <c r="AL87" s="217"/>
      <c r="AM87" s="216">
        <v>194</v>
      </c>
      <c r="AN87" s="217"/>
      <c r="AO87" s="217"/>
      <c r="AP87" s="217"/>
      <c r="AQ87" s="340" t="s">
        <v>580</v>
      </c>
      <c r="AR87" s="206"/>
      <c r="AS87" s="206"/>
      <c r="AT87" s="341"/>
      <c r="AU87" s="217" t="s">
        <v>580</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578</v>
      </c>
      <c r="AC88" s="526"/>
      <c r="AD88" s="526"/>
      <c r="AE88" s="216">
        <v>150</v>
      </c>
      <c r="AF88" s="217"/>
      <c r="AG88" s="217"/>
      <c r="AH88" s="217"/>
      <c r="AI88" s="216">
        <v>276</v>
      </c>
      <c r="AJ88" s="217"/>
      <c r="AK88" s="217"/>
      <c r="AL88" s="217"/>
      <c r="AM88" s="216">
        <v>223</v>
      </c>
      <c r="AN88" s="217"/>
      <c r="AO88" s="217"/>
      <c r="AP88" s="217"/>
      <c r="AQ88" s="340">
        <v>223</v>
      </c>
      <c r="AR88" s="206"/>
      <c r="AS88" s="206"/>
      <c r="AT88" s="341"/>
      <c r="AU88" s="217">
        <v>223</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100</v>
      </c>
      <c r="AF89" s="217"/>
      <c r="AG89" s="217"/>
      <c r="AH89" s="217"/>
      <c r="AI89" s="216">
        <v>96</v>
      </c>
      <c r="AJ89" s="217"/>
      <c r="AK89" s="217"/>
      <c r="AL89" s="217"/>
      <c r="AM89" s="216">
        <v>87</v>
      </c>
      <c r="AN89" s="217"/>
      <c r="AO89" s="217"/>
      <c r="AP89" s="217"/>
      <c r="AQ89" s="340" t="s">
        <v>580</v>
      </c>
      <c r="AR89" s="206"/>
      <c r="AS89" s="206"/>
      <c r="AT89" s="341"/>
      <c r="AU89" s="217" t="s">
        <v>580</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v>1</v>
      </c>
      <c r="AF101" s="217"/>
      <c r="AG101" s="217"/>
      <c r="AH101" s="218"/>
      <c r="AI101" s="216">
        <v>2</v>
      </c>
      <c r="AJ101" s="217"/>
      <c r="AK101" s="217"/>
      <c r="AL101" s="218"/>
      <c r="AM101" s="216">
        <v>2</v>
      </c>
      <c r="AN101" s="217"/>
      <c r="AO101" s="217"/>
      <c r="AP101" s="218"/>
      <c r="AQ101" s="216"/>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v>1</v>
      </c>
      <c r="AF102" s="421"/>
      <c r="AG102" s="421"/>
      <c r="AH102" s="421"/>
      <c r="AI102" s="421">
        <v>2</v>
      </c>
      <c r="AJ102" s="421"/>
      <c r="AK102" s="421"/>
      <c r="AL102" s="421"/>
      <c r="AM102" s="421">
        <v>2</v>
      </c>
      <c r="AN102" s="421"/>
      <c r="AO102" s="421"/>
      <c r="AP102" s="421"/>
      <c r="AQ102" s="271">
        <v>3</v>
      </c>
      <c r="AR102" s="272"/>
      <c r="AS102" s="272"/>
      <c r="AT102" s="317"/>
      <c r="AU102" s="271">
        <v>3</v>
      </c>
      <c r="AV102" s="272"/>
      <c r="AW102" s="272"/>
      <c r="AX102" s="317"/>
    </row>
    <row r="103" spans="1:60" ht="31.5" hidden="1"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584</v>
      </c>
      <c r="AC116" s="466"/>
      <c r="AD116" s="467"/>
      <c r="AE116" s="421">
        <v>150</v>
      </c>
      <c r="AF116" s="421"/>
      <c r="AG116" s="421"/>
      <c r="AH116" s="421"/>
      <c r="AI116" s="421">
        <v>182.5</v>
      </c>
      <c r="AJ116" s="421"/>
      <c r="AK116" s="421"/>
      <c r="AL116" s="421"/>
      <c r="AM116" s="421">
        <v>97</v>
      </c>
      <c r="AN116" s="421"/>
      <c r="AO116" s="421"/>
      <c r="AP116" s="421"/>
      <c r="AQ116" s="216"/>
      <c r="AR116" s="217"/>
      <c r="AS116" s="217"/>
      <c r="AT116" s="217"/>
      <c r="AU116" s="217"/>
      <c r="AV116" s="217"/>
      <c r="AW116" s="217"/>
      <c r="AX116" s="219"/>
    </row>
    <row r="117" spans="1:50" ht="69.7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585</v>
      </c>
      <c r="AC117" s="476"/>
      <c r="AD117" s="477"/>
      <c r="AE117" s="554" t="s">
        <v>629</v>
      </c>
      <c r="AF117" s="554"/>
      <c r="AG117" s="554"/>
      <c r="AH117" s="554"/>
      <c r="AI117" s="554" t="s">
        <v>630</v>
      </c>
      <c r="AJ117" s="554"/>
      <c r="AK117" s="554"/>
      <c r="AL117" s="554"/>
      <c r="AM117" s="554" t="s">
        <v>631</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6.75" customHeight="1" x14ac:dyDescent="0.15">
      <c r="A130" s="187" t="s">
        <v>410</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6.7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2</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580</v>
      </c>
      <c r="AC134" s="204"/>
      <c r="AD134" s="204"/>
      <c r="AE134" s="205" t="s">
        <v>580</v>
      </c>
      <c r="AF134" s="206"/>
      <c r="AG134" s="206"/>
      <c r="AH134" s="206"/>
      <c r="AI134" s="205" t="s">
        <v>580</v>
      </c>
      <c r="AJ134" s="206"/>
      <c r="AK134" s="206"/>
      <c r="AL134" s="206"/>
      <c r="AM134" s="205" t="s">
        <v>580</v>
      </c>
      <c r="AN134" s="206"/>
      <c r="AO134" s="206"/>
      <c r="AP134" s="206"/>
      <c r="AQ134" s="205" t="s">
        <v>580</v>
      </c>
      <c r="AR134" s="206"/>
      <c r="AS134" s="206"/>
      <c r="AT134" s="206"/>
      <c r="AU134" s="205" t="s">
        <v>580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05" t="s">
        <v>580</v>
      </c>
      <c r="AF135" s="206"/>
      <c r="AG135" s="206"/>
      <c r="AH135" s="206"/>
      <c r="AI135" s="205" t="s">
        <v>580</v>
      </c>
      <c r="AJ135" s="206"/>
      <c r="AK135" s="206"/>
      <c r="AL135" s="206"/>
      <c r="AM135" s="205" t="s">
        <v>580</v>
      </c>
      <c r="AN135" s="206"/>
      <c r="AO135" s="206"/>
      <c r="AP135" s="206"/>
      <c r="AQ135" s="205" t="s">
        <v>580</v>
      </c>
      <c r="AR135" s="206"/>
      <c r="AS135" s="206"/>
      <c r="AT135" s="206"/>
      <c r="AU135" s="205" t="s">
        <v>580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580</v>
      </c>
      <c r="H154" s="104"/>
      <c r="I154" s="104"/>
      <c r="J154" s="104"/>
      <c r="K154" s="104"/>
      <c r="L154" s="104"/>
      <c r="M154" s="104"/>
      <c r="N154" s="104"/>
      <c r="O154" s="104"/>
      <c r="P154" s="105"/>
      <c r="Q154" s="124" t="s">
        <v>580</v>
      </c>
      <c r="R154" s="104"/>
      <c r="S154" s="104"/>
      <c r="T154" s="104"/>
      <c r="U154" s="104"/>
      <c r="V154" s="104"/>
      <c r="W154" s="104"/>
      <c r="X154" s="104"/>
      <c r="Y154" s="104"/>
      <c r="Z154" s="104"/>
      <c r="AA154" s="291"/>
      <c r="AB154" s="140" t="s">
        <v>580</v>
      </c>
      <c r="AC154" s="141"/>
      <c r="AD154" s="141"/>
      <c r="AE154" s="146" t="s">
        <v>580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0.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t="s">
        <v>579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580</v>
      </c>
      <c r="AF432" s="199"/>
      <c r="AG432" s="132" t="s">
        <v>236</v>
      </c>
      <c r="AH432" s="133"/>
      <c r="AI432" s="155"/>
      <c r="AJ432" s="155"/>
      <c r="AK432" s="155"/>
      <c r="AL432" s="153"/>
      <c r="AM432" s="155"/>
      <c r="AN432" s="155"/>
      <c r="AO432" s="155"/>
      <c r="AP432" s="153"/>
      <c r="AQ432" s="590" t="s">
        <v>580</v>
      </c>
      <c r="AR432" s="199"/>
      <c r="AS432" s="132" t="s">
        <v>236</v>
      </c>
      <c r="AT432" s="133"/>
      <c r="AU432" s="199" t="s">
        <v>580</v>
      </c>
      <c r="AV432" s="199"/>
      <c r="AW432" s="132" t="s">
        <v>181</v>
      </c>
      <c r="AX432" s="194"/>
    </row>
    <row r="433" spans="1:50" ht="23.25" customHeight="1" x14ac:dyDescent="0.15">
      <c r="A433" s="188"/>
      <c r="B433" s="185"/>
      <c r="C433" s="179"/>
      <c r="D433" s="185"/>
      <c r="E433" s="342"/>
      <c r="F433" s="343"/>
      <c r="G433" s="103" t="s">
        <v>580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580</v>
      </c>
      <c r="AC433" s="212"/>
      <c r="AD433" s="212"/>
      <c r="AE433" s="340" t="s">
        <v>580</v>
      </c>
      <c r="AF433" s="206"/>
      <c r="AG433" s="206"/>
      <c r="AH433" s="206"/>
      <c r="AI433" s="340" t="s">
        <v>580</v>
      </c>
      <c r="AJ433" s="206"/>
      <c r="AK433" s="206"/>
      <c r="AL433" s="206"/>
      <c r="AM433" s="340" t="s">
        <v>580</v>
      </c>
      <c r="AN433" s="206"/>
      <c r="AO433" s="206"/>
      <c r="AP433" s="341"/>
      <c r="AQ433" s="340" t="s">
        <v>580</v>
      </c>
      <c r="AR433" s="206"/>
      <c r="AS433" s="206"/>
      <c r="AT433" s="341"/>
      <c r="AU433" s="206" t="s">
        <v>580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580</v>
      </c>
      <c r="AC434" s="204"/>
      <c r="AD434" s="204"/>
      <c r="AE434" s="340" t="s">
        <v>580</v>
      </c>
      <c r="AF434" s="206"/>
      <c r="AG434" s="206"/>
      <c r="AH434" s="341"/>
      <c r="AI434" s="340" t="s">
        <v>580</v>
      </c>
      <c r="AJ434" s="206"/>
      <c r="AK434" s="206"/>
      <c r="AL434" s="206"/>
      <c r="AM434" s="340" t="s">
        <v>580</v>
      </c>
      <c r="AN434" s="206"/>
      <c r="AO434" s="206"/>
      <c r="AP434" s="341"/>
      <c r="AQ434" s="340" t="s">
        <v>580</v>
      </c>
      <c r="AR434" s="206"/>
      <c r="AS434" s="206"/>
      <c r="AT434" s="341"/>
      <c r="AU434" s="206" t="s">
        <v>580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580</v>
      </c>
      <c r="AF435" s="206"/>
      <c r="AG435" s="206"/>
      <c r="AH435" s="341"/>
      <c r="AI435" s="340" t="s">
        <v>580</v>
      </c>
      <c r="AJ435" s="206"/>
      <c r="AK435" s="206"/>
      <c r="AL435" s="206"/>
      <c r="AM435" s="340" t="s">
        <v>580</v>
      </c>
      <c r="AN435" s="206"/>
      <c r="AO435" s="206"/>
      <c r="AP435" s="341"/>
      <c r="AQ435" s="340" t="s">
        <v>580</v>
      </c>
      <c r="AR435" s="206"/>
      <c r="AS435" s="206"/>
      <c r="AT435" s="341"/>
      <c r="AU435" s="206" t="s">
        <v>580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48"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565</v>
      </c>
      <c r="AE705" s="715"/>
      <c r="AF705" s="715"/>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t="s">
        <v>594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595</v>
      </c>
      <c r="AE709" s="327"/>
      <c r="AF709" s="327"/>
      <c r="AG709" s="100" t="s">
        <v>596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565</v>
      </c>
      <c r="AE710" s="327"/>
      <c r="AF710" s="327"/>
      <c r="AG710" s="100" t="s">
        <v>597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565</v>
      </c>
      <c r="AE712" s="783"/>
      <c r="AF712" s="783"/>
      <c r="AG712" s="810" t="s">
        <v>599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595</v>
      </c>
      <c r="AE713" s="327"/>
      <c r="AF713" s="663"/>
      <c r="AG713" s="100" t="s">
        <v>579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595</v>
      </c>
      <c r="AE715" s="605"/>
      <c r="AF715" s="656"/>
      <c r="AG715" s="742" t="s">
        <v>579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595</v>
      </c>
      <c r="AE717" s="327"/>
      <c r="AF717" s="327"/>
      <c r="AG717" s="100" t="s">
        <v>579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602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4" t="s">
        <v>596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596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633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634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596</v>
      </c>
      <c r="F737" s="989"/>
      <c r="G737" s="989"/>
      <c r="H737" s="989"/>
      <c r="I737" s="989"/>
      <c r="J737" s="989"/>
      <c r="K737" s="989"/>
      <c r="L737" s="989"/>
      <c r="M737" s="989"/>
      <c r="N737" s="365" t="s">
        <v>401</v>
      </c>
      <c r="O737" s="365"/>
      <c r="P737" s="365"/>
      <c r="Q737" s="365"/>
      <c r="R737" s="989" t="s">
        <v>596</v>
      </c>
      <c r="S737" s="989"/>
      <c r="T737" s="989"/>
      <c r="U737" s="989"/>
      <c r="V737" s="989"/>
      <c r="W737" s="989"/>
      <c r="X737" s="989"/>
      <c r="Y737" s="989"/>
      <c r="Z737" s="989"/>
      <c r="AA737" s="365" t="s">
        <v>400</v>
      </c>
      <c r="AB737" s="365"/>
      <c r="AC737" s="365"/>
      <c r="AD737" s="365"/>
      <c r="AE737" s="989" t="s">
        <v>596</v>
      </c>
      <c r="AF737" s="989"/>
      <c r="AG737" s="989"/>
      <c r="AH737" s="989"/>
      <c r="AI737" s="989"/>
      <c r="AJ737" s="989"/>
      <c r="AK737" s="989"/>
      <c r="AL737" s="989"/>
      <c r="AM737" s="989"/>
      <c r="AN737" s="365" t="s">
        <v>399</v>
      </c>
      <c r="AO737" s="365"/>
      <c r="AP737" s="365"/>
      <c r="AQ737" s="365"/>
      <c r="AR737" s="995" t="s">
        <v>596</v>
      </c>
      <c r="AS737" s="996"/>
      <c r="AT737" s="996"/>
      <c r="AU737" s="996"/>
      <c r="AV737" s="996"/>
      <c r="AW737" s="996"/>
      <c r="AX737" s="997"/>
      <c r="AY737" s="88"/>
      <c r="AZ737" s="88"/>
    </row>
    <row r="738" spans="1:52" ht="24.75" customHeight="1" x14ac:dyDescent="0.15">
      <c r="A738" s="988" t="s">
        <v>398</v>
      </c>
      <c r="B738" s="209"/>
      <c r="C738" s="209"/>
      <c r="D738" s="210"/>
      <c r="E738" s="989" t="s">
        <v>596</v>
      </c>
      <c r="F738" s="989"/>
      <c r="G738" s="989"/>
      <c r="H738" s="989"/>
      <c r="I738" s="989"/>
      <c r="J738" s="989"/>
      <c r="K738" s="989"/>
      <c r="L738" s="989"/>
      <c r="M738" s="989"/>
      <c r="N738" s="365" t="s">
        <v>397</v>
      </c>
      <c r="O738" s="365"/>
      <c r="P738" s="365"/>
      <c r="Q738" s="365"/>
      <c r="R738" s="989" t="s">
        <v>596</v>
      </c>
      <c r="S738" s="989"/>
      <c r="T738" s="989"/>
      <c r="U738" s="989"/>
      <c r="V738" s="989"/>
      <c r="W738" s="989"/>
      <c r="X738" s="989"/>
      <c r="Y738" s="989"/>
      <c r="Z738" s="989"/>
      <c r="AA738" s="365" t="s">
        <v>396</v>
      </c>
      <c r="AB738" s="365"/>
      <c r="AC738" s="365"/>
      <c r="AD738" s="365"/>
      <c r="AE738" s="989" t="s">
        <v>604</v>
      </c>
      <c r="AF738" s="989"/>
      <c r="AG738" s="989"/>
      <c r="AH738" s="989"/>
      <c r="AI738" s="989"/>
      <c r="AJ738" s="989"/>
      <c r="AK738" s="989"/>
      <c r="AL738" s="989"/>
      <c r="AM738" s="989"/>
      <c r="AN738" s="365" t="s">
        <v>395</v>
      </c>
      <c r="AO738" s="365"/>
      <c r="AP738" s="365"/>
      <c r="AQ738" s="365"/>
      <c r="AR738" s="995" t="s">
        <v>605</v>
      </c>
      <c r="AS738" s="996"/>
      <c r="AT738" s="996"/>
      <c r="AU738" s="996"/>
      <c r="AV738" s="996"/>
      <c r="AW738" s="996"/>
      <c r="AX738" s="997"/>
    </row>
    <row r="739" spans="1:52" ht="24.75" customHeight="1" x14ac:dyDescent="0.15">
      <c r="A739" s="988" t="s">
        <v>394</v>
      </c>
      <c r="B739" s="209"/>
      <c r="C739" s="209"/>
      <c r="D739" s="210"/>
      <c r="E739" s="989" t="s">
        <v>605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560</v>
      </c>
      <c r="F740" s="974"/>
      <c r="G740" s="974"/>
      <c r="H740" s="92" t="str">
        <f>IF(E740="", "", "(")</f>
        <v>(</v>
      </c>
      <c r="I740" s="974"/>
      <c r="J740" s="974"/>
      <c r="K740" s="92" t="str">
        <f>IF(OR(I740="　", I740=""), "", "-")</f>
        <v/>
      </c>
      <c r="L740" s="975">
        <v>900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4"/>
      <c r="B759" s="615"/>
      <c r="C759" s="615"/>
      <c r="D759" s="615"/>
      <c r="E759" s="615"/>
      <c r="F759" s="616"/>
      <c r="G759" s="45"/>
      <c r="H759" s="46" t="s">
        <v>606</v>
      </c>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607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608</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611</v>
      </c>
      <c r="H782" s="671"/>
      <c r="I782" s="671"/>
      <c r="J782" s="671"/>
      <c r="K782" s="672"/>
      <c r="L782" s="664" t="s">
        <v>612</v>
      </c>
      <c r="M782" s="665"/>
      <c r="N782" s="665"/>
      <c r="O782" s="665"/>
      <c r="P782" s="665"/>
      <c r="Q782" s="665"/>
      <c r="R782" s="665"/>
      <c r="S782" s="665"/>
      <c r="T782" s="665"/>
      <c r="U782" s="665"/>
      <c r="V782" s="665"/>
      <c r="W782" s="665"/>
      <c r="X782" s="666"/>
      <c r="Y782" s="388">
        <v>194</v>
      </c>
      <c r="Z782" s="389"/>
      <c r="AA782" s="389"/>
      <c r="AB782" s="805"/>
      <c r="AC782" s="670" t="s">
        <v>613</v>
      </c>
      <c r="AD782" s="671"/>
      <c r="AE782" s="671"/>
      <c r="AF782" s="671"/>
      <c r="AG782" s="672"/>
      <c r="AH782" s="664" t="s">
        <v>614</v>
      </c>
      <c r="AI782" s="665"/>
      <c r="AJ782" s="665"/>
      <c r="AK782" s="665"/>
      <c r="AL782" s="665"/>
      <c r="AM782" s="665"/>
      <c r="AN782" s="665"/>
      <c r="AO782" s="665"/>
      <c r="AP782" s="665"/>
      <c r="AQ782" s="665"/>
      <c r="AR782" s="665"/>
      <c r="AS782" s="665"/>
      <c r="AT782" s="666"/>
      <c r="AU782" s="388">
        <v>108</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194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108</v>
      </c>
      <c r="AV792" s="832"/>
      <c r="AW792" s="832"/>
      <c r="AX792" s="834"/>
    </row>
    <row r="793" spans="1:50" ht="24.75" customHeight="1" x14ac:dyDescent="0.15">
      <c r="A793" s="631"/>
      <c r="B793" s="632"/>
      <c r="C793" s="632"/>
      <c r="D793" s="632"/>
      <c r="E793" s="632"/>
      <c r="F793" s="633"/>
      <c r="G793" s="595" t="s">
        <v>609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610</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613</v>
      </c>
      <c r="H795" s="671"/>
      <c r="I795" s="671"/>
      <c r="J795" s="671"/>
      <c r="K795" s="672"/>
      <c r="L795" s="664" t="s">
        <v>614</v>
      </c>
      <c r="M795" s="665"/>
      <c r="N795" s="665"/>
      <c r="O795" s="665"/>
      <c r="P795" s="665"/>
      <c r="Q795" s="665"/>
      <c r="R795" s="665"/>
      <c r="S795" s="665"/>
      <c r="T795" s="665"/>
      <c r="U795" s="665"/>
      <c r="V795" s="665"/>
      <c r="W795" s="665"/>
      <c r="X795" s="666"/>
      <c r="Y795" s="388">
        <v>81</v>
      </c>
      <c r="Z795" s="389"/>
      <c r="AA795" s="389"/>
      <c r="AB795" s="805"/>
      <c r="AC795" s="670" t="s">
        <v>635</v>
      </c>
      <c r="AD795" s="671"/>
      <c r="AE795" s="671"/>
      <c r="AF795" s="671"/>
      <c r="AG795" s="672"/>
      <c r="AH795" s="664" t="s">
        <v>615</v>
      </c>
      <c r="AI795" s="665"/>
      <c r="AJ795" s="665"/>
      <c r="AK795" s="665"/>
      <c r="AL795" s="665"/>
      <c r="AM795" s="665"/>
      <c r="AN795" s="665"/>
      <c r="AO795" s="665"/>
      <c r="AP795" s="665"/>
      <c r="AQ795" s="665"/>
      <c r="AR795" s="665"/>
      <c r="AS795" s="665"/>
      <c r="AT795" s="666"/>
      <c r="AU795" s="388">
        <v>5</v>
      </c>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81</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5</v>
      </c>
      <c r="AV805" s="832"/>
      <c r="AW805" s="832"/>
      <c r="AX805" s="834"/>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54.75" customHeight="1" x14ac:dyDescent="0.15">
      <c r="A838" s="376">
        <v>1</v>
      </c>
      <c r="B838" s="376">
        <v>1</v>
      </c>
      <c r="C838" s="361" t="s">
        <v>616</v>
      </c>
      <c r="D838" s="347"/>
      <c r="E838" s="347"/>
      <c r="F838" s="347"/>
      <c r="G838" s="347"/>
      <c r="H838" s="347"/>
      <c r="I838" s="347"/>
      <c r="J838" s="348">
        <v>3000020132233</v>
      </c>
      <c r="K838" s="349"/>
      <c r="L838" s="349"/>
      <c r="M838" s="349"/>
      <c r="N838" s="349"/>
      <c r="O838" s="349"/>
      <c r="P838" s="362" t="s">
        <v>617</v>
      </c>
      <c r="Q838" s="350"/>
      <c r="R838" s="350"/>
      <c r="S838" s="350"/>
      <c r="T838" s="350"/>
      <c r="U838" s="350"/>
      <c r="V838" s="350"/>
      <c r="W838" s="350"/>
      <c r="X838" s="350"/>
      <c r="Y838" s="351">
        <v>194</v>
      </c>
      <c r="Z838" s="352"/>
      <c r="AA838" s="352"/>
      <c r="AB838" s="353"/>
      <c r="AC838" s="363" t="s">
        <v>618</v>
      </c>
      <c r="AD838" s="371"/>
      <c r="AE838" s="371"/>
      <c r="AF838" s="371"/>
      <c r="AG838" s="371"/>
      <c r="AH838" s="372" t="s">
        <v>619</v>
      </c>
      <c r="AI838" s="373"/>
      <c r="AJ838" s="373"/>
      <c r="AK838" s="373"/>
      <c r="AL838" s="357" t="s">
        <v>619</v>
      </c>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620</v>
      </c>
      <c r="D871" s="347"/>
      <c r="E871" s="347"/>
      <c r="F871" s="347"/>
      <c r="G871" s="347"/>
      <c r="H871" s="347"/>
      <c r="I871" s="347"/>
      <c r="J871" s="348">
        <v>8012801000847</v>
      </c>
      <c r="K871" s="349"/>
      <c r="L871" s="349"/>
      <c r="M871" s="349"/>
      <c r="N871" s="349"/>
      <c r="O871" s="349"/>
      <c r="P871" s="362" t="s">
        <v>626</v>
      </c>
      <c r="Q871" s="350"/>
      <c r="R871" s="350"/>
      <c r="S871" s="350"/>
      <c r="T871" s="350"/>
      <c r="U871" s="350"/>
      <c r="V871" s="350"/>
      <c r="W871" s="350"/>
      <c r="X871" s="350"/>
      <c r="Y871" s="351">
        <v>108</v>
      </c>
      <c r="Z871" s="352"/>
      <c r="AA871" s="352"/>
      <c r="AB871" s="353"/>
      <c r="AC871" s="363" t="s">
        <v>375</v>
      </c>
      <c r="AD871" s="371"/>
      <c r="AE871" s="371"/>
      <c r="AF871" s="371"/>
      <c r="AG871" s="371"/>
      <c r="AH871" s="372">
        <v>11</v>
      </c>
      <c r="AI871" s="373"/>
      <c r="AJ871" s="373"/>
      <c r="AK871" s="373"/>
      <c r="AL871" s="357">
        <v>85</v>
      </c>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621</v>
      </c>
      <c r="D904" s="347"/>
      <c r="E904" s="347"/>
      <c r="F904" s="347"/>
      <c r="G904" s="347"/>
      <c r="H904" s="347"/>
      <c r="I904" s="347"/>
      <c r="J904" s="348">
        <v>5012701000198</v>
      </c>
      <c r="K904" s="349"/>
      <c r="L904" s="349"/>
      <c r="M904" s="349"/>
      <c r="N904" s="349"/>
      <c r="O904" s="349"/>
      <c r="P904" s="362" t="s">
        <v>622</v>
      </c>
      <c r="Q904" s="350"/>
      <c r="R904" s="350"/>
      <c r="S904" s="350"/>
      <c r="T904" s="350"/>
      <c r="U904" s="350"/>
      <c r="V904" s="350"/>
      <c r="W904" s="350"/>
      <c r="X904" s="350"/>
      <c r="Y904" s="351">
        <v>81</v>
      </c>
      <c r="Z904" s="352"/>
      <c r="AA904" s="352"/>
      <c r="AB904" s="353"/>
      <c r="AC904" s="363" t="s">
        <v>375</v>
      </c>
      <c r="AD904" s="371"/>
      <c r="AE904" s="371"/>
      <c r="AF904" s="371"/>
      <c r="AG904" s="371"/>
      <c r="AH904" s="372">
        <v>10</v>
      </c>
      <c r="AI904" s="373"/>
      <c r="AJ904" s="373"/>
      <c r="AK904" s="373"/>
      <c r="AL904" s="357">
        <v>86</v>
      </c>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45" customHeight="1" x14ac:dyDescent="0.15">
      <c r="A937" s="376">
        <v>1</v>
      </c>
      <c r="B937" s="376">
        <v>1</v>
      </c>
      <c r="C937" s="361" t="s">
        <v>624</v>
      </c>
      <c r="D937" s="347"/>
      <c r="E937" s="347"/>
      <c r="F937" s="347"/>
      <c r="G937" s="347"/>
      <c r="H937" s="347"/>
      <c r="I937" s="347"/>
      <c r="J937" s="348">
        <v>4012401003436</v>
      </c>
      <c r="K937" s="349"/>
      <c r="L937" s="349"/>
      <c r="M937" s="349"/>
      <c r="N937" s="349"/>
      <c r="O937" s="349"/>
      <c r="P937" s="362" t="s">
        <v>623</v>
      </c>
      <c r="Q937" s="350"/>
      <c r="R937" s="350"/>
      <c r="S937" s="350"/>
      <c r="T937" s="350"/>
      <c r="U937" s="350"/>
      <c r="V937" s="350"/>
      <c r="W937" s="350"/>
      <c r="X937" s="350"/>
      <c r="Y937" s="351">
        <v>5</v>
      </c>
      <c r="Z937" s="352"/>
      <c r="AA937" s="352"/>
      <c r="AB937" s="353"/>
      <c r="AC937" s="363" t="s">
        <v>382</v>
      </c>
      <c r="AD937" s="371"/>
      <c r="AE937" s="371"/>
      <c r="AF937" s="371"/>
      <c r="AG937" s="371"/>
      <c r="AH937" s="372">
        <v>1</v>
      </c>
      <c r="AI937" s="373"/>
      <c r="AJ937" s="373"/>
      <c r="AK937" s="373"/>
      <c r="AL937" s="357">
        <v>99.7</v>
      </c>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619</v>
      </c>
      <c r="F1103" s="375"/>
      <c r="G1103" s="375"/>
      <c r="H1103" s="375"/>
      <c r="I1103" s="375"/>
      <c r="J1103" s="348" t="s">
        <v>619</v>
      </c>
      <c r="K1103" s="349"/>
      <c r="L1103" s="349"/>
      <c r="M1103" s="349"/>
      <c r="N1103" s="349"/>
      <c r="O1103" s="349"/>
      <c r="P1103" s="362" t="s">
        <v>619</v>
      </c>
      <c r="Q1103" s="350"/>
      <c r="R1103" s="350"/>
      <c r="S1103" s="350"/>
      <c r="T1103" s="350"/>
      <c r="U1103" s="350"/>
      <c r="V1103" s="350"/>
      <c r="W1103" s="350"/>
      <c r="X1103" s="350"/>
      <c r="Y1103" s="351" t="s">
        <v>619</v>
      </c>
      <c r="Z1103" s="352"/>
      <c r="AA1103" s="352"/>
      <c r="AB1103" s="353"/>
      <c r="AC1103" s="354"/>
      <c r="AD1103" s="354"/>
      <c r="AE1103" s="354"/>
      <c r="AF1103" s="354"/>
      <c r="AG1103" s="354"/>
      <c r="AH1103" s="355" t="s">
        <v>619</v>
      </c>
      <c r="AI1103" s="356"/>
      <c r="AJ1103" s="356"/>
      <c r="AK1103" s="356"/>
      <c r="AL1103" s="357" t="s">
        <v>619</v>
      </c>
      <c r="AM1103" s="358"/>
      <c r="AN1103" s="358"/>
      <c r="AO1103" s="359"/>
      <c r="AP1103" s="360" t="s">
        <v>619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40"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565</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37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2020-07-02T11:58:39Z</cp:lastPrinted>
  <dcterms:created xsi:type="dcterms:W3CDTF">2012-03-13T00:50:25Z</dcterms:created>
  <dcterms:modified xsi:type="dcterms:W3CDTF">2020-10-02T00:39:37Z</dcterms:modified>
</cp:coreProperties>
</file>