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<sst xmlns="http://schemas.openxmlformats.org/spreadsheetml/2006/main" count="2979" uniqueCount="627">
  <si>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</si>
  <si>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</si>
  <si>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</si>
  <si>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</si>
  <si>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</si>
  <si>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</si>
  <si>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</si>
  <si>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</si>
  <si>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</si>
  <si>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</si>
  <si>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</si>
  <si>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</si>
  <si>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</si>
  <si>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</si>
  <si>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</si>
  <si>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</si>
  <si>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</si>
  <si>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</si>
  <si>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</si>
  <si>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</si>
  <si>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</si>
  <si>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</si>
  <si>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</si>
  <si>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</si>
  <si>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</si>
  <si>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</si>
  <si>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</si>
  <si>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</si>
  <si>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</si>
  <si>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</si>
  <si>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</si>
  <si>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</si>
  <si>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</si>
  <si>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</si>
  <si>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</si>
  <si>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</si>
  <si>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</si>
  <si>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</si>
  <si>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</si>
  <si>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</si>
  <si>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</si>
  <si>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</si>
  <si>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</si>
  <si>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</si>
  <si>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</si>
  <si>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</si>
  <si>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</si>
  <si>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</si>
  <si>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</si>
  <si>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</si>
  <si>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</si>
  <si>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</si>
  <si>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</si>
  <si>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</si>
  <si>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</si>
  <si>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</si>
  <si>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</si>
  <si>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</si>
  <si>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</si>
  <si>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</si>
  <si>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</si>
  <si>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</si>
  <si>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</si>
  <si>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</si>
  <si>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</si>
  <si>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</si>
  <si>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</si>
  <si>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</si>
  <si>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</si>
  <si>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</si>
  <si>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</si>
  <si>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</si>
  <si>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</si>
  <si>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</si>
  <si>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</si>
  <si>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</si>
  <si>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</si>
  <si>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</si>
  <si>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</si>
  <si>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</si>
  <si>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</si>
  <si>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</si>
  <si>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</si>
  <si>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</si>
  <si>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</si>
  <si>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</si>
  <si>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</si>
  <si>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</si>
  <si>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</si>
  <si>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</si>
  <si>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</si>
  <si>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</si>
  <si>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</si>
  <si>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</si>
  <si>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</si>
  <si>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</si>
  <si>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</si>
  <si>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</si>
  <si>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</si>
  <si>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</si>
  <si>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</si>
  <si>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</si>
  <si>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</si>
  <si>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</si>
  <si>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</si>
  <si>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</si>
  <si>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</si>
  <si>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</si>
  <si>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</si>
  <si>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</si>
  <si>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</si>
  <si>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</si>
  <si>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</si>
  <si>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</si>
  <si>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</si>
  <si>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</si>
  <si>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</si>
  <si>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</si>
  <si>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</si>
  <si>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</si>
  <si>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</si>
  <si>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</si>
  <si>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</si>
  <si>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</si>
  <si>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</si>
  <si>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</si>
  <si>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</si>
  <si>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</si>
  <si>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</si>
  <si>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</si>
  <si>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</si>
  <si>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</si>
  <si>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</si>
  <si>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</si>
  <si>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</si>
  <si>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</si>
  <si>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</si>
  <si>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</si>
  <si>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</si>
  <si>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</si>
  <si>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</si>
  <si>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</si>
  <si>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</si>
  <si>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</si>
  <si>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</si>
  <si>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</si>
  <si>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</si>
  <si>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</si>
  <si>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</si>
  <si>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</si>
  <si>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</si>
  <si>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</si>
  <si>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</si>
  <si>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</si>
  <si>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</si>
  <si>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</si>
  <si>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</si>
  <si>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</si>
  <si>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</si>
  <si>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</si>
  <si>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</si>
  <si>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</si>
  <si>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</si>
  <si>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</si>
  <si>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</si>
  <si>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</si>
  <si>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</si>
  <si>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</si>
  <si>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</si>
  <si>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</si>
  <si>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</si>
  <si>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</si>
  <si>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</si>
  <si>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</si>
  <si>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</si>
  <si>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</si>
  <si>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</si>
  <si>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</si>
  <si>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</si>
  <si>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</si>
  <si>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</si>
  <si>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</si>
  <si>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</si>
  <si>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</si>
  <si>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</si>
  <si>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</si>
  <si>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</si>
  <si>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</si>
  <si>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</si>
  <si>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</si>
  <si>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</si>
  <si>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</si>
  <si>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</si>
  <si>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</si>
  <si>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</si>
  <si>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</si>
  <si>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</si>
  <si>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</si>
  <si>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</si>
  <si>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</si>
  <si>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</si>
  <si>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</si>
  <si>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</si>
  <si>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</si>
  <si>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</si>
  <si>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</si>
  <si>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</si>
  <si>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</si>
  <si>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</si>
  <si>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</si>
  <si>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</si>
  <si>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</si>
  <si>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</si>
  <si>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</si>
  <si>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</si>
  <si>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</si>
  <si>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</si>
  <si>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</si>
  <si>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</si>
  <si>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</si>
  <si>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</si>
  <si>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</si>
  <si>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</si>
  <si>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</si>
  <si>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</si>
  <si>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</si>
  <si>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</si>
  <si>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</si>
  <si>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</si>
  <si>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</si>
  <si>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</si>
  <si>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</si>
  <si>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</si>
  <si>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</si>
  <si>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</si>
  <si>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</si>
  <si>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</si>
  <si>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</si>
  <si>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</si>
  <si>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</si>
  <si>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</si>
  <si>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</si>
  <si>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</si>
  <si>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</si>
  <si>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</si>
  <si>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</si>
  <si>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</si>
  <si>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</si>
  <si>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</si>
  <si>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</si>
  <si>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</si>
  <si>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</si>
  <si>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</si>
  <si>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</si>
  <si>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</si>
  <si>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</si>
  <si>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</si>
  <si>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</si>
  <si>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</si>
  <si>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</si>
  <si>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</si>
  <si>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</si>
  <si>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</si>
  <si>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</si>
  <si>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</si>
  <si>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</si>
  <si>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</si>
  <si>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</si>
  <si>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</si>
  <si>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</si>
  <si>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</si>
  <si>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</si>
  <si>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</si>
  <si>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</si>
  <si>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</si>
  <si>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</si>
  <si>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</si>
  <si>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</si>
  <si>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</si>
  <si>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</si>
  <si>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</si>
  <si>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</si>
  <si>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</si>
  <si>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</si>
  <si>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</si>
  <si>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</si>
  <si>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</si>
  <si>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</si>
  <si>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</si>
  <si>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</si>
  <si>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</si>
  <si>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</si>
  <si>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</si>
  <si>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</si>
  <si>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</si>
  <si>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</si>
  <si>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</si>
  <si>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</si>
  <si>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</si>
  <si>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</si>
  <si>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</si>
  <si>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</si>
  <si>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</si>
  <si>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</si>
  <si>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</si>
  <si>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</si>
  <si>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</si>
  <si>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</si>
  <si>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</si>
  <si>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</si>
  <si>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</si>
  <si>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</si>
  <si>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</si>
  <si>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</si>
  <si>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</si>
  <si>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</si>
  <si>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</si>
  <si>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</si>
  <si>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</si>
  <si>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</si>
  <si>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</si>
  <si>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</si>
  <si>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</si>
  <si>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</si>
  <si>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</si>
  <si>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</si>
  <si>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</si>
  <si>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</si>
  <si>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</si>
  <si>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</si>
  <si>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</si>
  <si>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</si>
  <si>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</si>
  <si>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</si>
  <si>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</si>
  <si>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</si>
  <si>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</si>
  <si>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</si>
  <si>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</si>
  <si>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</si>
  <si>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</si>
  <si>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</si>
  <si>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</si>
  <si>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</si>
  <si>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</si>
  <si>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</si>
  <si>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</si>
  <si>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</si>
  <si>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</si>
  <si>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</si>
  <si>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</si>
  <si>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</si>
  <si>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</si>
  <si>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</si>
  <si>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</si>
  <si>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</si>
  <si>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</si>
  <si>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</si>
  <si>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</si>
  <si>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</si>
  <si>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</si>
  <si>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</si>
  <si>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</si>
  <si>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</si>
  <si>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</si>
  <si>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</si>
  <si>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</si>
  <si>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</si>
  <si>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</si>
  <si>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</si>
  <si>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</si>
  <si>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</si>
  <si>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</si>
  <si>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</si>
  <si>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</si>
  <si>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</si>
  <si>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</si>
  <si>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</si>
  <si>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</si>
  <si>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</si>
  <si>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</si>
  <si>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</si>
  <si>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</si>
  <si>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</si>
  <si>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</si>
  <si>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</si>
  <si>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</si>
  <si>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</si>
  <si>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</si>
  <si>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</si>
  <si>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</si>
  <si>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</si>
  <si>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</si>
  <si>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</si>
  <si>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</si>
  <si>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</si>
  <si>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</si>
  <si>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</si>
  <si>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</si>
  <si>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</si>
  <si>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</si>
  <si>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</si>
  <si>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</si>
  <si>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</si>
  <si>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</si>
  <si>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</si>
  <si>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</si>
  <si>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</si>
  <si>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</si>
  <si>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</si>
  <si>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</si>
  <si>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</si>
  <si>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</si>
  <si>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</si>
  <si>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</si>
  <si>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</si>
  <si>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</si>
  <si>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</si>
  <si>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</si>
  <si>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</si>
  <si>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</si>
  <si>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</si>
  <si>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</si>
  <si>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</si>
  <si>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</si>
  <si>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</si>
  <si>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</si>
  <si>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</si>
  <si>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</si>
  <si>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</si>
  <si>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</si>
  <si>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</si>
  <si>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</si>
  <si>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</si>
  <si>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</si>
  <si>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</si>
  <si>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</si>
  <si>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</si>
  <si>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</si>
  <si>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</si>
  <si>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</si>
  <si>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</si>
  <si>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</si>
  <si>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</si>
  <si>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</si>
  <si>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</si>
  <si>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</si>
  <si>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</si>
  <si>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</si>
  <si>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</si>
  <si>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</si>
  <si>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</si>
  <si>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</si>
  <si>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</si>
  <si>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</si>
  <si>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</si>
  <si>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</si>
  <si>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</si>
  <si>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</si>
  <si>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</si>
  <si>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</si>
  <si>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</si>
  <si>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</si>
  <si>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</si>
  <si>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</si>
  <si>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</si>
  <si>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</si>
  <si>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</si>
  <si>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</si>
  <si>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</si>
  <si>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</si>
  <si>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</si>
  <si>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</si>
  <si>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</si>
  <si>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</si>
  <si>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</si>
  <si>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</si>
  <si>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</si>
  <si>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</si>
  <si>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</si>
  <si>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</si>
  <si>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</si>
  <si>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</si>
  <si>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</si>
  <si>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</si>
  <si>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</si>
  <si>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</si>
  <si>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</si>
  <si>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</si>
  <si>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</si>
  <si>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</si>
  <si>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</si>
  <si>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</si>
  <si>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</si>
  <si>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</si>
  <si>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</si>
  <si>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</si>
  <si>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</si>
  <si>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</si>
  <si>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</si>
  <si>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</si>
  <si>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</si>
  <si>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</si>
  <si>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</si>
  <si>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</si>
  <si>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</si>
  <si>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</si>
  <si>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</si>
  <si>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</si>
  <si>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</si>
  <si>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</si>
  <si>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</si>
  <si>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</si>
  <si>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</si>
  <si>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</si>
  <si>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</si>
  <si>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</si>
  <si>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</si>
  <si>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</si>
  <si>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</si>
  <si>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</si>
  <si>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</si>
  <si>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</si>
  <si>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</si>
  <si>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</si>
  <si>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</si>
  <si>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</si>
  <si>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</si>
  <si>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</si>
  <si>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</si>
  <si>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</si>
  <si>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</si>
  <si>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</si>
  <si>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</si>
  <si>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</si>
  <si>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</si>
  <si>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</si>
  <si>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</si>
  <si>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</si>
  <si>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</si>
  <si>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</si>
  <si>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</si>
  <si>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</si>
  <si>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</si>
  <si>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</si>
  <si>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</si>
  <si>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</si>
  <si>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</si>
  <si>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</si>
  <si>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</si>
  <si>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</si>
  <si>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</si>
  <si>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</si>
  <si>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</si>
  <si>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</si>
  <si>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</si>
  <si>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</si>
  <si>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</si>
  <si>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</si>
  <si>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</si>
  <si>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</si>
  <si>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</si>
  <si>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</si>
  <si>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輸入感染症に対する検査体制強化費</t>
    <phoneticPr fontId="5"/>
  </si>
  <si>
    <t>国立感染症研究所</t>
    <phoneticPr fontId="5"/>
  </si>
  <si>
    <t>厚生労働省</t>
  </si>
  <si>
    <t>総務部会計課</t>
    <phoneticPr fontId="5"/>
  </si>
  <si>
    <t>大谷　剛志</t>
    <phoneticPr fontId="5"/>
  </si>
  <si>
    <t>○</t>
  </si>
  <si>
    <t>-</t>
  </si>
  <si>
    <t>-</t>
    <phoneticPr fontId="5"/>
  </si>
  <si>
    <t>訪日外国人の増加に伴い、一類感染症等が我が国に持ち込まれるリスクがあることから、海外から持ち込まれる危険性のある輸入感染症に対し、より正確な検査法を開発して地方衛生研究所等へ技術移転し、また、BSL-4施設の安全な運営と稼働のため、研究者を教育訓練することにより、国・地方の感染症流行における危機管理能力の向上に資するものである。</t>
    <phoneticPr fontId="5"/>
  </si>
  <si>
    <t>試験研究費</t>
    <phoneticPr fontId="5"/>
  </si>
  <si>
    <t>研究者の能力向上</t>
    <phoneticPr fontId="5"/>
  </si>
  <si>
    <t>訓練実施者数</t>
    <phoneticPr fontId="5"/>
  </si>
  <si>
    <t>人</t>
    <rPh sb="0" eb="1">
      <t>ニン</t>
    </rPh>
    <phoneticPr fontId="5"/>
  </si>
  <si>
    <t>開発された検査法を技術移転させた地方衛生研究所等の箇所数</t>
    <phoneticPr fontId="5"/>
  </si>
  <si>
    <t>件</t>
    <rPh sb="0" eb="1">
      <t>ケン</t>
    </rPh>
    <phoneticPr fontId="5"/>
  </si>
  <si>
    <t>Ｘ/Ｙ
Ｘ：執行額、Ｙ：開発された検査法を技術移転させた地方衛生研究所等の箇所数</t>
    <rPh sb="6" eb="8">
      <t>シッコウ</t>
    </rPh>
    <rPh sb="8" eb="9">
      <t>ガク</t>
    </rPh>
    <rPh sb="12" eb="14">
      <t>カイハツ</t>
    </rPh>
    <rPh sb="17" eb="20">
      <t>ケンサホウ</t>
    </rPh>
    <rPh sb="21" eb="23">
      <t>ギジュツ</t>
    </rPh>
    <rPh sb="23" eb="25">
      <t>イテン</t>
    </rPh>
    <rPh sb="28" eb="30">
      <t>チホウ</t>
    </rPh>
    <rPh sb="30" eb="32">
      <t>エイセイ</t>
    </rPh>
    <rPh sb="32" eb="34">
      <t>ケンキュウ</t>
    </rPh>
    <rPh sb="34" eb="35">
      <t>ジョ</t>
    </rPh>
    <rPh sb="35" eb="36">
      <t>トウ</t>
    </rPh>
    <rPh sb="37" eb="39">
      <t>カショ</t>
    </rPh>
    <rPh sb="39" eb="40">
      <t>スウ</t>
    </rPh>
    <phoneticPr fontId="5"/>
  </si>
  <si>
    <t>百万円</t>
    <rPh sb="0" eb="2">
      <t>ヒャクマン</t>
    </rPh>
    <phoneticPr fontId="5"/>
  </si>
  <si>
    <t>　Ｘ/Ｙ</t>
  </si>
  <si>
    <t>10百万円/5件</t>
    <rPh sb="2" eb="5">
      <t>ヒャクマンエン</t>
    </rPh>
    <rPh sb="7" eb="8">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</si>
  <si>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</si>
  <si>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</si>
  <si>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</si>
  <si>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</si>
  <si>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海外から持ち込まれる危険性のある輸入感染症に対し、感染症対策として検査体制を強化することは、国立感染症研究所の責務を果たすことにつながる。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</si>
  <si>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</si>
  <si>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</si>
  <si>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国民の健康を守るための検査体制の強化を行うものであり、優先度は高い。</t>
    <phoneticPr fontId="5"/>
  </si>
  <si>
    <t>‐</t>
  </si>
  <si>
    <t>事業の適切な遂行について、必要な経費に限定されている。</t>
    <phoneticPr fontId="5"/>
  </si>
  <si>
    <t>少額の随意契約であっても複数社から見積書を徴収し、最低価格で購入する等、コスト削減に努めている。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34" eb="35">
      <t>トウ</t>
    </rPh>
    <rPh sb="39" eb="41">
      <t>サクゲン</t>
    </rPh>
    <rPh sb="42" eb="43">
      <t>ツト</t>
    </rPh>
    <phoneticPr fontId="5"/>
  </si>
  <si>
    <t>成果実績は見込みに見合ったものとなっている。</t>
    <rPh sb="0" eb="2">
      <t>セイカ</t>
    </rPh>
    <rPh sb="2" eb="4">
      <t>ジッセキ</t>
    </rPh>
    <rPh sb="5" eb="7">
      <t>ミコ</t>
    </rPh>
    <rPh sb="9" eb="11">
      <t>ミア</t>
    </rPh>
    <phoneticPr fontId="5"/>
  </si>
  <si>
    <t>エボラウイルス、マールブルグウイルス、クリミア・コンゴ出血熱、ラッサウイルス、南米出血熱ウイルスの検査法の改良と整備を継続し、大規模イベントに関連する感染症流行リスクに貢献する。これまで一類感染症の検査は国立感染症研究所が対応していたが、地方衛生研究所が一類感染症検査を実施する環境整備も必要である．</t>
    <phoneticPr fontId="5"/>
  </si>
  <si>
    <t>当該事業に基づき一類感染症等の検査法の開発が行われていることから、成果物は十分に活用されている。</t>
    <rPh sb="0" eb="2">
      <t>トウガイ</t>
    </rPh>
    <rPh sb="2" eb="4">
      <t>ジギョウ</t>
    </rPh>
    <rPh sb="5" eb="6">
      <t>モト</t>
    </rPh>
    <rPh sb="8" eb="10">
      <t>イチルイ</t>
    </rPh>
    <rPh sb="10" eb="13">
      <t>カンセンショウ</t>
    </rPh>
    <rPh sb="13" eb="14">
      <t>トウ</t>
    </rPh>
    <rPh sb="15" eb="18">
      <t>ケンサホウ</t>
    </rPh>
    <rPh sb="19" eb="21">
      <t>カイハツ</t>
    </rPh>
    <rPh sb="22" eb="23">
      <t>オコナ</t>
    </rPh>
    <rPh sb="33" eb="36">
      <t>セイカブツ</t>
    </rPh>
    <rPh sb="37" eb="39">
      <t>ジュウブン</t>
    </rPh>
    <rPh sb="40" eb="42">
      <t>カツヨウ</t>
    </rPh>
    <phoneticPr fontId="5"/>
  </si>
  <si>
    <t>一般競争入札や少額の随意契約であっても複数社から見積書を徴収し、最も安価な業者を選定する等、コスト削減に努めている。</t>
    <rPh sb="0" eb="2">
      <t>イッパン</t>
    </rPh>
    <rPh sb="2" eb="4">
      <t>キョウソウ</t>
    </rPh>
    <rPh sb="4" eb="6">
      <t>ニュウサツ</t>
    </rPh>
    <rPh sb="7" eb="9">
      <t>ショウガク</t>
    </rPh>
    <rPh sb="10" eb="12">
      <t>ズイイ</t>
    </rPh>
    <rPh sb="12" eb="14">
      <t>ケイヤク</t>
    </rPh>
    <rPh sb="19" eb="21">
      <t>フクスウ</t>
    </rPh>
    <rPh sb="21" eb="22">
      <t>シャ</t>
    </rPh>
    <rPh sb="24" eb="27">
      <t>ミツモリショ</t>
    </rPh>
    <rPh sb="28" eb="30">
      <t>チョウシュウ</t>
    </rPh>
    <rPh sb="32" eb="33">
      <t>モット</t>
    </rPh>
    <rPh sb="34" eb="36">
      <t>アンカ</t>
    </rPh>
    <rPh sb="37" eb="39">
      <t>ギョウシャ</t>
    </rPh>
    <rPh sb="40" eb="42">
      <t>センテイ</t>
    </rPh>
    <rPh sb="44" eb="45">
      <t>トウ</t>
    </rPh>
    <rPh sb="49" eb="51">
      <t>サクゲン</t>
    </rPh>
    <rPh sb="52" eb="53">
      <t>ツト</t>
    </rPh>
    <phoneticPr fontId="5"/>
  </si>
  <si>
    <t>新31-0049</t>
    <rPh sb="0" eb="1">
      <t>シン</t>
    </rPh>
    <phoneticPr fontId="5"/>
  </si>
  <si>
    <t>A.株式会社チヨダサイエンス</t>
    <phoneticPr fontId="5"/>
  </si>
  <si>
    <t>株式会社チヨダサイエンス</t>
    <phoneticPr fontId="5"/>
  </si>
  <si>
    <t>備品購入</t>
    <rPh sb="0" eb="2">
      <t>ビヒン</t>
    </rPh>
    <rPh sb="2" eb="4">
      <t>コウニュウ</t>
    </rPh>
    <phoneticPr fontId="5"/>
  </si>
  <si>
    <t>消耗品購入</t>
    <rPh sb="0" eb="2">
      <t>ショウモウ</t>
    </rPh>
    <rPh sb="2" eb="3">
      <t>ヒン</t>
    </rPh>
    <rPh sb="3" eb="5">
      <t>コウニュウ</t>
    </rPh>
    <phoneticPr fontId="5"/>
  </si>
  <si>
    <t>-</t>
    <phoneticPr fontId="5"/>
  </si>
  <si>
    <t>備品費</t>
    <rPh sb="0" eb="3">
      <t>ビヒンヒ</t>
    </rPh>
    <phoneticPr fontId="5"/>
  </si>
  <si>
    <t>消耗品費</t>
    <rPh sb="0" eb="2">
      <t>ショウモウ</t>
    </rPh>
    <rPh sb="2" eb="3">
      <t>ヒン</t>
    </rPh>
    <rPh sb="3" eb="4">
      <t>ヒ</t>
    </rPh>
    <phoneticPr fontId="5"/>
  </si>
  <si>
    <t>岩井化学薬品株式会社</t>
    <phoneticPr fontId="5"/>
  </si>
  <si>
    <t>マウス腹水採取業務</t>
    <rPh sb="7" eb="9">
      <t>ギョウム</t>
    </rPh>
    <phoneticPr fontId="5"/>
  </si>
  <si>
    <t>株式会社　ヤマダ電機</t>
    <phoneticPr fontId="5"/>
  </si>
  <si>
    <t>株式会社薬研社</t>
    <phoneticPr fontId="5"/>
  </si>
  <si>
    <t>セオ－ビット（株）</t>
    <phoneticPr fontId="5"/>
  </si>
  <si>
    <t>理科研株式会社</t>
    <phoneticPr fontId="5"/>
  </si>
  <si>
    <t>アビデイテイサイエンス株式会社</t>
    <phoneticPr fontId="5"/>
  </si>
  <si>
    <t>（株）池田理化</t>
    <phoneticPr fontId="5"/>
  </si>
  <si>
    <t>尾崎理化株式会社</t>
    <phoneticPr fontId="5"/>
  </si>
  <si>
    <t>フタバ事務器株式会社</t>
    <phoneticPr fontId="5"/>
  </si>
  <si>
    <t>10百万円/0件</t>
    <rPh sb="2" eb="5">
      <t>ヒャクマンエン</t>
    </rPh>
    <rPh sb="7" eb="8">
      <t>ケン</t>
    </rPh>
    <phoneticPr fontId="5"/>
  </si>
  <si>
    <t>無</t>
  </si>
  <si>
    <t>有</t>
  </si>
  <si>
    <t>少額の随意契約であっても複数社から見積書を徴収し、最も安価な業者を選定する等、会計法に基づき適切に契約を行っている。数年前から引き続き３庁舎による公告、類似契約業者への声掛けを実施しているところであるが、備品購入に係る調達については、１者応札となった。引き続き、入札説明会に参加したが応札のしなかった業者等へのヒアリングを行う等、競争性の確保に係る取組みを継続したい。</t>
    <rPh sb="102" eb="104">
      <t>ビヒン</t>
    </rPh>
    <phoneticPr fontId="5"/>
  </si>
  <si>
    <t>経済財政運営と改革の基本方針2019
成長戦略2019</t>
    <rPh sb="19" eb="21">
      <t>セイチョウ</t>
    </rPh>
    <rPh sb="21" eb="23">
      <t>センリャク</t>
    </rPh>
    <phoneticPr fontId="5"/>
  </si>
  <si>
    <t>致死率の高い新興・再興ウイルス感染症（2013-15年に西アフリカにおけるエボラ出血熱や韓国で流行した中東呼吸器症候群等）の発生が相次いでいる。そうした中、2019年のラグビー世界大会、2020年に予定されていた東京オリンピック・パラリンピック、それに伴う海外からの多くの人々の訪問を念頭に、経済財政運営と改革の基本方針2019や成長戦略2019を踏まえて、感染症対策について、検査体制を強化する。</t>
    <rPh sb="59" eb="60">
      <t>トウ</t>
    </rPh>
    <rPh sb="82" eb="83">
      <t>ネン</t>
    </rPh>
    <rPh sb="97" eb="98">
      <t>ネン</t>
    </rPh>
    <rPh sb="99" eb="101">
      <t>ヨテイ</t>
    </rPh>
    <rPh sb="142" eb="144">
      <t>ネントウ</t>
    </rPh>
    <rPh sb="165" eb="167">
      <t>セイチョウ</t>
    </rPh>
    <rPh sb="167" eb="169">
      <t>センリャク</t>
    </rPh>
    <phoneticPr fontId="5"/>
  </si>
  <si>
    <t>令和元年度には、国立感染症研究所BSL-4施設に海外の研究機関よりエボラウイルス等の感染性病原体の分与を受け、所持する作業を実施した。2020年に予定していたオリンピック・パラリンピック開催に向けて、抗体検査法開発・準備作業を実施した。コンゴ民主共和国でのエボラウイルス病流行やナイジェリアでのラッサ熱流行について調査するとともに、検査法を改良した。</t>
    <rPh sb="73" eb="75">
      <t>ヨテイ</t>
    </rPh>
    <phoneticPr fontId="5"/>
  </si>
  <si>
    <t>△</t>
  </si>
  <si>
    <t>令和元年度は地方衛生研究所への技術移転は進まなかったが、病原体輸入とその輸入された病原体を用いた検査法開発に労力をかけ、検査法を改良した。令和２年度はその検査法の地方衛生研所への技術移転を実施する。</t>
    <rPh sb="0" eb="2">
      <t>レイワ</t>
    </rPh>
    <rPh sb="60" eb="63">
      <t>ケンサホウ</t>
    </rPh>
    <rPh sb="64" eb="66">
      <t>カイリョウ</t>
    </rPh>
    <rPh sb="69" eb="71">
      <t>レイワ</t>
    </rPh>
    <rPh sb="72" eb="74">
      <t>ネンド</t>
    </rPh>
    <rPh sb="77" eb="80">
      <t>ケンサホウ</t>
    </rPh>
    <rPh sb="81" eb="83">
      <t>チホウ</t>
    </rPh>
    <rPh sb="83" eb="85">
      <t>エイセイ</t>
    </rPh>
    <rPh sb="85" eb="86">
      <t>ケン</t>
    </rPh>
    <rPh sb="86" eb="87">
      <t>ショ</t>
    </rPh>
    <rPh sb="89" eb="91">
      <t>ギジュツ</t>
    </rPh>
    <rPh sb="91" eb="93">
      <t>イテン</t>
    </rPh>
    <rPh sb="94" eb="96">
      <t>ジッシ</t>
    </rPh>
    <phoneticPr fontId="5"/>
  </si>
  <si>
    <t>点検対象外</t>
    <rPh sb="0" eb="5">
      <t>テンケンタイショウガイ</t>
    </rPh>
    <phoneticPr fontId="5"/>
  </si>
  <si>
    <t>輸入感染症に対する検査体制の強化に係る事業であるが、一部の入札案件において一者応札となっている要因を分析し、改善を図ること。</t>
    <rPh sb="14" eb="16">
      <t>キョウカ</t>
    </rPh>
    <rPh sb="17" eb="18">
      <t>カカ</t>
    </rPh>
    <rPh sb="19" eb="21">
      <t>ジギョウ</t>
    </rPh>
    <rPh sb="26" eb="28">
      <t>イチブ</t>
    </rPh>
    <rPh sb="29" eb="33">
      <t>ニュウサツアンケン</t>
    </rPh>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</si>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</sst>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51487</xdr:colOff>
      <xdr:row>742</xdr:row>
      <xdr:rowOff>38615</xdr:rowOff>
    </xdr:from>
    <xdr:to>
      <xdr:col>37</xdr:col>
      <xdr:colOff>31879</xdr:colOff>
      <xdr:row>746</xdr:row>
      <xdr:rowOff>326659</xdr:rowOff>
    </xdr:to>
    <xdr:sp macro="" textlink="">
      <xdr:nvSpPr>
        <xdr:cNvPr id="2" name="正方形/長方形 1">
          <a:extLst>
            <a:ext uri="{FF2B5EF4-FFF2-40B4-BE49-F238E27FC236}">
              <a16:creationId xmlns:a16="http://schemas.microsoft.com/office/drawing/2014/main" id="{CB216E3A-10E6-45E1-88C5-84EA65BD17A4}"/>
            </a:ext>
          </a:extLst>
        </xdr:cNvPr>
        <xdr:cNvSpPr/>
      </xdr:nvSpPr>
      <xdr:spPr>
        <a:xfrm>
          <a:off x="4376352" y="39116858"/>
          <a:ext cx="3275527" cy="16781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輸入感染症に対する検査体制強化費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12872</xdr:colOff>
      <xdr:row>746</xdr:row>
      <xdr:rowOff>308919</xdr:rowOff>
    </xdr:from>
    <xdr:to>
      <xdr:col>29</xdr:col>
      <xdr:colOff>12872</xdr:colOff>
      <xdr:row>749</xdr:row>
      <xdr:rowOff>3629</xdr:rowOff>
    </xdr:to>
    <xdr:cxnSp macro="">
      <xdr:nvCxnSpPr>
        <xdr:cNvPr id="3" name="直線コネクタ 2">
          <a:extLst>
            <a:ext uri="{FF2B5EF4-FFF2-40B4-BE49-F238E27FC236}">
              <a16:creationId xmlns:a16="http://schemas.microsoft.com/office/drawing/2014/main" id="{D9394B0A-2129-4499-993E-EE600B8BAD0A}"/>
            </a:ext>
          </a:extLst>
        </xdr:cNvPr>
        <xdr:cNvCxnSpPr/>
      </xdr:nvCxnSpPr>
      <xdr:spPr>
        <a:xfrm>
          <a:off x="5985304" y="40777297"/>
          <a:ext cx="0" cy="73731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12871</xdr:colOff>
      <xdr:row>749</xdr:row>
      <xdr:rowOff>0</xdr:rowOff>
    </xdr:from>
    <xdr:to>
      <xdr:col>33</xdr:col>
      <xdr:colOff>199449</xdr:colOff>
      <xdr:row>752</xdr:row>
      <xdr:rowOff>275725</xdr:rowOff>
    </xdr:to>
    <xdr:sp macro="" textlink="">
      <xdr:nvSpPr>
        <xdr:cNvPr id="5" name="テキスト ボックス 4">
          <a:extLst>
            <a:ext uri="{FF2B5EF4-FFF2-40B4-BE49-F238E27FC236}">
              <a16:creationId xmlns:a16="http://schemas.microsoft.com/office/drawing/2014/main" id="{C6802653-AF1B-4012-88A5-F19CD88CD9E8}"/>
            </a:ext>
          </a:extLst>
        </xdr:cNvPr>
        <xdr:cNvSpPr txBox="1"/>
      </xdr:nvSpPr>
      <xdr:spPr>
        <a:xfrm>
          <a:off x="4955574" y="41510980"/>
          <a:ext cx="2040091" cy="13183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（株）チヨダサイエンス他</a:t>
          </a:r>
          <a:r>
            <a:rPr kumimoji="1" lang="en-US" altLang="ja-JP" sz="1100"/>
            <a:t>14</a:t>
          </a:r>
          <a:r>
            <a:rPr kumimoji="1" lang="ja-JP" altLang="en-US" sz="1100"/>
            <a:t>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消耗品の購入</a:t>
          </a:r>
          <a:endParaRPr kumimoji="1" lang="en-US" altLang="ja-JP" sz="1100"/>
        </a:p>
        <a:p>
          <a:pPr algn="ctr"/>
          <a:endParaRPr kumimoji="1" lang="en-US" altLang="ja-JP" sz="1100"/>
        </a:p>
      </xdr:txBody>
    </xdr:sp>
    <xdr:clientData/>
  </xdr:twoCellAnchor>
  <xdr:twoCellAnchor>
    <xdr:from>
      <xdr:col>22</xdr:col>
      <xdr:colOff>154459</xdr:colOff>
      <xdr:row>747</xdr:row>
      <xdr:rowOff>205944</xdr:rowOff>
    </xdr:from>
    <xdr:to>
      <xdr:col>34</xdr:col>
      <xdr:colOff>180201</xdr:colOff>
      <xdr:row>748</xdr:row>
      <xdr:rowOff>180201</xdr:rowOff>
    </xdr:to>
    <xdr:sp macro="" textlink="">
      <xdr:nvSpPr>
        <xdr:cNvPr id="6" name="テキスト ボックス 5">
          <a:extLst>
            <a:ext uri="{FF2B5EF4-FFF2-40B4-BE49-F238E27FC236}">
              <a16:creationId xmlns:a16="http://schemas.microsoft.com/office/drawing/2014/main" id="{181606EA-8146-4B42-8627-A0FA575921FB}"/>
            </a:ext>
          </a:extLst>
        </xdr:cNvPr>
        <xdr:cNvSpPr txBox="1"/>
      </xdr:nvSpPr>
      <xdr:spPr>
        <a:xfrm rot="10800000" flipV="1">
          <a:off x="4685270" y="41395133"/>
          <a:ext cx="2497093" cy="3217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55"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1" t="s">
        <v>0</v>
      </c>
      <c r="AK2" s="971"/>
      <c r="AL2" s="971"/>
      <c r="AM2" s="971"/>
      <c r="AN2" s="971"/>
      <c r="AO2" s="972"/>
      <c r="AP2" s="972"/>
      <c r="AQ2" s="972"/>
      <c r="AR2" s="78" t="str">
        <f>IF(OR(AO2="　", AO2=""), "", "-")</f>
        <v/>
      </c>
      <c r="AS2" s="973">
        <v>917</v>
      </c>
      <c r="AT2" s="973"/>
      <c r="AU2" s="973"/>
      <c r="AV2" s="51" t="str">
        <f>IF(AW2="", "", "-")</f>
        <v/>
      </c>
      <c r="AW2" s="918"/>
      <c r="AX2" s="918"/>
    </row>
    <row r="3" spans="1:50" ht="21" customHeight="1" thickBot="1" x14ac:dyDescent="0.2">
      <c r="A3" s="874" t="s">
        <v>431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565</v>
      </c>
      <c r="AK3" s="876"/>
      <c r="AL3" s="876"/>
      <c r="AM3" s="876"/>
      <c r="AN3" s="876"/>
      <c r="AO3" s="876"/>
      <c r="AP3" s="876"/>
      <c r="AQ3" s="876"/>
      <c r="AR3" s="876"/>
      <c r="AS3" s="876"/>
      <c r="AT3" s="876"/>
      <c r="AU3" s="876"/>
      <c r="AV3" s="876"/>
      <c r="AW3" s="876"/>
      <c r="AX3" s="24" t="s">
        <v>65</v>
      </c>
    </row>
    <row r="4" spans="1:50" ht="24.75" customHeight="1" x14ac:dyDescent="0.15">
      <c r="A4" s="709" t="s">
        <v>25</v>
      </c>
      <c r="B4" s="710"/>
      <c r="C4" s="710"/>
      <c r="D4" s="710"/>
      <c r="E4" s="710"/>
      <c r="F4" s="710"/>
      <c r="G4" s="687" t="s">
        <v>563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6" t="s">
        <v>423</v>
      </c>
      <c r="H5" s="847"/>
      <c r="I5" s="847"/>
      <c r="J5" s="847"/>
      <c r="K5" s="847"/>
      <c r="L5" s="847"/>
      <c r="M5" s="848" t="s">
        <v>66</v>
      </c>
      <c r="N5" s="849"/>
      <c r="O5" s="849"/>
      <c r="P5" s="849"/>
      <c r="Q5" s="849"/>
      <c r="R5" s="850"/>
      <c r="S5" s="851" t="s">
        <v>70</v>
      </c>
      <c r="T5" s="847"/>
      <c r="U5" s="847"/>
      <c r="V5" s="847"/>
      <c r="W5" s="847"/>
      <c r="X5" s="852"/>
      <c r="Y5" s="703" t="s">
        <v>3</v>
      </c>
      <c r="Z5" s="546"/>
      <c r="AA5" s="546"/>
      <c r="AB5" s="546"/>
      <c r="AC5" s="546"/>
      <c r="AD5" s="547"/>
      <c r="AE5" s="704" t="s">
        <v>566</v>
      </c>
      <c r="AF5" s="704"/>
      <c r="AG5" s="704"/>
      <c r="AH5" s="704"/>
      <c r="AI5" s="704"/>
      <c r="AJ5" s="704"/>
      <c r="AK5" s="704"/>
      <c r="AL5" s="704"/>
      <c r="AM5" s="704"/>
      <c r="AN5" s="704"/>
      <c r="AO5" s="704"/>
      <c r="AP5" s="705"/>
      <c r="AQ5" s="706" t="s">
        <v>567</v>
      </c>
      <c r="AR5" s="707"/>
      <c r="AS5" s="707"/>
      <c r="AT5" s="707"/>
      <c r="AU5" s="707"/>
      <c r="AV5" s="707"/>
      <c r="AW5" s="707"/>
      <c r="AX5" s="708"/>
    </row>
    <row r="6" spans="1:50" ht="39" customHeight="1" x14ac:dyDescent="0.15">
      <c r="A6" s="711" t="s">
        <v>4</v>
      </c>
      <c r="B6" s="712"/>
      <c r="C6" s="712"/>
      <c r="D6" s="712"/>
      <c r="E6" s="712"/>
      <c r="F6" s="712"/>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9" t="s">
        <v>395</v>
      </c>
      <c r="Z7" s="446"/>
      <c r="AA7" s="446"/>
      <c r="AB7" s="446"/>
      <c r="AC7" s="446"/>
      <c r="AD7" s="930"/>
      <c r="AE7" s="919" t="s">
        <v>619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259</v>
      </c>
      <c r="B8" s="499"/>
      <c r="C8" s="499"/>
      <c r="D8" s="499"/>
      <c r="E8" s="499"/>
      <c r="F8" s="500"/>
      <c r="G8" s="940" t="str">
        <f>入力規則等!A27</f>
        <v>医療分野の研究開発関連、科学技術・イノベーション</v>
      </c>
      <c r="H8" s="725"/>
      <c r="I8" s="725"/>
      <c r="J8" s="725"/>
      <c r="K8" s="725"/>
      <c r="L8" s="725"/>
      <c r="M8" s="725"/>
      <c r="N8" s="725"/>
      <c r="O8" s="725"/>
      <c r="P8" s="725"/>
      <c r="Q8" s="725"/>
      <c r="R8" s="725"/>
      <c r="S8" s="725"/>
      <c r="T8" s="725"/>
      <c r="U8" s="725"/>
      <c r="V8" s="725"/>
      <c r="W8" s="725"/>
      <c r="X8" s="941"/>
      <c r="Y8" s="853" t="s">
        <v>260</v>
      </c>
      <c r="Z8" s="854"/>
      <c r="AA8" s="854"/>
      <c r="AB8" s="854"/>
      <c r="AC8" s="854"/>
      <c r="AD8" s="855"/>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6" t="s">
        <v>23</v>
      </c>
      <c r="B9" s="857"/>
      <c r="C9" s="857"/>
      <c r="D9" s="857"/>
      <c r="E9" s="857"/>
      <c r="F9" s="857"/>
      <c r="G9" s="858" t="s">
        <v>620</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5" t="s">
        <v>30</v>
      </c>
      <c r="B10" s="666"/>
      <c r="C10" s="666"/>
      <c r="D10" s="666"/>
      <c r="E10" s="666"/>
      <c r="F10" s="666"/>
      <c r="G10" s="759" t="s">
        <v>571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83" t="s">
        <v>24</v>
      </c>
      <c r="B12" s="984"/>
      <c r="C12" s="984"/>
      <c r="D12" s="984"/>
      <c r="E12" s="984"/>
      <c r="F12" s="985"/>
      <c r="G12" s="765"/>
      <c r="H12" s="766"/>
      <c r="I12" s="766"/>
      <c r="J12" s="766"/>
      <c r="K12" s="766"/>
      <c r="L12" s="766"/>
      <c r="M12" s="766"/>
      <c r="N12" s="766"/>
      <c r="O12" s="766"/>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t="s">
        <v>570</v>
      </c>
      <c r="Q13" s="663"/>
      <c r="R13" s="663"/>
      <c r="S13" s="663"/>
      <c r="T13" s="663"/>
      <c r="U13" s="663"/>
      <c r="V13" s="664"/>
      <c r="W13" s="662" t="s">
        <v>570</v>
      </c>
      <c r="X13" s="663"/>
      <c r="Y13" s="663"/>
      <c r="Z13" s="663"/>
      <c r="AA13" s="663"/>
      <c r="AB13" s="663"/>
      <c r="AC13" s="664"/>
      <c r="AD13" s="662">
        <v>10</v>
      </c>
      <c r="AE13" s="663"/>
      <c r="AF13" s="663"/>
      <c r="AG13" s="663"/>
      <c r="AH13" s="663"/>
      <c r="AI13" s="663"/>
      <c r="AJ13" s="664"/>
      <c r="AK13" s="662">
        <v>10</v>
      </c>
      <c r="AL13" s="663"/>
      <c r="AM13" s="663"/>
      <c r="AN13" s="663"/>
      <c r="AO13" s="663"/>
      <c r="AP13" s="663"/>
      <c r="AQ13" s="664"/>
      <c r="AR13" s="926">
        <v>10</v>
      </c>
      <c r="AS13" s="927"/>
      <c r="AT13" s="927"/>
      <c r="AU13" s="927"/>
      <c r="AV13" s="927"/>
      <c r="AW13" s="927"/>
      <c r="AX13" s="928"/>
    </row>
    <row r="14" spans="1:50" ht="21" customHeight="1" x14ac:dyDescent="0.15">
      <c r="A14" s="619"/>
      <c r="B14" s="620"/>
      <c r="C14" s="620"/>
      <c r="D14" s="620"/>
      <c r="E14" s="620"/>
      <c r="F14" s="621"/>
      <c r="G14" s="730"/>
      <c r="H14" s="731"/>
      <c r="I14" s="716" t="s">
        <v>8</v>
      </c>
      <c r="J14" s="767"/>
      <c r="K14" s="767"/>
      <c r="L14" s="767"/>
      <c r="M14" s="767"/>
      <c r="N14" s="767"/>
      <c r="O14" s="768"/>
      <c r="P14" s="662" t="s">
        <v>570</v>
      </c>
      <c r="Q14" s="663"/>
      <c r="R14" s="663"/>
      <c r="S14" s="663"/>
      <c r="T14" s="663"/>
      <c r="U14" s="663"/>
      <c r="V14" s="664"/>
      <c r="W14" s="662" t="s">
        <v>570</v>
      </c>
      <c r="X14" s="663"/>
      <c r="Y14" s="663"/>
      <c r="Z14" s="663"/>
      <c r="AA14" s="663"/>
      <c r="AB14" s="663"/>
      <c r="AC14" s="664"/>
      <c r="AD14" s="662" t="s">
        <v>570</v>
      </c>
      <c r="AE14" s="663"/>
      <c r="AF14" s="663"/>
      <c r="AG14" s="663"/>
      <c r="AH14" s="663"/>
      <c r="AI14" s="663"/>
      <c r="AJ14" s="664"/>
      <c r="AK14" s="662" t="s">
        <v>570</v>
      </c>
      <c r="AL14" s="663"/>
      <c r="AM14" s="663"/>
      <c r="AN14" s="663"/>
      <c r="AO14" s="663"/>
      <c r="AP14" s="663"/>
      <c r="AQ14" s="664"/>
      <c r="AR14" s="795"/>
      <c r="AS14" s="795"/>
      <c r="AT14" s="795"/>
      <c r="AU14" s="795"/>
      <c r="AV14" s="795"/>
      <c r="AW14" s="795"/>
      <c r="AX14" s="796"/>
    </row>
    <row r="15" spans="1:50" ht="21" customHeight="1" x14ac:dyDescent="0.15">
      <c r="A15" s="619"/>
      <c r="B15" s="620"/>
      <c r="C15" s="620"/>
      <c r="D15" s="620"/>
      <c r="E15" s="620"/>
      <c r="F15" s="621"/>
      <c r="G15" s="730"/>
      <c r="H15" s="731"/>
      <c r="I15" s="716" t="s">
        <v>51</v>
      </c>
      <c r="J15" s="717"/>
      <c r="K15" s="717"/>
      <c r="L15" s="717"/>
      <c r="M15" s="717"/>
      <c r="N15" s="717"/>
      <c r="O15" s="718"/>
      <c r="P15" s="662" t="s">
        <v>570</v>
      </c>
      <c r="Q15" s="663"/>
      <c r="R15" s="663"/>
      <c r="S15" s="663"/>
      <c r="T15" s="663"/>
      <c r="U15" s="663"/>
      <c r="V15" s="664"/>
      <c r="W15" s="662" t="s">
        <v>570</v>
      </c>
      <c r="X15" s="663"/>
      <c r="Y15" s="663"/>
      <c r="Z15" s="663"/>
      <c r="AA15" s="663"/>
      <c r="AB15" s="663"/>
      <c r="AC15" s="664"/>
      <c r="AD15" s="662" t="s">
        <v>570</v>
      </c>
      <c r="AE15" s="663"/>
      <c r="AF15" s="663"/>
      <c r="AG15" s="663"/>
      <c r="AH15" s="663"/>
      <c r="AI15" s="663"/>
      <c r="AJ15" s="664"/>
      <c r="AK15" s="662" t="s">
        <v>570</v>
      </c>
      <c r="AL15" s="663"/>
      <c r="AM15" s="663"/>
      <c r="AN15" s="663"/>
      <c r="AO15" s="663"/>
      <c r="AP15" s="663"/>
      <c r="AQ15" s="664"/>
      <c r="AR15" s="662"/>
      <c r="AS15" s="663"/>
      <c r="AT15" s="663"/>
      <c r="AU15" s="663"/>
      <c r="AV15" s="663"/>
      <c r="AW15" s="663"/>
      <c r="AX15" s="813"/>
    </row>
    <row r="16" spans="1:50" ht="21" customHeight="1" x14ac:dyDescent="0.15">
      <c r="A16" s="619"/>
      <c r="B16" s="620"/>
      <c r="C16" s="620"/>
      <c r="D16" s="620"/>
      <c r="E16" s="620"/>
      <c r="F16" s="621"/>
      <c r="G16" s="730"/>
      <c r="H16" s="731"/>
      <c r="I16" s="716" t="s">
        <v>52</v>
      </c>
      <c r="J16" s="717"/>
      <c r="K16" s="717"/>
      <c r="L16" s="717"/>
      <c r="M16" s="717"/>
      <c r="N16" s="717"/>
      <c r="O16" s="718"/>
      <c r="P16" s="662" t="s">
        <v>570</v>
      </c>
      <c r="Q16" s="663"/>
      <c r="R16" s="663"/>
      <c r="S16" s="663"/>
      <c r="T16" s="663"/>
      <c r="U16" s="663"/>
      <c r="V16" s="664"/>
      <c r="W16" s="662" t="s">
        <v>570</v>
      </c>
      <c r="X16" s="663"/>
      <c r="Y16" s="663"/>
      <c r="Z16" s="663"/>
      <c r="AA16" s="663"/>
      <c r="AB16" s="663"/>
      <c r="AC16" s="664"/>
      <c r="AD16" s="662" t="s">
        <v>570</v>
      </c>
      <c r="AE16" s="663"/>
      <c r="AF16" s="663"/>
      <c r="AG16" s="663"/>
      <c r="AH16" s="663"/>
      <c r="AI16" s="663"/>
      <c r="AJ16" s="664"/>
      <c r="AK16" s="662" t="s">
        <v>570</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570</v>
      </c>
      <c r="Q17" s="663"/>
      <c r="R17" s="663"/>
      <c r="S17" s="663"/>
      <c r="T17" s="663"/>
      <c r="U17" s="663"/>
      <c r="V17" s="664"/>
      <c r="W17" s="662" t="s">
        <v>570</v>
      </c>
      <c r="X17" s="663"/>
      <c r="Y17" s="663"/>
      <c r="Z17" s="663"/>
      <c r="AA17" s="663"/>
      <c r="AB17" s="663"/>
      <c r="AC17" s="664"/>
      <c r="AD17" s="662" t="s">
        <v>570</v>
      </c>
      <c r="AE17" s="663"/>
      <c r="AF17" s="663"/>
      <c r="AG17" s="663"/>
      <c r="AH17" s="663"/>
      <c r="AI17" s="663"/>
      <c r="AJ17" s="664"/>
      <c r="AK17" s="662" t="s">
        <v>570</v>
      </c>
      <c r="AL17" s="663"/>
      <c r="AM17" s="663"/>
      <c r="AN17" s="663"/>
      <c r="AO17" s="663"/>
      <c r="AP17" s="663"/>
      <c r="AQ17" s="664"/>
      <c r="AR17" s="924"/>
      <c r="AS17" s="924"/>
      <c r="AT17" s="924"/>
      <c r="AU17" s="924"/>
      <c r="AV17" s="924"/>
      <c r="AW17" s="924"/>
      <c r="AX17" s="925"/>
    </row>
    <row r="18" spans="1:50" ht="24.75" customHeight="1" x14ac:dyDescent="0.15">
      <c r="A18" s="619"/>
      <c r="B18" s="620"/>
      <c r="C18" s="620"/>
      <c r="D18" s="620"/>
      <c r="E18" s="620"/>
      <c r="F18" s="621"/>
      <c r="G18" s="732"/>
      <c r="H18" s="733"/>
      <c r="I18" s="721" t="s">
        <v>20</v>
      </c>
      <c r="J18" s="722"/>
      <c r="K18" s="722"/>
      <c r="L18" s="722"/>
      <c r="M18" s="722"/>
      <c r="N18" s="722"/>
      <c r="O18" s="723"/>
      <c r="P18" s="885">
        <f>SUM(P13:V17)</f>
        <v>0</v>
      </c>
      <c r="Q18" s="886"/>
      <c r="R18" s="886"/>
      <c r="S18" s="886"/>
      <c r="T18" s="886"/>
      <c r="U18" s="886"/>
      <c r="V18" s="887"/>
      <c r="W18" s="885">
        <f>SUM(W13:AC17)</f>
        <v>0</v>
      </c>
      <c r="X18" s="886"/>
      <c r="Y18" s="886"/>
      <c r="Z18" s="886"/>
      <c r="AA18" s="886"/>
      <c r="AB18" s="886"/>
      <c r="AC18" s="887"/>
      <c r="AD18" s="885">
        <f>SUM(AD13:AJ17)</f>
        <v>10</v>
      </c>
      <c r="AE18" s="886"/>
      <c r="AF18" s="886"/>
      <c r="AG18" s="886"/>
      <c r="AH18" s="886"/>
      <c r="AI18" s="886"/>
      <c r="AJ18" s="887"/>
      <c r="AK18" s="885">
        <f>SUM(AK13:AQ17)</f>
        <v>10</v>
      </c>
      <c r="AL18" s="886"/>
      <c r="AM18" s="886"/>
      <c r="AN18" s="886"/>
      <c r="AO18" s="886"/>
      <c r="AP18" s="886"/>
      <c r="AQ18" s="887"/>
      <c r="AR18" s="885">
        <f>SUM(AR13:AX17)</f>
        <v>10</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2">
        <v>0</v>
      </c>
      <c r="Q19" s="663"/>
      <c r="R19" s="663"/>
      <c r="S19" s="663"/>
      <c r="T19" s="663"/>
      <c r="U19" s="663"/>
      <c r="V19" s="664"/>
      <c r="W19" s="662">
        <v>0</v>
      </c>
      <c r="X19" s="663"/>
      <c r="Y19" s="663"/>
      <c r="Z19" s="663"/>
      <c r="AA19" s="663"/>
      <c r="AB19" s="663"/>
      <c r="AC19" s="664"/>
      <c r="AD19" s="662">
        <v>10</v>
      </c>
      <c r="AE19" s="663"/>
      <c r="AF19" s="663"/>
      <c r="AG19" s="663"/>
      <c r="AH19" s="663"/>
      <c r="AI19" s="663"/>
      <c r="AJ19" s="664"/>
      <c r="AK19" s="328"/>
      <c r="AL19" s="328"/>
      <c r="AM19" s="328"/>
      <c r="AN19" s="328"/>
      <c r="AO19" s="328"/>
      <c r="AP19" s="328"/>
      <c r="AQ19" s="328"/>
      <c r="AR19" s="328"/>
      <c r="AS19" s="328"/>
      <c r="AT19" s="328"/>
      <c r="AU19" s="328"/>
      <c r="AV19" s="328"/>
      <c r="AW19" s="328"/>
      <c r="AX19" s="330"/>
    </row>
    <row r="20" spans="1:50" ht="24.75" customHeight="1" x14ac:dyDescent="0.15">
      <c r="A20" s="619"/>
      <c r="B20" s="620"/>
      <c r="C20" s="620"/>
      <c r="D20" s="620"/>
      <c r="E20" s="620"/>
      <c r="F20" s="621"/>
      <c r="G20" s="883" t="s">
        <v>10</v>
      </c>
      <c r="H20" s="884"/>
      <c r="I20" s="884"/>
      <c r="J20" s="884"/>
      <c r="K20" s="884"/>
      <c r="L20" s="884"/>
      <c r="M20" s="884"/>
      <c r="N20" s="884"/>
      <c r="O20" s="884"/>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6"/>
      <c r="B21" s="857"/>
      <c r="C21" s="857"/>
      <c r="D21" s="857"/>
      <c r="E21" s="857"/>
      <c r="F21" s="986"/>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3" t="s">
        <v>434</v>
      </c>
      <c r="B22" s="954"/>
      <c r="C22" s="954"/>
      <c r="D22" s="954"/>
      <c r="E22" s="954"/>
      <c r="F22" s="955"/>
      <c r="G22" s="991" t="s">
        <v>337</v>
      </c>
      <c r="H22" s="220"/>
      <c r="I22" s="220"/>
      <c r="J22" s="220"/>
      <c r="K22" s="220"/>
      <c r="L22" s="220"/>
      <c r="M22" s="220"/>
      <c r="N22" s="220"/>
      <c r="O22" s="221"/>
      <c r="P22" s="942" t="s">
        <v>435</v>
      </c>
      <c r="Q22" s="220"/>
      <c r="R22" s="220"/>
      <c r="S22" s="220"/>
      <c r="T22" s="220"/>
      <c r="U22" s="220"/>
      <c r="V22" s="221"/>
      <c r="W22" s="942" t="s">
        <v>436</v>
      </c>
      <c r="X22" s="220"/>
      <c r="Y22" s="220"/>
      <c r="Z22" s="220"/>
      <c r="AA22" s="220"/>
      <c r="AB22" s="220"/>
      <c r="AC22" s="221"/>
      <c r="AD22" s="942" t="s">
        <v>336</v>
      </c>
      <c r="AE22" s="220"/>
      <c r="AF22" s="220"/>
      <c r="AG22" s="220"/>
      <c r="AH22" s="220"/>
      <c r="AI22" s="220"/>
      <c r="AJ22" s="220"/>
      <c r="AK22" s="220"/>
      <c r="AL22" s="220"/>
      <c r="AM22" s="220"/>
      <c r="AN22" s="220"/>
      <c r="AO22" s="220"/>
      <c r="AP22" s="220"/>
      <c r="AQ22" s="220"/>
      <c r="AR22" s="220"/>
      <c r="AS22" s="220"/>
      <c r="AT22" s="220"/>
      <c r="AU22" s="220"/>
      <c r="AV22" s="220"/>
      <c r="AW22" s="220"/>
      <c r="AX22" s="962"/>
    </row>
    <row r="23" spans="1:50" ht="25.5" customHeight="1" x14ac:dyDescent="0.15">
      <c r="A23" s="956"/>
      <c r="B23" s="957"/>
      <c r="C23" s="957"/>
      <c r="D23" s="957"/>
      <c r="E23" s="957"/>
      <c r="F23" s="958"/>
      <c r="G23" s="992" t="s">
        <v>572</v>
      </c>
      <c r="H23" s="993"/>
      <c r="I23" s="993"/>
      <c r="J23" s="993"/>
      <c r="K23" s="993"/>
      <c r="L23" s="993"/>
      <c r="M23" s="993"/>
      <c r="N23" s="993"/>
      <c r="O23" s="994"/>
      <c r="P23" s="926">
        <v>10</v>
      </c>
      <c r="Q23" s="927"/>
      <c r="R23" s="927"/>
      <c r="S23" s="927"/>
      <c r="T23" s="927"/>
      <c r="U23" s="927"/>
      <c r="V23" s="943"/>
      <c r="W23" s="926">
        <v>10</v>
      </c>
      <c r="X23" s="927"/>
      <c r="Y23" s="927"/>
      <c r="Z23" s="927"/>
      <c r="AA23" s="927"/>
      <c r="AB23" s="927"/>
      <c r="AC23" s="943"/>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44"/>
      <c r="H24" s="945"/>
      <c r="I24" s="945"/>
      <c r="J24" s="945"/>
      <c r="K24" s="945"/>
      <c r="L24" s="945"/>
      <c r="M24" s="945"/>
      <c r="N24" s="945"/>
      <c r="O24" s="946"/>
      <c r="P24" s="662"/>
      <c r="Q24" s="663"/>
      <c r="R24" s="663"/>
      <c r="S24" s="663"/>
      <c r="T24" s="663"/>
      <c r="U24" s="663"/>
      <c r="V24" s="664"/>
      <c r="W24" s="662"/>
      <c r="X24" s="663"/>
      <c r="Y24" s="663"/>
      <c r="Z24" s="663"/>
      <c r="AA24" s="663"/>
      <c r="AB24" s="663"/>
      <c r="AC24" s="664"/>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62"/>
      <c r="Q25" s="663"/>
      <c r="R25" s="663"/>
      <c r="S25" s="663"/>
      <c r="T25" s="663"/>
      <c r="U25" s="663"/>
      <c r="V25" s="664"/>
      <c r="W25" s="662"/>
      <c r="X25" s="663"/>
      <c r="Y25" s="663"/>
      <c r="Z25" s="663"/>
      <c r="AA25" s="663"/>
      <c r="AB25" s="663"/>
      <c r="AC25" s="664"/>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62"/>
      <c r="Q26" s="663"/>
      <c r="R26" s="663"/>
      <c r="S26" s="663"/>
      <c r="T26" s="663"/>
      <c r="U26" s="663"/>
      <c r="V26" s="664"/>
      <c r="W26" s="662"/>
      <c r="X26" s="663"/>
      <c r="Y26" s="663"/>
      <c r="Z26" s="663"/>
      <c r="AA26" s="663"/>
      <c r="AB26" s="663"/>
      <c r="AC26" s="664"/>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62"/>
      <c r="Q27" s="663"/>
      <c r="R27" s="663"/>
      <c r="S27" s="663"/>
      <c r="T27" s="663"/>
      <c r="U27" s="663"/>
      <c r="V27" s="664"/>
      <c r="W27" s="662"/>
      <c r="X27" s="663"/>
      <c r="Y27" s="663"/>
      <c r="Z27" s="663"/>
      <c r="AA27" s="663"/>
      <c r="AB27" s="663"/>
      <c r="AC27" s="664"/>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341</v>
      </c>
      <c r="H28" s="948"/>
      <c r="I28" s="948"/>
      <c r="J28" s="948"/>
      <c r="K28" s="948"/>
      <c r="L28" s="948"/>
      <c r="M28" s="948"/>
      <c r="N28" s="948"/>
      <c r="O28" s="949"/>
      <c r="P28" s="885">
        <f>P29-SUM(P23:P27)</f>
        <v>0</v>
      </c>
      <c r="Q28" s="886"/>
      <c r="R28" s="886"/>
      <c r="S28" s="886"/>
      <c r="T28" s="886"/>
      <c r="U28" s="886"/>
      <c r="V28" s="887"/>
      <c r="W28" s="885">
        <f>W29-SUM(W23:W27)</f>
        <v>0</v>
      </c>
      <c r="X28" s="886"/>
      <c r="Y28" s="886"/>
      <c r="Z28" s="886"/>
      <c r="AA28" s="886"/>
      <c r="AB28" s="886"/>
      <c r="AC28" s="887"/>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338</v>
      </c>
      <c r="H29" s="951"/>
      <c r="I29" s="951"/>
      <c r="J29" s="951"/>
      <c r="K29" s="951"/>
      <c r="L29" s="951"/>
      <c r="M29" s="951"/>
      <c r="N29" s="951"/>
      <c r="O29" s="952"/>
      <c r="P29" s="662">
        <f>AK13</f>
        <v>10</v>
      </c>
      <c r="Q29" s="663"/>
      <c r="R29" s="663"/>
      <c r="S29" s="663"/>
      <c r="T29" s="663"/>
      <c r="U29" s="663"/>
      <c r="V29" s="664"/>
      <c r="W29" s="974">
        <f>AR13</f>
        <v>10</v>
      </c>
      <c r="X29" s="975"/>
      <c r="Y29" s="975"/>
      <c r="Z29" s="975"/>
      <c r="AA29" s="975"/>
      <c r="AB29" s="975"/>
      <c r="AC29" s="976"/>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68" t="s">
        <v>353</v>
      </c>
      <c r="B30" s="869"/>
      <c r="C30" s="869"/>
      <c r="D30" s="869"/>
      <c r="E30" s="869"/>
      <c r="F30" s="870"/>
      <c r="G30" s="778" t="s">
        <v>146</v>
      </c>
      <c r="H30" s="779"/>
      <c r="I30" s="779"/>
      <c r="J30" s="779"/>
      <c r="K30" s="779"/>
      <c r="L30" s="779"/>
      <c r="M30" s="779"/>
      <c r="N30" s="779"/>
      <c r="O30" s="780"/>
      <c r="P30" s="864" t="s">
        <v>59</v>
      </c>
      <c r="Q30" s="779"/>
      <c r="R30" s="779"/>
      <c r="S30" s="779"/>
      <c r="T30" s="779"/>
      <c r="U30" s="779"/>
      <c r="V30" s="779"/>
      <c r="W30" s="779"/>
      <c r="X30" s="780"/>
      <c r="Y30" s="861"/>
      <c r="Z30" s="862"/>
      <c r="AA30" s="863"/>
      <c r="AB30" s="865" t="s">
        <v>11</v>
      </c>
      <c r="AC30" s="866"/>
      <c r="AD30" s="867"/>
      <c r="AE30" s="865" t="s">
        <v>398</v>
      </c>
      <c r="AF30" s="866"/>
      <c r="AG30" s="866"/>
      <c r="AH30" s="867"/>
      <c r="AI30" s="865" t="s">
        <v>420</v>
      </c>
      <c r="AJ30" s="866"/>
      <c r="AK30" s="866"/>
      <c r="AL30" s="867"/>
      <c r="AM30" s="922" t="s">
        <v>425</v>
      </c>
      <c r="AN30" s="922"/>
      <c r="AO30" s="922"/>
      <c r="AP30" s="865"/>
      <c r="AQ30" s="772" t="s">
        <v>235</v>
      </c>
      <c r="AR30" s="773"/>
      <c r="AS30" s="773"/>
      <c r="AT30" s="774"/>
      <c r="AU30" s="779" t="s">
        <v>134</v>
      </c>
      <c r="AV30" s="779"/>
      <c r="AW30" s="779"/>
      <c r="AX30" s="92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3" t="s">
        <v>570</v>
      </c>
      <c r="AR31" s="199"/>
      <c r="AS31" s="132" t="s">
        <v>236</v>
      </c>
      <c r="AT31" s="133"/>
      <c r="AU31" s="198">
        <v>2</v>
      </c>
      <c r="AV31" s="198"/>
      <c r="AW31" s="398" t="s">
        <v>181</v>
      </c>
      <c r="AX31" s="399"/>
    </row>
    <row r="32" spans="1:50" ht="23.25" customHeight="1" x14ac:dyDescent="0.15">
      <c r="A32" s="403"/>
      <c r="B32" s="401"/>
      <c r="C32" s="401"/>
      <c r="D32" s="401"/>
      <c r="E32" s="401"/>
      <c r="F32" s="402"/>
      <c r="G32" s="567" t="s">
        <v>573</v>
      </c>
      <c r="H32" s="568"/>
      <c r="I32" s="568"/>
      <c r="J32" s="568"/>
      <c r="K32" s="568"/>
      <c r="L32" s="568"/>
      <c r="M32" s="568"/>
      <c r="N32" s="568"/>
      <c r="O32" s="569"/>
      <c r="P32" s="104" t="s">
        <v>574</v>
      </c>
      <c r="Q32" s="104"/>
      <c r="R32" s="104"/>
      <c r="S32" s="104"/>
      <c r="T32" s="104"/>
      <c r="U32" s="104"/>
      <c r="V32" s="104"/>
      <c r="W32" s="104"/>
      <c r="X32" s="105"/>
      <c r="Y32" s="474" t="s">
        <v>12</v>
      </c>
      <c r="Z32" s="534"/>
      <c r="AA32" s="535"/>
      <c r="AB32" s="464" t="s">
        <v>575</v>
      </c>
      <c r="AC32" s="464"/>
      <c r="AD32" s="464"/>
      <c r="AE32" s="216" t="s">
        <v>570</v>
      </c>
      <c r="AF32" s="217"/>
      <c r="AG32" s="217"/>
      <c r="AH32" s="217"/>
      <c r="AI32" s="216" t="s">
        <v>570</v>
      </c>
      <c r="AJ32" s="217"/>
      <c r="AK32" s="217"/>
      <c r="AL32" s="217"/>
      <c r="AM32" s="216">
        <v>10</v>
      </c>
      <c r="AN32" s="217"/>
      <c r="AO32" s="217"/>
      <c r="AP32" s="217"/>
      <c r="AQ32" s="340" t="s">
        <v>570</v>
      </c>
      <c r="AR32" s="206"/>
      <c r="AS32" s="206"/>
      <c r="AT32" s="341"/>
      <c r="AU32" s="217" t="s">
        <v>570</v>
      </c>
      <c r="AV32" s="217"/>
      <c r="AW32" s="217"/>
      <c r="AX32" s="219"/>
    </row>
    <row r="33" spans="1:50" ht="23.25" customHeight="1" x14ac:dyDescent="0.15">
      <c r="A33" s="404"/>
      <c r="B33" s="405"/>
      <c r="C33" s="405"/>
      <c r="D33" s="405"/>
      <c r="E33" s="405"/>
      <c r="F33" s="406"/>
      <c r="G33" s="570"/>
      <c r="H33" s="571"/>
      <c r="I33" s="571"/>
      <c r="J33" s="571"/>
      <c r="K33" s="571"/>
      <c r="L33" s="571"/>
      <c r="M33" s="571"/>
      <c r="N33" s="571"/>
      <c r="O33" s="572"/>
      <c r="P33" s="107"/>
      <c r="Q33" s="107"/>
      <c r="R33" s="107"/>
      <c r="S33" s="107"/>
      <c r="T33" s="107"/>
      <c r="U33" s="107"/>
      <c r="V33" s="107"/>
      <c r="W33" s="107"/>
      <c r="X33" s="108"/>
      <c r="Y33" s="418" t="s">
        <v>54</v>
      </c>
      <c r="Z33" s="419"/>
      <c r="AA33" s="420"/>
      <c r="AB33" s="526" t="s">
        <v>575</v>
      </c>
      <c r="AC33" s="526"/>
      <c r="AD33" s="526"/>
      <c r="AE33" s="216" t="s">
        <v>570</v>
      </c>
      <c r="AF33" s="217"/>
      <c r="AG33" s="217"/>
      <c r="AH33" s="217"/>
      <c r="AI33" s="216" t="s">
        <v>570</v>
      </c>
      <c r="AJ33" s="217"/>
      <c r="AK33" s="217"/>
      <c r="AL33" s="217"/>
      <c r="AM33" s="216">
        <v>5</v>
      </c>
      <c r="AN33" s="217"/>
      <c r="AO33" s="217"/>
      <c r="AP33" s="217"/>
      <c r="AQ33" s="340" t="s">
        <v>570</v>
      </c>
      <c r="AR33" s="206"/>
      <c r="AS33" s="206"/>
      <c r="AT33" s="341"/>
      <c r="AU33" s="217">
        <v>5</v>
      </c>
      <c r="AV33" s="217"/>
      <c r="AW33" s="217"/>
      <c r="AX33" s="219"/>
    </row>
    <row r="34" spans="1:50" ht="23.25" customHeight="1" x14ac:dyDescent="0.15">
      <c r="A34" s="403"/>
      <c r="B34" s="401"/>
      <c r="C34" s="401"/>
      <c r="D34" s="401"/>
      <c r="E34" s="401"/>
      <c r="F34" s="402"/>
      <c r="G34" s="573"/>
      <c r="H34" s="574"/>
      <c r="I34" s="574"/>
      <c r="J34" s="574"/>
      <c r="K34" s="574"/>
      <c r="L34" s="574"/>
      <c r="M34" s="574"/>
      <c r="N34" s="574"/>
      <c r="O34" s="575"/>
      <c r="P34" s="110"/>
      <c r="Q34" s="110"/>
      <c r="R34" s="110"/>
      <c r="S34" s="110"/>
      <c r="T34" s="110"/>
      <c r="U34" s="110"/>
      <c r="V34" s="110"/>
      <c r="W34" s="110"/>
      <c r="X34" s="111"/>
      <c r="Y34" s="418" t="s">
        <v>13</v>
      </c>
      <c r="Z34" s="419"/>
      <c r="AA34" s="420"/>
      <c r="AB34" s="562" t="s">
        <v>182</v>
      </c>
      <c r="AC34" s="562"/>
      <c r="AD34" s="562"/>
      <c r="AE34" s="216" t="s">
        <v>570</v>
      </c>
      <c r="AF34" s="217"/>
      <c r="AG34" s="217"/>
      <c r="AH34" s="217"/>
      <c r="AI34" s="216" t="s">
        <v>570</v>
      </c>
      <c r="AJ34" s="217"/>
      <c r="AK34" s="217"/>
      <c r="AL34" s="217"/>
      <c r="AM34" s="216">
        <v>200</v>
      </c>
      <c r="AN34" s="217"/>
      <c r="AO34" s="217"/>
      <c r="AP34" s="217"/>
      <c r="AQ34" s="340" t="s">
        <v>570</v>
      </c>
      <c r="AR34" s="206"/>
      <c r="AS34" s="206"/>
      <c r="AT34" s="341"/>
      <c r="AU34" s="217" t="s">
        <v>570</v>
      </c>
      <c r="AV34" s="217"/>
      <c r="AW34" s="217"/>
      <c r="AX34" s="219"/>
    </row>
    <row r="35" spans="1:50" ht="23.25" customHeight="1" x14ac:dyDescent="0.15">
      <c r="A35" s="224" t="s">
        <v>386</v>
      </c>
      <c r="B35" s="225"/>
      <c r="C35" s="225"/>
      <c r="D35" s="225"/>
      <c r="E35" s="225"/>
      <c r="F35" s="226"/>
      <c r="G35" s="230" t="s">
        <v>570</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5" t="s">
        <v>353</v>
      </c>
      <c r="B37" s="776"/>
      <c r="C37" s="776"/>
      <c r="D37" s="776"/>
      <c r="E37" s="776"/>
      <c r="F37" s="777"/>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398" t="s">
        <v>181</v>
      </c>
      <c r="AX38" s="399"/>
    </row>
    <row r="39" spans="1:50" ht="23.25" hidden="1" customHeight="1" x14ac:dyDescent="0.15">
      <c r="A39" s="403"/>
      <c r="B39" s="401"/>
      <c r="C39" s="401"/>
      <c r="D39" s="401"/>
      <c r="E39" s="401"/>
      <c r="F39" s="402"/>
      <c r="G39" s="567"/>
      <c r="H39" s="568"/>
      <c r="I39" s="568"/>
      <c r="J39" s="568"/>
      <c r="K39" s="568"/>
      <c r="L39" s="568"/>
      <c r="M39" s="568"/>
      <c r="N39" s="568"/>
      <c r="O39" s="569"/>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70"/>
      <c r="H40" s="571"/>
      <c r="I40" s="571"/>
      <c r="J40" s="571"/>
      <c r="K40" s="571"/>
      <c r="L40" s="571"/>
      <c r="M40" s="571"/>
      <c r="N40" s="571"/>
      <c r="O40" s="572"/>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3"/>
      <c r="H41" s="574"/>
      <c r="I41" s="574"/>
      <c r="J41" s="574"/>
      <c r="K41" s="574"/>
      <c r="L41" s="574"/>
      <c r="M41" s="574"/>
      <c r="N41" s="574"/>
      <c r="O41" s="575"/>
      <c r="P41" s="110"/>
      <c r="Q41" s="110"/>
      <c r="R41" s="110"/>
      <c r="S41" s="110"/>
      <c r="T41" s="110"/>
      <c r="U41" s="110"/>
      <c r="V41" s="110"/>
      <c r="W41" s="110"/>
      <c r="X41" s="111"/>
      <c r="Y41" s="418" t="s">
        <v>13</v>
      </c>
      <c r="Z41" s="419"/>
      <c r="AA41" s="420"/>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5" t="s">
        <v>353</v>
      </c>
      <c r="B44" s="776"/>
      <c r="C44" s="776"/>
      <c r="D44" s="776"/>
      <c r="E44" s="776"/>
      <c r="F44" s="777"/>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398" t="s">
        <v>181</v>
      </c>
      <c r="AX45" s="399"/>
    </row>
    <row r="46" spans="1:50" ht="23.25" hidden="1" customHeight="1" x14ac:dyDescent="0.15">
      <c r="A46" s="403"/>
      <c r="B46" s="401"/>
      <c r="C46" s="401"/>
      <c r="D46" s="401"/>
      <c r="E46" s="401"/>
      <c r="F46" s="402"/>
      <c r="G46" s="567"/>
      <c r="H46" s="568"/>
      <c r="I46" s="568"/>
      <c r="J46" s="568"/>
      <c r="K46" s="568"/>
      <c r="L46" s="568"/>
      <c r="M46" s="568"/>
      <c r="N46" s="568"/>
      <c r="O46" s="569"/>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70"/>
      <c r="H47" s="571"/>
      <c r="I47" s="571"/>
      <c r="J47" s="571"/>
      <c r="K47" s="571"/>
      <c r="L47" s="571"/>
      <c r="M47" s="571"/>
      <c r="N47" s="571"/>
      <c r="O47" s="572"/>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3"/>
      <c r="H48" s="574"/>
      <c r="I48" s="574"/>
      <c r="J48" s="574"/>
      <c r="K48" s="574"/>
      <c r="L48" s="574"/>
      <c r="M48" s="574"/>
      <c r="N48" s="574"/>
      <c r="O48" s="575"/>
      <c r="P48" s="110"/>
      <c r="Q48" s="110"/>
      <c r="R48" s="110"/>
      <c r="S48" s="110"/>
      <c r="T48" s="110"/>
      <c r="U48" s="110"/>
      <c r="V48" s="110"/>
      <c r="W48" s="110"/>
      <c r="X48" s="111"/>
      <c r="Y48" s="418" t="s">
        <v>13</v>
      </c>
      <c r="Z48" s="419"/>
      <c r="AA48" s="420"/>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31" t="s">
        <v>134</v>
      </c>
      <c r="AV51" s="931"/>
      <c r="AW51" s="931"/>
      <c r="AX51" s="93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398" t="s">
        <v>181</v>
      </c>
      <c r="AX52" s="399"/>
    </row>
    <row r="53" spans="1:50" ht="23.25" hidden="1" customHeight="1" x14ac:dyDescent="0.15">
      <c r="A53" s="403"/>
      <c r="B53" s="401"/>
      <c r="C53" s="401"/>
      <c r="D53" s="401"/>
      <c r="E53" s="401"/>
      <c r="F53" s="402"/>
      <c r="G53" s="567"/>
      <c r="H53" s="568"/>
      <c r="I53" s="568"/>
      <c r="J53" s="568"/>
      <c r="K53" s="568"/>
      <c r="L53" s="568"/>
      <c r="M53" s="568"/>
      <c r="N53" s="568"/>
      <c r="O53" s="569"/>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70"/>
      <c r="H54" s="571"/>
      <c r="I54" s="571"/>
      <c r="J54" s="571"/>
      <c r="K54" s="571"/>
      <c r="L54" s="571"/>
      <c r="M54" s="571"/>
      <c r="N54" s="571"/>
      <c r="O54" s="572"/>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3"/>
      <c r="H55" s="574"/>
      <c r="I55" s="574"/>
      <c r="J55" s="574"/>
      <c r="K55" s="574"/>
      <c r="L55" s="574"/>
      <c r="M55" s="574"/>
      <c r="N55" s="574"/>
      <c r="O55" s="575"/>
      <c r="P55" s="110"/>
      <c r="Q55" s="110"/>
      <c r="R55" s="110"/>
      <c r="S55" s="110"/>
      <c r="T55" s="110"/>
      <c r="U55" s="110"/>
      <c r="V55" s="110"/>
      <c r="W55" s="110"/>
      <c r="X55" s="111"/>
      <c r="Y55" s="418" t="s">
        <v>13</v>
      </c>
      <c r="Z55" s="419"/>
      <c r="AA55" s="420"/>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31" t="s">
        <v>134</v>
      </c>
      <c r="AV58" s="931"/>
      <c r="AW58" s="931"/>
      <c r="AX58" s="93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398" t="s">
        <v>181</v>
      </c>
      <c r="AX59" s="399"/>
    </row>
    <row r="60" spans="1:50" ht="23.25" hidden="1" customHeight="1" x14ac:dyDescent="0.15">
      <c r="A60" s="403"/>
      <c r="B60" s="401"/>
      <c r="C60" s="401"/>
      <c r="D60" s="401"/>
      <c r="E60" s="401"/>
      <c r="F60" s="402"/>
      <c r="G60" s="567"/>
      <c r="H60" s="568"/>
      <c r="I60" s="568"/>
      <c r="J60" s="568"/>
      <c r="K60" s="568"/>
      <c r="L60" s="568"/>
      <c r="M60" s="568"/>
      <c r="N60" s="568"/>
      <c r="O60" s="569"/>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70"/>
      <c r="H61" s="571"/>
      <c r="I61" s="571"/>
      <c r="J61" s="571"/>
      <c r="K61" s="571"/>
      <c r="L61" s="571"/>
      <c r="M61" s="571"/>
      <c r="N61" s="571"/>
      <c r="O61" s="572"/>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3"/>
      <c r="H62" s="574"/>
      <c r="I62" s="574"/>
      <c r="J62" s="574"/>
      <c r="K62" s="574"/>
      <c r="L62" s="574"/>
      <c r="M62" s="574"/>
      <c r="N62" s="574"/>
      <c r="O62" s="575"/>
      <c r="P62" s="110"/>
      <c r="Q62" s="110"/>
      <c r="R62" s="110"/>
      <c r="S62" s="110"/>
      <c r="T62" s="110"/>
      <c r="U62" s="110"/>
      <c r="V62" s="110"/>
      <c r="W62" s="110"/>
      <c r="X62" s="111"/>
      <c r="Y62" s="418" t="s">
        <v>13</v>
      </c>
      <c r="Z62" s="419"/>
      <c r="AA62" s="420"/>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2"/>
      <c r="B75" s="513"/>
      <c r="C75" s="513"/>
      <c r="D75" s="513"/>
      <c r="E75" s="513"/>
      <c r="F75" s="514"/>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6"/>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7"/>
      <c r="AF77" s="898"/>
      <c r="AG77" s="898"/>
      <c r="AH77" s="898"/>
      <c r="AI77" s="897"/>
      <c r="AJ77" s="898"/>
      <c r="AK77" s="898"/>
      <c r="AL77" s="898"/>
      <c r="AM77" s="897"/>
      <c r="AN77" s="898"/>
      <c r="AO77" s="898"/>
      <c r="AP77" s="898"/>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7"/>
    </row>
    <row r="80" spans="1:50" ht="18.75" hidden="1" customHeight="1" x14ac:dyDescent="0.15">
      <c r="A80" s="87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30"/>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9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2"/>
    </row>
    <row r="83" spans="1:60" ht="22.5" hidden="1" customHeight="1" x14ac:dyDescent="0.15">
      <c r="A83" s="872"/>
      <c r="B83" s="530"/>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4"/>
    </row>
    <row r="84" spans="1:60" ht="19.5" hidden="1" customHeight="1" x14ac:dyDescent="0.15">
      <c r="A84" s="872"/>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95"/>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6"/>
    </row>
    <row r="85" spans="1:60" ht="18.75" hidden="1" customHeight="1" x14ac:dyDescent="0.15">
      <c r="A85" s="87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7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7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4" t="s">
        <v>62</v>
      </c>
      <c r="Z87" s="565"/>
      <c r="AA87" s="566"/>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7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72"/>
      <c r="B89" s="532"/>
      <c r="C89" s="532"/>
      <c r="D89" s="532"/>
      <c r="E89" s="532"/>
      <c r="F89" s="533"/>
      <c r="G89" s="109"/>
      <c r="H89" s="110"/>
      <c r="I89" s="110"/>
      <c r="J89" s="110"/>
      <c r="K89" s="110"/>
      <c r="L89" s="110"/>
      <c r="M89" s="110"/>
      <c r="N89" s="110"/>
      <c r="O89" s="111"/>
      <c r="P89" s="175"/>
      <c r="Q89" s="175"/>
      <c r="R89" s="175"/>
      <c r="S89" s="175"/>
      <c r="T89" s="175"/>
      <c r="U89" s="175"/>
      <c r="V89" s="175"/>
      <c r="W89" s="175"/>
      <c r="X89" s="563"/>
      <c r="Y89" s="461" t="s">
        <v>13</v>
      </c>
      <c r="Z89" s="462"/>
      <c r="AA89" s="463"/>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7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7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7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4" t="s">
        <v>62</v>
      </c>
      <c r="Z92" s="565"/>
      <c r="AA92" s="566"/>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7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72"/>
      <c r="B94" s="532"/>
      <c r="C94" s="532"/>
      <c r="D94" s="532"/>
      <c r="E94" s="532"/>
      <c r="F94" s="533"/>
      <c r="G94" s="109"/>
      <c r="H94" s="110"/>
      <c r="I94" s="110"/>
      <c r="J94" s="110"/>
      <c r="K94" s="110"/>
      <c r="L94" s="110"/>
      <c r="M94" s="110"/>
      <c r="N94" s="110"/>
      <c r="O94" s="111"/>
      <c r="P94" s="175"/>
      <c r="Q94" s="175"/>
      <c r="R94" s="175"/>
      <c r="S94" s="175"/>
      <c r="T94" s="175"/>
      <c r="U94" s="175"/>
      <c r="V94" s="175"/>
      <c r="W94" s="175"/>
      <c r="X94" s="563"/>
      <c r="Y94" s="461" t="s">
        <v>13</v>
      </c>
      <c r="Z94" s="462"/>
      <c r="AA94" s="463"/>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7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7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7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4" t="s">
        <v>62</v>
      </c>
      <c r="Z97" s="565"/>
      <c r="AA97" s="566"/>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7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3"/>
      <c r="B99" s="433"/>
      <c r="C99" s="433"/>
      <c r="D99" s="433"/>
      <c r="E99" s="433"/>
      <c r="F99" s="434"/>
      <c r="G99" s="583"/>
      <c r="H99" s="214"/>
      <c r="I99" s="214"/>
      <c r="J99" s="214"/>
      <c r="K99" s="214"/>
      <c r="L99" s="214"/>
      <c r="M99" s="214"/>
      <c r="N99" s="214"/>
      <c r="O99" s="584"/>
      <c r="P99" s="521"/>
      <c r="Q99" s="521"/>
      <c r="R99" s="521"/>
      <c r="S99" s="521"/>
      <c r="T99" s="521"/>
      <c r="U99" s="521"/>
      <c r="V99" s="521"/>
      <c r="W99" s="521"/>
      <c r="X99" s="522"/>
      <c r="Y99" s="902" t="s">
        <v>13</v>
      </c>
      <c r="Z99" s="903"/>
      <c r="AA99" s="904"/>
      <c r="AB99" s="899" t="s">
        <v>14</v>
      </c>
      <c r="AC99" s="900"/>
      <c r="AD99" s="90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1"/>
      <c r="Z100" s="862"/>
      <c r="AA100" s="863"/>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576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577</v>
      </c>
      <c r="AC101" s="464"/>
      <c r="AD101" s="464"/>
      <c r="AE101" s="216" t="s">
        <v>570</v>
      </c>
      <c r="AF101" s="217"/>
      <c r="AG101" s="217"/>
      <c r="AH101" s="218"/>
      <c r="AI101" s="216" t="s">
        <v>570</v>
      </c>
      <c r="AJ101" s="217"/>
      <c r="AK101" s="217"/>
      <c r="AL101" s="218"/>
      <c r="AM101" s="216">
        <v>0</v>
      </c>
      <c r="AN101" s="217"/>
      <c r="AO101" s="217"/>
      <c r="AP101" s="218"/>
      <c r="AQ101" s="216" t="s">
        <v>570</v>
      </c>
      <c r="AR101" s="217"/>
      <c r="AS101" s="217"/>
      <c r="AT101" s="218"/>
      <c r="AU101" s="216" t="s">
        <v>414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577</v>
      </c>
      <c r="AC102" s="464"/>
      <c r="AD102" s="464"/>
      <c r="AE102" s="421" t="s">
        <v>570</v>
      </c>
      <c r="AF102" s="421"/>
      <c r="AG102" s="421"/>
      <c r="AH102" s="421"/>
      <c r="AI102" s="421" t="s">
        <v>570</v>
      </c>
      <c r="AJ102" s="421"/>
      <c r="AK102" s="421"/>
      <c r="AL102" s="421"/>
      <c r="AM102" s="421">
        <v>5</v>
      </c>
      <c r="AN102" s="421"/>
      <c r="AO102" s="421"/>
      <c r="AP102" s="421"/>
      <c r="AQ102" s="271">
        <v>5</v>
      </c>
      <c r="AR102" s="272"/>
      <c r="AS102" s="272"/>
      <c r="AT102" s="317"/>
      <c r="AU102" s="271">
        <v>5</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398</v>
      </c>
      <c r="AF115" s="419"/>
      <c r="AG115" s="419"/>
      <c r="AH115" s="420"/>
      <c r="AI115" s="418" t="s">
        <v>396</v>
      </c>
      <c r="AJ115" s="419"/>
      <c r="AK115" s="419"/>
      <c r="AL115" s="420"/>
      <c r="AM115" s="418" t="s">
        <v>425</v>
      </c>
      <c r="AN115" s="419"/>
      <c r="AO115" s="419"/>
      <c r="AP115" s="420"/>
      <c r="AQ115" s="594" t="s">
        <v>440</v>
      </c>
      <c r="AR115" s="595"/>
      <c r="AS115" s="595"/>
      <c r="AT115" s="595"/>
      <c r="AU115" s="595"/>
      <c r="AV115" s="595"/>
      <c r="AW115" s="595"/>
      <c r="AX115" s="596"/>
    </row>
    <row r="116" spans="1:50" ht="23.25" customHeight="1" x14ac:dyDescent="0.15">
      <c r="A116" s="442"/>
      <c r="B116" s="443"/>
      <c r="C116" s="443"/>
      <c r="D116" s="443"/>
      <c r="E116" s="443"/>
      <c r="F116" s="444"/>
      <c r="G116" s="789" t="s">
        <v>578</v>
      </c>
      <c r="H116" s="789"/>
      <c r="I116" s="789"/>
      <c r="J116" s="789"/>
      <c r="K116" s="789"/>
      <c r="L116" s="789"/>
      <c r="M116" s="789"/>
      <c r="N116" s="789"/>
      <c r="O116" s="789"/>
      <c r="P116" s="789"/>
      <c r="Q116" s="789"/>
      <c r="R116" s="789"/>
      <c r="S116" s="789"/>
      <c r="T116" s="789"/>
      <c r="U116" s="789"/>
      <c r="V116" s="789"/>
      <c r="W116" s="789"/>
      <c r="X116" s="789"/>
      <c r="Y116" s="458" t="s">
        <v>15</v>
      </c>
      <c r="Z116" s="459"/>
      <c r="AA116" s="460"/>
      <c r="AB116" s="465" t="s">
        <v>579</v>
      </c>
      <c r="AC116" s="466"/>
      <c r="AD116" s="467"/>
      <c r="AE116" s="421" t="s">
        <v>570</v>
      </c>
      <c r="AF116" s="421"/>
      <c r="AG116" s="421"/>
      <c r="AH116" s="421"/>
      <c r="AI116" s="421" t="s">
        <v>570</v>
      </c>
      <c r="AJ116" s="421"/>
      <c r="AK116" s="421"/>
      <c r="AL116" s="421"/>
      <c r="AM116" s="421">
        <v>0</v>
      </c>
      <c r="AN116" s="421"/>
      <c r="AO116" s="421"/>
      <c r="AP116" s="421"/>
      <c r="AQ116" s="216">
        <v>2</v>
      </c>
      <c r="AR116" s="217"/>
      <c r="AS116" s="217"/>
      <c r="AT116" s="217"/>
      <c r="AU116" s="217"/>
      <c r="AV116" s="217"/>
      <c r="AW116" s="217"/>
      <c r="AX116" s="219"/>
    </row>
    <row r="117" spans="1:50" ht="46.5" customHeight="1" thickBot="1" x14ac:dyDescent="0.2">
      <c r="A117" s="445"/>
      <c r="B117" s="446"/>
      <c r="C117" s="446"/>
      <c r="D117" s="446"/>
      <c r="E117" s="446"/>
      <c r="F117" s="447"/>
      <c r="G117" s="790"/>
      <c r="H117" s="790"/>
      <c r="I117" s="790"/>
      <c r="J117" s="790"/>
      <c r="K117" s="790"/>
      <c r="L117" s="790"/>
      <c r="M117" s="790"/>
      <c r="N117" s="790"/>
      <c r="O117" s="790"/>
      <c r="P117" s="790"/>
      <c r="Q117" s="790"/>
      <c r="R117" s="790"/>
      <c r="S117" s="790"/>
      <c r="T117" s="790"/>
      <c r="U117" s="790"/>
      <c r="V117" s="790"/>
      <c r="W117" s="790"/>
      <c r="X117" s="790"/>
      <c r="Y117" s="474" t="s">
        <v>49</v>
      </c>
      <c r="Z117" s="449"/>
      <c r="AA117" s="450"/>
      <c r="AB117" s="475" t="s">
        <v>580</v>
      </c>
      <c r="AC117" s="476"/>
      <c r="AD117" s="477"/>
      <c r="AE117" s="557" t="s">
        <v>570</v>
      </c>
      <c r="AF117" s="557"/>
      <c r="AG117" s="557"/>
      <c r="AH117" s="557"/>
      <c r="AI117" s="557" t="s">
        <v>570</v>
      </c>
      <c r="AJ117" s="557"/>
      <c r="AK117" s="557"/>
      <c r="AL117" s="557"/>
      <c r="AM117" s="557" t="s">
        <v>615</v>
      </c>
      <c r="AN117" s="557"/>
      <c r="AO117" s="557"/>
      <c r="AP117" s="557"/>
      <c r="AQ117" s="598" t="s">
        <v>581</v>
      </c>
      <c r="AR117" s="598"/>
      <c r="AS117" s="598"/>
      <c r="AT117" s="598"/>
      <c r="AU117" s="598"/>
      <c r="AV117" s="598"/>
      <c r="AW117" s="598"/>
      <c r="AX117" s="599"/>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398</v>
      </c>
      <c r="AF118" s="419"/>
      <c r="AG118" s="419"/>
      <c r="AH118" s="420"/>
      <c r="AI118" s="418" t="s">
        <v>396</v>
      </c>
      <c r="AJ118" s="419"/>
      <c r="AK118" s="419"/>
      <c r="AL118" s="420"/>
      <c r="AM118" s="418" t="s">
        <v>425</v>
      </c>
      <c r="AN118" s="419"/>
      <c r="AO118" s="419"/>
      <c r="AP118" s="420"/>
      <c r="AQ118" s="594" t="s">
        <v>440</v>
      </c>
      <c r="AR118" s="595"/>
      <c r="AS118" s="595"/>
      <c r="AT118" s="595"/>
      <c r="AU118" s="595"/>
      <c r="AV118" s="595"/>
      <c r="AW118" s="595"/>
      <c r="AX118" s="596"/>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554" t="s">
        <v>362</v>
      </c>
      <c r="AC120" s="555"/>
      <c r="AD120" s="556"/>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398</v>
      </c>
      <c r="AF121" s="419"/>
      <c r="AG121" s="419"/>
      <c r="AH121" s="420"/>
      <c r="AI121" s="418" t="s">
        <v>396</v>
      </c>
      <c r="AJ121" s="419"/>
      <c r="AK121" s="419"/>
      <c r="AL121" s="420"/>
      <c r="AM121" s="418" t="s">
        <v>425</v>
      </c>
      <c r="AN121" s="419"/>
      <c r="AO121" s="419"/>
      <c r="AP121" s="420"/>
      <c r="AQ121" s="594" t="s">
        <v>440</v>
      </c>
      <c r="AR121" s="595"/>
      <c r="AS121" s="595"/>
      <c r="AT121" s="595"/>
      <c r="AU121" s="595"/>
      <c r="AV121" s="595"/>
      <c r="AW121" s="595"/>
      <c r="AX121" s="596"/>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554" t="s">
        <v>365</v>
      </c>
      <c r="AC123" s="555"/>
      <c r="AD123" s="556"/>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398</v>
      </c>
      <c r="AF124" s="419"/>
      <c r="AG124" s="419"/>
      <c r="AH124" s="420"/>
      <c r="AI124" s="418" t="s">
        <v>396</v>
      </c>
      <c r="AJ124" s="419"/>
      <c r="AK124" s="419"/>
      <c r="AL124" s="420"/>
      <c r="AM124" s="418" t="s">
        <v>425</v>
      </c>
      <c r="AN124" s="419"/>
      <c r="AO124" s="419"/>
      <c r="AP124" s="420"/>
      <c r="AQ124" s="594" t="s">
        <v>440</v>
      </c>
      <c r="AR124" s="595"/>
      <c r="AS124" s="595"/>
      <c r="AT124" s="595"/>
      <c r="AU124" s="595"/>
      <c r="AV124" s="595"/>
      <c r="AW124" s="595"/>
      <c r="AX124" s="596"/>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7"/>
      <c r="Y126" s="474" t="s">
        <v>49</v>
      </c>
      <c r="Z126" s="449"/>
      <c r="AA126" s="450"/>
      <c r="AB126" s="554" t="s">
        <v>362</v>
      </c>
      <c r="AC126" s="555"/>
      <c r="AD126" s="556"/>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6"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3"/>
      <c r="Z127" s="934"/>
      <c r="AA127" s="935"/>
      <c r="AB127" s="245" t="s">
        <v>11</v>
      </c>
      <c r="AC127" s="246"/>
      <c r="AD127" s="247"/>
      <c r="AE127" s="418" t="s">
        <v>398</v>
      </c>
      <c r="AF127" s="419"/>
      <c r="AG127" s="419"/>
      <c r="AH127" s="420"/>
      <c r="AI127" s="418" t="s">
        <v>396</v>
      </c>
      <c r="AJ127" s="419"/>
      <c r="AK127" s="419"/>
      <c r="AL127" s="420"/>
      <c r="AM127" s="418" t="s">
        <v>425</v>
      </c>
      <c r="AN127" s="419"/>
      <c r="AO127" s="419"/>
      <c r="AP127" s="420"/>
      <c r="AQ127" s="594" t="s">
        <v>440</v>
      </c>
      <c r="AR127" s="595"/>
      <c r="AS127" s="595"/>
      <c r="AT127" s="595"/>
      <c r="AU127" s="595"/>
      <c r="AV127" s="595"/>
      <c r="AW127" s="595"/>
      <c r="AX127" s="596"/>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554" t="s">
        <v>362</v>
      </c>
      <c r="AC129" s="555"/>
      <c r="AD129" s="556"/>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413</v>
      </c>
      <c r="B130" s="184"/>
      <c r="C130" s="183" t="s">
        <v>239</v>
      </c>
      <c r="D130" s="184"/>
      <c r="E130" s="168" t="s">
        <v>268</v>
      </c>
      <c r="F130" s="169"/>
      <c r="G130" s="170" t="s">
        <v>582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585</v>
      </c>
      <c r="AC134" s="204"/>
      <c r="AD134" s="204"/>
      <c r="AE134" s="205">
        <v>4.4000000000000004</v>
      </c>
      <c r="AF134" s="206"/>
      <c r="AG134" s="206"/>
      <c r="AH134" s="206"/>
      <c r="AI134" s="205">
        <v>4.5</v>
      </c>
      <c r="AJ134" s="206"/>
      <c r="AK134" s="206"/>
      <c r="AL134" s="206"/>
      <c r="AM134" s="205">
        <v>4.4000000000000004</v>
      </c>
      <c r="AN134" s="206"/>
      <c r="AO134" s="206"/>
      <c r="AP134" s="206"/>
      <c r="AQ134" s="205" t="s">
        <v>570</v>
      </c>
      <c r="AR134" s="206"/>
      <c r="AS134" s="206"/>
      <c r="AT134" s="206"/>
      <c r="AU134" s="205" t="s">
        <v>570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585</v>
      </c>
      <c r="AC135" s="212"/>
      <c r="AD135" s="212"/>
      <c r="AE135" s="205">
        <v>3.5</v>
      </c>
      <c r="AF135" s="206"/>
      <c r="AG135" s="206"/>
      <c r="AH135" s="206"/>
      <c r="AI135" s="205">
        <v>3.5</v>
      </c>
      <c r="AJ135" s="206"/>
      <c r="AK135" s="206"/>
      <c r="AL135" s="206"/>
      <c r="AM135" s="205">
        <v>3.5</v>
      </c>
      <c r="AN135" s="206"/>
      <c r="AO135" s="206"/>
      <c r="AP135" s="206"/>
      <c r="AQ135" s="205" t="s">
        <v>570</v>
      </c>
      <c r="AR135" s="206"/>
      <c r="AS135" s="206"/>
      <c r="AT135" s="206"/>
      <c r="AU135" s="205">
        <v>3.5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2" customHeight="1" x14ac:dyDescent="0.15">
      <c r="A154" s="188"/>
      <c r="B154" s="185"/>
      <c r="C154" s="179"/>
      <c r="D154" s="185"/>
      <c r="E154" s="179"/>
      <c r="F154" s="180"/>
      <c r="G154" s="103" t="s">
        <v>414</v>
      </c>
      <c r="H154" s="104"/>
      <c r="I154" s="104"/>
      <c r="J154" s="104"/>
      <c r="K154" s="104"/>
      <c r="L154" s="104"/>
      <c r="M154" s="104"/>
      <c r="N154" s="104"/>
      <c r="O154" s="104"/>
      <c r="P154" s="105"/>
      <c r="Q154" s="124" t="s">
        <v>414</v>
      </c>
      <c r="R154" s="104"/>
      <c r="S154" s="104"/>
      <c r="T154" s="104"/>
      <c r="U154" s="104"/>
      <c r="V154" s="104"/>
      <c r="W154" s="104"/>
      <c r="X154" s="104"/>
      <c r="Y154" s="104"/>
      <c r="Z154" s="104"/>
      <c r="AA154" s="291"/>
      <c r="AB154" s="140" t="s">
        <v>414</v>
      </c>
      <c r="AC154" s="141"/>
      <c r="AD154" s="141"/>
      <c r="AE154" s="146" t="s">
        <v>414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2"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3.9"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414</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3.9"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8"/>
      <c r="E430" s="173" t="s">
        <v>406</v>
      </c>
      <c r="F430" s="905"/>
      <c r="G430" s="906" t="s">
        <v>255</v>
      </c>
      <c r="H430" s="122"/>
      <c r="I430" s="122"/>
      <c r="J430" s="907" t="s">
        <v>569</v>
      </c>
      <c r="K430" s="908"/>
      <c r="L430" s="908"/>
      <c r="M430" s="908"/>
      <c r="N430" s="908"/>
      <c r="O430" s="908"/>
      <c r="P430" s="908"/>
      <c r="Q430" s="908"/>
      <c r="R430" s="908"/>
      <c r="S430" s="908"/>
      <c r="T430" s="909"/>
      <c r="U430" s="591" t="s">
        <v>570</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570</v>
      </c>
      <c r="AF432" s="199"/>
      <c r="AG432" s="132" t="s">
        <v>236</v>
      </c>
      <c r="AH432" s="133"/>
      <c r="AI432" s="155"/>
      <c r="AJ432" s="155"/>
      <c r="AK432" s="155"/>
      <c r="AL432" s="153"/>
      <c r="AM432" s="155"/>
      <c r="AN432" s="155"/>
      <c r="AO432" s="155"/>
      <c r="AP432" s="153"/>
      <c r="AQ432" s="593" t="s">
        <v>570</v>
      </c>
      <c r="AR432" s="199"/>
      <c r="AS432" s="132" t="s">
        <v>236</v>
      </c>
      <c r="AT432" s="133"/>
      <c r="AU432" s="199" t="s">
        <v>570</v>
      </c>
      <c r="AV432" s="199"/>
      <c r="AW432" s="132" t="s">
        <v>181</v>
      </c>
      <c r="AX432" s="194"/>
    </row>
    <row r="433" spans="1:50" ht="23.25" customHeight="1" x14ac:dyDescent="0.15">
      <c r="A433" s="188"/>
      <c r="B433" s="185"/>
      <c r="C433" s="179"/>
      <c r="D433" s="185"/>
      <c r="E433" s="342"/>
      <c r="F433" s="343"/>
      <c r="G433" s="103" t="s">
        <v>570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40" t="s">
        <v>570</v>
      </c>
      <c r="AF433" s="206"/>
      <c r="AG433" s="206"/>
      <c r="AH433" s="206"/>
      <c r="AI433" s="340" t="s">
        <v>570</v>
      </c>
      <c r="AJ433" s="206"/>
      <c r="AK433" s="206"/>
      <c r="AL433" s="206"/>
      <c r="AM433" s="340" t="s">
        <v>570</v>
      </c>
      <c r="AN433" s="206"/>
      <c r="AO433" s="206"/>
      <c r="AP433" s="341"/>
      <c r="AQ433" s="340" t="s">
        <v>570</v>
      </c>
      <c r="AR433" s="206"/>
      <c r="AS433" s="206"/>
      <c r="AT433" s="341"/>
      <c r="AU433" s="206" t="s">
        <v>570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570</v>
      </c>
      <c r="AF434" s="206"/>
      <c r="AG434" s="206"/>
      <c r="AH434" s="341"/>
      <c r="AI434" s="340" t="s">
        <v>570</v>
      </c>
      <c r="AJ434" s="206"/>
      <c r="AK434" s="206"/>
      <c r="AL434" s="206"/>
      <c r="AM434" s="340" t="s">
        <v>570</v>
      </c>
      <c r="AN434" s="206"/>
      <c r="AO434" s="206"/>
      <c r="AP434" s="341"/>
      <c r="AQ434" s="340" t="s">
        <v>570</v>
      </c>
      <c r="AR434" s="206"/>
      <c r="AS434" s="206"/>
      <c r="AT434" s="341"/>
      <c r="AU434" s="206" t="s">
        <v>570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570</v>
      </c>
      <c r="AF435" s="206"/>
      <c r="AG435" s="206"/>
      <c r="AH435" s="341"/>
      <c r="AI435" s="340" t="s">
        <v>570</v>
      </c>
      <c r="AJ435" s="206"/>
      <c r="AK435" s="206"/>
      <c r="AL435" s="206"/>
      <c r="AM435" s="340" t="s">
        <v>570</v>
      </c>
      <c r="AN435" s="206"/>
      <c r="AO435" s="206"/>
      <c r="AP435" s="341"/>
      <c r="AQ435" s="340" t="s">
        <v>570</v>
      </c>
      <c r="AR435" s="206"/>
      <c r="AS435" s="206"/>
      <c r="AT435" s="341"/>
      <c r="AU435" s="206" t="s">
        <v>570</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3"/>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 customHeight="1" x14ac:dyDescent="0.15">
      <c r="A482" s="188"/>
      <c r="B482" s="185"/>
      <c r="C482" s="179"/>
      <c r="D482" s="185"/>
      <c r="E482" s="124" t="s">
        <v>570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6" t="s">
        <v>255</v>
      </c>
      <c r="H484" s="122"/>
      <c r="I484" s="122"/>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6" t="s">
        <v>255</v>
      </c>
      <c r="H538" s="122"/>
      <c r="I538" s="122"/>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6" t="s">
        <v>255</v>
      </c>
      <c r="H592" s="122"/>
      <c r="I592" s="122"/>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6" t="s">
        <v>255</v>
      </c>
      <c r="H646" s="122"/>
      <c r="I646" s="122"/>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27" customHeight="1" x14ac:dyDescent="0.15">
      <c r="A702" s="877" t="s">
        <v>140</v>
      </c>
      <c r="B702" s="878"/>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568</v>
      </c>
      <c r="AE702" s="346"/>
      <c r="AF702" s="346"/>
      <c r="AG702" s="385" t="s">
        <v>587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6" t="s">
        <v>568</v>
      </c>
      <c r="AE703" s="327"/>
      <c r="AF703" s="327"/>
      <c r="AG703" s="100" t="s">
        <v>588</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81"/>
      <c r="B704" s="882"/>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7" t="s">
        <v>568</v>
      </c>
      <c r="AE704" s="788"/>
      <c r="AF704" s="788"/>
      <c r="AG704" s="166" t="s">
        <v>589</v>
      </c>
      <c r="AH704" s="107"/>
      <c r="AI704" s="107"/>
      <c r="AJ704" s="107"/>
      <c r="AK704" s="107"/>
      <c r="AL704" s="107"/>
      <c r="AM704" s="107"/>
      <c r="AN704" s="107"/>
      <c r="AO704" s="107"/>
      <c r="AP704" s="107"/>
      <c r="AQ704" s="107"/>
      <c r="AR704" s="107"/>
      <c r="AS704" s="107"/>
      <c r="AT704" s="107"/>
      <c r="AU704" s="107"/>
      <c r="AV704" s="107"/>
      <c r="AW704" s="107"/>
      <c r="AX704" s="167"/>
    </row>
    <row r="705" spans="1:50" ht="39.950000000000003" customHeight="1" x14ac:dyDescent="0.15">
      <c r="A705" s="645" t="s">
        <v>39</v>
      </c>
      <c r="B705" s="646"/>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19" t="s">
        <v>568</v>
      </c>
      <c r="AE705" s="720"/>
      <c r="AF705" s="720"/>
      <c r="AG705" s="124" t="s">
        <v>618</v>
      </c>
      <c r="AH705" s="104"/>
      <c r="AI705" s="104"/>
      <c r="AJ705" s="104"/>
      <c r="AK705" s="104"/>
      <c r="AL705" s="104"/>
      <c r="AM705" s="104"/>
      <c r="AN705" s="104"/>
      <c r="AO705" s="104"/>
      <c r="AP705" s="104"/>
      <c r="AQ705" s="104"/>
      <c r="AR705" s="104"/>
      <c r="AS705" s="104"/>
      <c r="AT705" s="104"/>
      <c r="AU705" s="104"/>
      <c r="AV705" s="104"/>
      <c r="AW705" s="104"/>
      <c r="AX705" s="125"/>
    </row>
    <row r="706" spans="1:50" ht="39.950000000000003" customHeight="1" x14ac:dyDescent="0.15">
      <c r="A706" s="647"/>
      <c r="B706" s="648"/>
      <c r="C706" s="801"/>
      <c r="D706" s="802"/>
      <c r="E706" s="735" t="s">
        <v>387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6" t="s">
        <v>617</v>
      </c>
      <c r="AE706" s="327"/>
      <c r="AF706" s="668"/>
      <c r="AG706" s="166"/>
      <c r="AH706" s="107"/>
      <c r="AI706" s="107"/>
      <c r="AJ706" s="107"/>
      <c r="AK706" s="107"/>
      <c r="AL706" s="107"/>
      <c r="AM706" s="107"/>
      <c r="AN706" s="107"/>
      <c r="AO706" s="107"/>
      <c r="AP706" s="107"/>
      <c r="AQ706" s="107"/>
      <c r="AR706" s="107"/>
      <c r="AS706" s="107"/>
      <c r="AT706" s="107"/>
      <c r="AU706" s="107"/>
      <c r="AV706" s="107"/>
      <c r="AW706" s="107"/>
      <c r="AX706" s="167"/>
    </row>
    <row r="707" spans="1:50" ht="39.950000000000003" customHeight="1" x14ac:dyDescent="0.15">
      <c r="A707" s="647"/>
      <c r="B707" s="648"/>
      <c r="C707" s="803"/>
      <c r="D707" s="804"/>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616</v>
      </c>
      <c r="AE707" s="843"/>
      <c r="AF707" s="843"/>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7"/>
      <c r="B708" s="649"/>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9" t="s">
        <v>590</v>
      </c>
      <c r="AE708" s="610"/>
      <c r="AF708" s="610"/>
      <c r="AG708" s="747" t="s">
        <v>570</v>
      </c>
      <c r="AH708" s="748"/>
      <c r="AI708" s="748"/>
      <c r="AJ708" s="748"/>
      <c r="AK708" s="748"/>
      <c r="AL708" s="748"/>
      <c r="AM708" s="748"/>
      <c r="AN708" s="748"/>
      <c r="AO708" s="748"/>
      <c r="AP708" s="748"/>
      <c r="AQ708" s="748"/>
      <c r="AR708" s="748"/>
      <c r="AS708" s="748"/>
      <c r="AT708" s="748"/>
      <c r="AU708" s="748"/>
      <c r="AV708" s="748"/>
      <c r="AW708" s="748"/>
      <c r="AX708" s="749"/>
    </row>
    <row r="709" spans="1:50" ht="39.950000000000003" customHeight="1" x14ac:dyDescent="0.15">
      <c r="A709" s="647"/>
      <c r="B709" s="649"/>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568</v>
      </c>
      <c r="AE709" s="327"/>
      <c r="AF709" s="327"/>
      <c r="AG709" s="100" t="s">
        <v>596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590</v>
      </c>
      <c r="AE710" s="327"/>
      <c r="AF710" s="327"/>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8"/>
      <c r="AD711" s="326" t="s">
        <v>568</v>
      </c>
      <c r="AE711" s="327"/>
      <c r="AF711" s="327"/>
      <c r="AG711" s="100" t="s">
        <v>591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7"/>
      <c r="B712" s="649"/>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8"/>
      <c r="AD712" s="787" t="s">
        <v>590</v>
      </c>
      <c r="AE712" s="788"/>
      <c r="AF712" s="788"/>
      <c r="AG712" s="817" t="s">
        <v>570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7"/>
      <c r="B713" s="649"/>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6" t="s">
        <v>590</v>
      </c>
      <c r="AE713" s="327"/>
      <c r="AF713" s="668"/>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0"/>
      <c r="B714" s="651"/>
      <c r="C714" s="652" t="s">
        <v>328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4" t="s">
        <v>568</v>
      </c>
      <c r="AE714" s="815"/>
      <c r="AF714" s="816"/>
      <c r="AG714" s="741" t="s">
        <v>592</v>
      </c>
      <c r="AH714" s="742"/>
      <c r="AI714" s="742"/>
      <c r="AJ714" s="742"/>
      <c r="AK714" s="742"/>
      <c r="AL714" s="742"/>
      <c r="AM714" s="742"/>
      <c r="AN714" s="742"/>
      <c r="AO714" s="742"/>
      <c r="AP714" s="742"/>
      <c r="AQ714" s="742"/>
      <c r="AR714" s="742"/>
      <c r="AS714" s="742"/>
      <c r="AT714" s="742"/>
      <c r="AU714" s="742"/>
      <c r="AV714" s="742"/>
      <c r="AW714" s="742"/>
      <c r="AX714" s="743"/>
    </row>
    <row r="715" spans="1:50" ht="39.950000000000003" customHeight="1" x14ac:dyDescent="0.15">
      <c r="A715" s="645" t="s">
        <v>40</v>
      </c>
      <c r="B715" s="791"/>
      <c r="C715" s="792" t="s">
        <v>329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9" t="s">
        <v>568</v>
      </c>
      <c r="AE715" s="610"/>
      <c r="AF715" s="661"/>
      <c r="AG715" s="747" t="s">
        <v>593</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590</v>
      </c>
      <c r="AE716" s="632"/>
      <c r="AF716" s="632"/>
      <c r="AG716" s="100" t="s">
        <v>570</v>
      </c>
      <c r="AH716" s="101"/>
      <c r="AI716" s="101"/>
      <c r="AJ716" s="101"/>
      <c r="AK716" s="101"/>
      <c r="AL716" s="101"/>
      <c r="AM716" s="101"/>
      <c r="AN716" s="101"/>
      <c r="AO716" s="101"/>
      <c r="AP716" s="101"/>
      <c r="AQ716" s="101"/>
      <c r="AR716" s="101"/>
      <c r="AS716" s="101"/>
      <c r="AT716" s="101"/>
      <c r="AU716" s="101"/>
      <c r="AV716" s="101"/>
      <c r="AW716" s="101"/>
      <c r="AX716" s="102"/>
    </row>
    <row r="717" spans="1:50" ht="60" customHeight="1" x14ac:dyDescent="0.15">
      <c r="A717" s="647"/>
      <c r="B717" s="649"/>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622</v>
      </c>
      <c r="AE717" s="327"/>
      <c r="AF717" s="327"/>
      <c r="AG717" s="100" t="s">
        <v>623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568</v>
      </c>
      <c r="AE718" s="327"/>
      <c r="AF718" s="327"/>
      <c r="AG718" s="126" t="s">
        <v>595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590</v>
      </c>
      <c r="AE719" s="610"/>
      <c r="AF719" s="610"/>
      <c r="AG719" s="124" t="s">
        <v>570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3"/>
      <c r="B720" s="784"/>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3"/>
      <c r="B721" s="784"/>
      <c r="C721" s="294"/>
      <c r="D721" s="295"/>
      <c r="E721" s="295"/>
      <c r="F721" s="296"/>
      <c r="G721" s="285"/>
      <c r="H721" s="286"/>
      <c r="I721" s="82" t="str">
        <f>IF(OR(G721="　", G721=""), "", "-")</f>
        <v/>
      </c>
      <c r="J721" s="289"/>
      <c r="K721" s="289"/>
      <c r="L721" s="82" t="str">
        <f>IF(M721="","","-")</f>
        <v/>
      </c>
      <c r="M721" s="83"/>
      <c r="N721" s="302" t="s">
        <v>570</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3"/>
      <c r="B722" s="784"/>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3"/>
      <c r="B723" s="784"/>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3"/>
      <c r="B724" s="784"/>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5"/>
      <c r="B725" s="786"/>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5" t="s">
        <v>48</v>
      </c>
      <c r="B726" s="809"/>
      <c r="C726" s="822" t="s">
        <v>53</v>
      </c>
      <c r="D726" s="844"/>
      <c r="E726" s="844"/>
      <c r="F726" s="845"/>
      <c r="G726" s="580" t="s">
        <v>621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0"/>
      <c r="B727" s="811"/>
      <c r="C727" s="753" t="s">
        <v>57</v>
      </c>
      <c r="D727" s="754"/>
      <c r="E727" s="754"/>
      <c r="F727" s="755"/>
      <c r="G727" s="578" t="s">
        <v>594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28.9" customHeight="1" thickBot="1" x14ac:dyDescent="0.2">
      <c r="A729" s="639" t="s">
        <v>624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6" t="s">
        <v>137</v>
      </c>
      <c r="B731" s="807"/>
      <c r="C731" s="807"/>
      <c r="D731" s="807"/>
      <c r="E731" s="808"/>
      <c r="F731" s="734" t="s">
        <v>625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391</v>
      </c>
      <c r="B733" s="679"/>
      <c r="C733" s="679"/>
      <c r="D733" s="679"/>
      <c r="E733" s="680"/>
      <c r="F733" s="642" t="s">
        <v>626</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7.45" customHeight="1" thickBot="1" x14ac:dyDescent="0.2">
      <c r="A735" s="797" t="s">
        <v>570</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5" t="s">
        <v>356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5" t="s">
        <v>409</v>
      </c>
      <c r="B737" s="209"/>
      <c r="C737" s="209"/>
      <c r="D737" s="210"/>
      <c r="E737" s="996" t="s">
        <v>570</v>
      </c>
      <c r="F737" s="996"/>
      <c r="G737" s="996"/>
      <c r="H737" s="996"/>
      <c r="I737" s="996"/>
      <c r="J737" s="996"/>
      <c r="K737" s="996"/>
      <c r="L737" s="996"/>
      <c r="M737" s="996"/>
      <c r="N737" s="365" t="s">
        <v>404</v>
      </c>
      <c r="O737" s="365"/>
      <c r="P737" s="365"/>
      <c r="Q737" s="365"/>
      <c r="R737" s="996" t="s">
        <v>570</v>
      </c>
      <c r="S737" s="996"/>
      <c r="T737" s="996"/>
      <c r="U737" s="996"/>
      <c r="V737" s="996"/>
      <c r="W737" s="996"/>
      <c r="X737" s="996"/>
      <c r="Y737" s="996"/>
      <c r="Z737" s="996"/>
      <c r="AA737" s="365" t="s">
        <v>403</v>
      </c>
      <c r="AB737" s="365"/>
      <c r="AC737" s="365"/>
      <c r="AD737" s="365"/>
      <c r="AE737" s="996" t="s">
        <v>570</v>
      </c>
      <c r="AF737" s="996"/>
      <c r="AG737" s="996"/>
      <c r="AH737" s="996"/>
      <c r="AI737" s="996"/>
      <c r="AJ737" s="996"/>
      <c r="AK737" s="996"/>
      <c r="AL737" s="996"/>
      <c r="AM737" s="996"/>
      <c r="AN737" s="365" t="s">
        <v>402</v>
      </c>
      <c r="AO737" s="365"/>
      <c r="AP737" s="365"/>
      <c r="AQ737" s="365"/>
      <c r="AR737" s="1002" t="s">
        <v>570</v>
      </c>
      <c r="AS737" s="1003"/>
      <c r="AT737" s="1003"/>
      <c r="AU737" s="1003"/>
      <c r="AV737" s="1003"/>
      <c r="AW737" s="1003"/>
      <c r="AX737" s="1004"/>
      <c r="AY737" s="88"/>
      <c r="AZ737" s="88"/>
    </row>
    <row r="738" spans="1:52" ht="24.75" customHeight="1" x14ac:dyDescent="0.15">
      <c r="A738" s="995" t="s">
        <v>401</v>
      </c>
      <c r="B738" s="209"/>
      <c r="C738" s="209"/>
      <c r="D738" s="210"/>
      <c r="E738" s="996" t="s">
        <v>570</v>
      </c>
      <c r="F738" s="996"/>
      <c r="G738" s="996"/>
      <c r="H738" s="996"/>
      <c r="I738" s="996"/>
      <c r="J738" s="996"/>
      <c r="K738" s="996"/>
      <c r="L738" s="996"/>
      <c r="M738" s="996"/>
      <c r="N738" s="365" t="s">
        <v>400</v>
      </c>
      <c r="O738" s="365"/>
      <c r="P738" s="365"/>
      <c r="Q738" s="365"/>
      <c r="R738" s="996" t="s">
        <v>570</v>
      </c>
      <c r="S738" s="996"/>
      <c r="T738" s="996"/>
      <c r="U738" s="996"/>
      <c r="V738" s="996"/>
      <c r="W738" s="996"/>
      <c r="X738" s="996"/>
      <c r="Y738" s="996"/>
      <c r="Z738" s="996"/>
      <c r="AA738" s="365" t="s">
        <v>399</v>
      </c>
      <c r="AB738" s="365"/>
      <c r="AC738" s="365"/>
      <c r="AD738" s="365"/>
      <c r="AE738" s="996" t="s">
        <v>570</v>
      </c>
      <c r="AF738" s="996"/>
      <c r="AG738" s="996"/>
      <c r="AH738" s="996"/>
      <c r="AI738" s="996"/>
      <c r="AJ738" s="996"/>
      <c r="AK738" s="996"/>
      <c r="AL738" s="996"/>
      <c r="AM738" s="996"/>
      <c r="AN738" s="365" t="s">
        <v>398</v>
      </c>
      <c r="AO738" s="365"/>
      <c r="AP738" s="365"/>
      <c r="AQ738" s="365"/>
      <c r="AR738" s="1002" t="s">
        <v>570</v>
      </c>
      <c r="AS738" s="1003"/>
      <c r="AT738" s="1003"/>
      <c r="AU738" s="1003"/>
      <c r="AV738" s="1003"/>
      <c r="AW738" s="1003"/>
      <c r="AX738" s="1004"/>
    </row>
    <row r="739" spans="1:52" ht="24.75" customHeight="1" x14ac:dyDescent="0.15">
      <c r="A739" s="995" t="s">
        <v>397</v>
      </c>
      <c r="B739" s="209"/>
      <c r="C739" s="209"/>
      <c r="D739" s="210"/>
      <c r="E739" s="996" t="s">
        <v>597</v>
      </c>
      <c r="F739" s="996"/>
      <c r="G739" s="996"/>
      <c r="H739" s="996"/>
      <c r="I739" s="996"/>
      <c r="J739" s="996"/>
      <c r="K739" s="996"/>
      <c r="L739" s="996"/>
      <c r="M739" s="996"/>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77" t="s">
        <v>421</v>
      </c>
      <c r="B740" s="978"/>
      <c r="C740" s="978"/>
      <c r="D740" s="979"/>
      <c r="E740" s="980" t="s">
        <v>565</v>
      </c>
      <c r="F740" s="981"/>
      <c r="G740" s="981"/>
      <c r="H740" s="92" t="str">
        <f>IF(E740="", "", "(")</f>
        <v>(</v>
      </c>
      <c r="I740" s="981" t="s">
        <v>394</v>
      </c>
      <c r="J740" s="981"/>
      <c r="K740" s="92" t="str">
        <f>IF(OR(I740="　", I740=""), "", "-")</f>
        <v>-</v>
      </c>
      <c r="L740" s="982">
        <v>42</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5"/>
      <c r="AP740" s="1006"/>
      <c r="AQ740" s="1006"/>
      <c r="AR740" s="1006"/>
      <c r="AS740" s="1006"/>
      <c r="AT740" s="1006"/>
      <c r="AU740" s="1006"/>
      <c r="AV740" s="1006"/>
      <c r="AW740" s="1006"/>
      <c r="AX740" s="1007"/>
    </row>
    <row r="741" spans="1:52" ht="28.35" customHeight="1" x14ac:dyDescent="0.15">
      <c r="A741" s="619" t="s">
        <v>390</v>
      </c>
      <c r="B741" s="620"/>
      <c r="C741" s="620"/>
      <c r="D741" s="620"/>
      <c r="E741" s="620"/>
      <c r="F741" s="62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392</v>
      </c>
      <c r="B780" s="634"/>
      <c r="C780" s="634"/>
      <c r="D780" s="634"/>
      <c r="E780" s="634"/>
      <c r="F780" s="635"/>
      <c r="G780" s="600" t="s">
        <v>598</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367</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800"/>
    </row>
    <row r="781" spans="1:50" ht="24.75" customHeight="1" x14ac:dyDescent="0.15">
      <c r="A781" s="636"/>
      <c r="B781" s="637"/>
      <c r="C781" s="637"/>
      <c r="D781" s="637"/>
      <c r="E781" s="637"/>
      <c r="F781" s="638"/>
      <c r="G781" s="822"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5"/>
      <c r="AC781" s="822"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24.75" customHeight="1" x14ac:dyDescent="0.15">
      <c r="A782" s="636"/>
      <c r="B782" s="637"/>
      <c r="C782" s="637"/>
      <c r="D782" s="637"/>
      <c r="E782" s="637"/>
      <c r="F782" s="638"/>
      <c r="G782" s="675" t="s">
        <v>603</v>
      </c>
      <c r="H782" s="676"/>
      <c r="I782" s="676"/>
      <c r="J782" s="676"/>
      <c r="K782" s="677"/>
      <c r="L782" s="669" t="s">
        <v>600</v>
      </c>
      <c r="M782" s="670"/>
      <c r="N782" s="670"/>
      <c r="O782" s="670"/>
      <c r="P782" s="670"/>
      <c r="Q782" s="670"/>
      <c r="R782" s="670"/>
      <c r="S782" s="670"/>
      <c r="T782" s="670"/>
      <c r="U782" s="670"/>
      <c r="V782" s="670"/>
      <c r="W782" s="670"/>
      <c r="X782" s="671"/>
      <c r="Y782" s="388">
        <v>3.3</v>
      </c>
      <c r="Z782" s="389"/>
      <c r="AA782" s="389"/>
      <c r="AB782" s="812"/>
      <c r="AC782" s="675"/>
      <c r="AD782" s="676"/>
      <c r="AE782" s="676"/>
      <c r="AF782" s="676"/>
      <c r="AG782" s="677"/>
      <c r="AH782" s="669"/>
      <c r="AI782" s="670"/>
      <c r="AJ782" s="670"/>
      <c r="AK782" s="670"/>
      <c r="AL782" s="670"/>
      <c r="AM782" s="670"/>
      <c r="AN782" s="670"/>
      <c r="AO782" s="670"/>
      <c r="AP782" s="670"/>
      <c r="AQ782" s="670"/>
      <c r="AR782" s="670"/>
      <c r="AS782" s="670"/>
      <c r="AT782" s="671"/>
      <c r="AU782" s="388"/>
      <c r="AV782" s="389"/>
      <c r="AW782" s="389"/>
      <c r="AX782" s="390"/>
    </row>
    <row r="783" spans="1:50" ht="24.75" customHeight="1" x14ac:dyDescent="0.15">
      <c r="A783" s="636"/>
      <c r="B783" s="637"/>
      <c r="C783" s="637"/>
      <c r="D783" s="637"/>
      <c r="E783" s="637"/>
      <c r="F783" s="638"/>
      <c r="G783" s="611" t="s">
        <v>604</v>
      </c>
      <c r="H783" s="612"/>
      <c r="I783" s="612"/>
      <c r="J783" s="612"/>
      <c r="K783" s="613"/>
      <c r="L783" s="603" t="s">
        <v>601</v>
      </c>
      <c r="M783" s="604"/>
      <c r="N783" s="604"/>
      <c r="O783" s="604"/>
      <c r="P783" s="604"/>
      <c r="Q783" s="604"/>
      <c r="R783" s="604"/>
      <c r="S783" s="604"/>
      <c r="T783" s="604"/>
      <c r="U783" s="604"/>
      <c r="V783" s="604"/>
      <c r="W783" s="604"/>
      <c r="X783" s="605"/>
      <c r="Y783" s="606">
        <v>0.3</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x14ac:dyDescent="0.15">
      <c r="A792" s="636"/>
      <c r="B792" s="637"/>
      <c r="C792" s="637"/>
      <c r="D792" s="637"/>
      <c r="E792" s="637"/>
      <c r="F792" s="638"/>
      <c r="G792" s="833" t="s">
        <v>20</v>
      </c>
      <c r="H792" s="834"/>
      <c r="I792" s="834"/>
      <c r="J792" s="834"/>
      <c r="K792" s="834"/>
      <c r="L792" s="835"/>
      <c r="M792" s="836"/>
      <c r="N792" s="836"/>
      <c r="O792" s="836"/>
      <c r="P792" s="836"/>
      <c r="Q792" s="836"/>
      <c r="R792" s="836"/>
      <c r="S792" s="836"/>
      <c r="T792" s="836"/>
      <c r="U792" s="836"/>
      <c r="V792" s="836"/>
      <c r="W792" s="836"/>
      <c r="X792" s="837"/>
      <c r="Y792" s="838">
        <f>SUM(Y782:AB791)</f>
        <v>3.5999999999999996</v>
      </c>
      <c r="Z792" s="839"/>
      <c r="AA792" s="839"/>
      <c r="AB792" s="840"/>
      <c r="AC792" s="833" t="s">
        <v>20</v>
      </c>
      <c r="AD792" s="834"/>
      <c r="AE792" s="834"/>
      <c r="AF792" s="834"/>
      <c r="AG792" s="834"/>
      <c r="AH792" s="835"/>
      <c r="AI792" s="836"/>
      <c r="AJ792" s="836"/>
      <c r="AK792" s="836"/>
      <c r="AL792" s="836"/>
      <c r="AM792" s="836"/>
      <c r="AN792" s="836"/>
      <c r="AO792" s="836"/>
      <c r="AP792" s="836"/>
      <c r="AQ792" s="836"/>
      <c r="AR792" s="836"/>
      <c r="AS792" s="836"/>
      <c r="AT792" s="837"/>
      <c r="AU792" s="838">
        <f>SUM(AU782:AX791)</f>
        <v>0</v>
      </c>
      <c r="AV792" s="839"/>
      <c r="AW792" s="839"/>
      <c r="AX792" s="841"/>
    </row>
    <row r="793" spans="1:50" ht="24.75" hidden="1" customHeight="1" x14ac:dyDescent="0.15">
      <c r="A793" s="636"/>
      <c r="B793" s="637"/>
      <c r="C793" s="637"/>
      <c r="D793" s="637"/>
      <c r="E793" s="637"/>
      <c r="F793" s="638"/>
      <c r="G793" s="600" t="s">
        <v>322</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321</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800"/>
    </row>
    <row r="794" spans="1:50" ht="24.75" hidden="1" customHeight="1" x14ac:dyDescent="0.15">
      <c r="A794" s="636"/>
      <c r="B794" s="637"/>
      <c r="C794" s="637"/>
      <c r="D794" s="637"/>
      <c r="E794" s="637"/>
      <c r="F794" s="638"/>
      <c r="G794" s="822"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5"/>
      <c r="AC794" s="822"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24.75" hidden="1" customHeight="1" x14ac:dyDescent="0.15">
      <c r="A795" s="636"/>
      <c r="B795" s="637"/>
      <c r="C795" s="637"/>
      <c r="D795" s="637"/>
      <c r="E795" s="637"/>
      <c r="F795" s="638"/>
      <c r="G795" s="675"/>
      <c r="H795" s="676"/>
      <c r="I795" s="676"/>
      <c r="J795" s="676"/>
      <c r="K795" s="677"/>
      <c r="L795" s="669"/>
      <c r="M795" s="670"/>
      <c r="N795" s="670"/>
      <c r="O795" s="670"/>
      <c r="P795" s="670"/>
      <c r="Q795" s="670"/>
      <c r="R795" s="670"/>
      <c r="S795" s="670"/>
      <c r="T795" s="670"/>
      <c r="U795" s="670"/>
      <c r="V795" s="670"/>
      <c r="W795" s="670"/>
      <c r="X795" s="671"/>
      <c r="Y795" s="388"/>
      <c r="Z795" s="389"/>
      <c r="AA795" s="389"/>
      <c r="AB795" s="812"/>
      <c r="AC795" s="675"/>
      <c r="AD795" s="676"/>
      <c r="AE795" s="676"/>
      <c r="AF795" s="676"/>
      <c r="AG795" s="677"/>
      <c r="AH795" s="669"/>
      <c r="AI795" s="670"/>
      <c r="AJ795" s="670"/>
      <c r="AK795" s="670"/>
      <c r="AL795" s="670"/>
      <c r="AM795" s="670"/>
      <c r="AN795" s="670"/>
      <c r="AO795" s="670"/>
      <c r="AP795" s="670"/>
      <c r="AQ795" s="670"/>
      <c r="AR795" s="670"/>
      <c r="AS795" s="670"/>
      <c r="AT795" s="671"/>
      <c r="AU795" s="388"/>
      <c r="AV795" s="389"/>
      <c r="AW795" s="389"/>
      <c r="AX795" s="390"/>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hidden="1" customHeight="1" thickBot="1" x14ac:dyDescent="0.2">
      <c r="A805" s="636"/>
      <c r="B805" s="637"/>
      <c r="C805" s="637"/>
      <c r="D805" s="637"/>
      <c r="E805" s="637"/>
      <c r="F805" s="638"/>
      <c r="G805" s="833" t="s">
        <v>20</v>
      </c>
      <c r="H805" s="834"/>
      <c r="I805" s="834"/>
      <c r="J805" s="834"/>
      <c r="K805" s="834"/>
      <c r="L805" s="835"/>
      <c r="M805" s="836"/>
      <c r="N805" s="836"/>
      <c r="O805" s="836"/>
      <c r="P805" s="836"/>
      <c r="Q805" s="836"/>
      <c r="R805" s="836"/>
      <c r="S805" s="836"/>
      <c r="T805" s="836"/>
      <c r="U805" s="836"/>
      <c r="V805" s="836"/>
      <c r="W805" s="836"/>
      <c r="X805" s="837"/>
      <c r="Y805" s="838">
        <f>SUM(Y795:AB804)</f>
        <v>0</v>
      </c>
      <c r="Z805" s="839"/>
      <c r="AA805" s="839"/>
      <c r="AB805" s="840"/>
      <c r="AC805" s="833" t="s">
        <v>20</v>
      </c>
      <c r="AD805" s="834"/>
      <c r="AE805" s="834"/>
      <c r="AF805" s="834"/>
      <c r="AG805" s="834"/>
      <c r="AH805" s="835"/>
      <c r="AI805" s="836"/>
      <c r="AJ805" s="836"/>
      <c r="AK805" s="836"/>
      <c r="AL805" s="836"/>
      <c r="AM805" s="836"/>
      <c r="AN805" s="836"/>
      <c r="AO805" s="836"/>
      <c r="AP805" s="836"/>
      <c r="AQ805" s="836"/>
      <c r="AR805" s="836"/>
      <c r="AS805" s="836"/>
      <c r="AT805" s="837"/>
      <c r="AU805" s="838">
        <f>SUM(AU795:AX804)</f>
        <v>0</v>
      </c>
      <c r="AV805" s="839"/>
      <c r="AW805" s="839"/>
      <c r="AX805" s="841"/>
    </row>
    <row r="806" spans="1:50" ht="24.75" hidden="1" customHeight="1" x14ac:dyDescent="0.15">
      <c r="A806" s="636"/>
      <c r="B806" s="637"/>
      <c r="C806" s="637"/>
      <c r="D806" s="637"/>
      <c r="E806" s="637"/>
      <c r="F806" s="638"/>
      <c r="G806" s="600" t="s">
        <v>323</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324</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800"/>
    </row>
    <row r="807" spans="1:50" ht="24.75" hidden="1" customHeight="1" x14ac:dyDescent="0.15">
      <c r="A807" s="636"/>
      <c r="B807" s="637"/>
      <c r="C807" s="637"/>
      <c r="D807" s="637"/>
      <c r="E807" s="637"/>
      <c r="F807" s="638"/>
      <c r="G807" s="822"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5"/>
      <c r="AC807" s="822"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15">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88"/>
      <c r="Z808" s="389"/>
      <c r="AA808" s="389"/>
      <c r="AB808" s="812"/>
      <c r="AC808" s="675"/>
      <c r="AD808" s="676"/>
      <c r="AE808" s="676"/>
      <c r="AF808" s="676"/>
      <c r="AG808" s="677"/>
      <c r="AH808" s="669"/>
      <c r="AI808" s="670"/>
      <c r="AJ808" s="670"/>
      <c r="AK808" s="670"/>
      <c r="AL808" s="670"/>
      <c r="AM808" s="670"/>
      <c r="AN808" s="670"/>
      <c r="AO808" s="670"/>
      <c r="AP808" s="670"/>
      <c r="AQ808" s="670"/>
      <c r="AR808" s="670"/>
      <c r="AS808" s="670"/>
      <c r="AT808" s="671"/>
      <c r="AU808" s="388"/>
      <c r="AV808" s="389"/>
      <c r="AW808" s="389"/>
      <c r="AX808" s="390"/>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
      <c r="A818" s="636"/>
      <c r="B818" s="637"/>
      <c r="C818" s="637"/>
      <c r="D818" s="637"/>
      <c r="E818" s="637"/>
      <c r="F818" s="638"/>
      <c r="G818" s="833" t="s">
        <v>20</v>
      </c>
      <c r="H818" s="834"/>
      <c r="I818" s="834"/>
      <c r="J818" s="834"/>
      <c r="K818" s="834"/>
      <c r="L818" s="835"/>
      <c r="M818" s="836"/>
      <c r="N818" s="836"/>
      <c r="O818" s="836"/>
      <c r="P818" s="836"/>
      <c r="Q818" s="836"/>
      <c r="R818" s="836"/>
      <c r="S818" s="836"/>
      <c r="T818" s="836"/>
      <c r="U818" s="836"/>
      <c r="V818" s="836"/>
      <c r="W818" s="836"/>
      <c r="X818" s="837"/>
      <c r="Y818" s="838">
        <f>SUM(Y808:AB817)</f>
        <v>0</v>
      </c>
      <c r="Z818" s="839"/>
      <c r="AA818" s="839"/>
      <c r="AB818" s="840"/>
      <c r="AC818" s="833" t="s">
        <v>20</v>
      </c>
      <c r="AD818" s="834"/>
      <c r="AE818" s="834"/>
      <c r="AF818" s="834"/>
      <c r="AG818" s="834"/>
      <c r="AH818" s="835"/>
      <c r="AI818" s="836"/>
      <c r="AJ818" s="836"/>
      <c r="AK818" s="836"/>
      <c r="AL818" s="836"/>
      <c r="AM818" s="836"/>
      <c r="AN818" s="836"/>
      <c r="AO818" s="836"/>
      <c r="AP818" s="836"/>
      <c r="AQ818" s="836"/>
      <c r="AR818" s="836"/>
      <c r="AS818" s="836"/>
      <c r="AT818" s="837"/>
      <c r="AU818" s="838">
        <f>SUM(AU808:AX817)</f>
        <v>0</v>
      </c>
      <c r="AV818" s="839"/>
      <c r="AW818" s="839"/>
      <c r="AX818" s="841"/>
    </row>
    <row r="819" spans="1:50" ht="24.75" hidden="1" customHeight="1" x14ac:dyDescent="0.15">
      <c r="A819" s="636"/>
      <c r="B819" s="637"/>
      <c r="C819" s="637"/>
      <c r="D819" s="637"/>
      <c r="E819" s="637"/>
      <c r="F819" s="638"/>
      <c r="G819" s="600" t="s">
        <v>269</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183</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800"/>
    </row>
    <row r="820" spans="1:50" ht="24.75" hidden="1" customHeight="1" x14ac:dyDescent="0.15">
      <c r="A820" s="636"/>
      <c r="B820" s="637"/>
      <c r="C820" s="637"/>
      <c r="D820" s="637"/>
      <c r="E820" s="637"/>
      <c r="F820" s="638"/>
      <c r="G820" s="822"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5"/>
      <c r="AC820" s="822"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15">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88"/>
      <c r="Z821" s="389"/>
      <c r="AA821" s="389"/>
      <c r="AB821" s="812"/>
      <c r="AC821" s="675"/>
      <c r="AD821" s="676"/>
      <c r="AE821" s="676"/>
      <c r="AF821" s="676"/>
      <c r="AG821" s="677"/>
      <c r="AH821" s="669"/>
      <c r="AI821" s="670"/>
      <c r="AJ821" s="670"/>
      <c r="AK821" s="670"/>
      <c r="AL821" s="670"/>
      <c r="AM821" s="670"/>
      <c r="AN821" s="670"/>
      <c r="AO821" s="670"/>
      <c r="AP821" s="670"/>
      <c r="AQ821" s="670"/>
      <c r="AR821" s="670"/>
      <c r="AS821" s="670"/>
      <c r="AT821" s="671"/>
      <c r="AU821" s="388"/>
      <c r="AV821" s="389"/>
      <c r="AW821" s="389"/>
      <c r="AX821" s="390"/>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33" t="s">
        <v>20</v>
      </c>
      <c r="H831" s="834"/>
      <c r="I831" s="834"/>
      <c r="J831" s="834"/>
      <c r="K831" s="834"/>
      <c r="L831" s="835"/>
      <c r="M831" s="836"/>
      <c r="N831" s="836"/>
      <c r="O831" s="836"/>
      <c r="P831" s="836"/>
      <c r="Q831" s="836"/>
      <c r="R831" s="836"/>
      <c r="S831" s="836"/>
      <c r="T831" s="836"/>
      <c r="U831" s="836"/>
      <c r="V831" s="836"/>
      <c r="W831" s="836"/>
      <c r="X831" s="837"/>
      <c r="Y831" s="838">
        <f>SUM(Y821:AB830)</f>
        <v>0</v>
      </c>
      <c r="Z831" s="839"/>
      <c r="AA831" s="839"/>
      <c r="AB831" s="840"/>
      <c r="AC831" s="833" t="s">
        <v>20</v>
      </c>
      <c r="AD831" s="834"/>
      <c r="AE831" s="834"/>
      <c r="AF831" s="834"/>
      <c r="AG831" s="834"/>
      <c r="AH831" s="835"/>
      <c r="AI831" s="836"/>
      <c r="AJ831" s="836"/>
      <c r="AK831" s="836"/>
      <c r="AL831" s="836"/>
      <c r="AM831" s="836"/>
      <c r="AN831" s="836"/>
      <c r="AO831" s="836"/>
      <c r="AP831" s="836"/>
      <c r="AQ831" s="836"/>
      <c r="AR831" s="836"/>
      <c r="AS831" s="836"/>
      <c r="AT831" s="837"/>
      <c r="AU831" s="838">
        <f>SUM(AU821:AX830)</f>
        <v>0</v>
      </c>
      <c r="AV831" s="839"/>
      <c r="AW831" s="839"/>
      <c r="AX831" s="841"/>
    </row>
    <row r="832" spans="1:50" ht="24.75" hidden="1"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8" t="s">
        <v>348</v>
      </c>
      <c r="AM832" s="279"/>
      <c r="AN832" s="279"/>
      <c r="AO832" s="81" t="s">
        <v>346</v>
      </c>
      <c r="AP832" s="21"/>
      <c r="AQ832" s="21"/>
      <c r="AR832" s="21"/>
      <c r="AS832" s="21"/>
      <c r="AT832" s="21"/>
      <c r="AU832" s="21"/>
      <c r="AV832" s="21"/>
      <c r="AW832" s="21"/>
      <c r="AX832" s="22"/>
    </row>
    <row r="833" spans="1:50" ht="19.899999999999999"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9.899999999999999"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599</v>
      </c>
      <c r="D838" s="347"/>
      <c r="E838" s="347"/>
      <c r="F838" s="347"/>
      <c r="G838" s="347"/>
      <c r="H838" s="347"/>
      <c r="I838" s="347"/>
      <c r="J838" s="348">
        <v>7010001023050</v>
      </c>
      <c r="K838" s="349"/>
      <c r="L838" s="349"/>
      <c r="M838" s="349"/>
      <c r="N838" s="349"/>
      <c r="O838" s="349"/>
      <c r="P838" s="362" t="s">
        <v>600</v>
      </c>
      <c r="Q838" s="350"/>
      <c r="R838" s="350"/>
      <c r="S838" s="350"/>
      <c r="T838" s="350"/>
      <c r="U838" s="350"/>
      <c r="V838" s="350"/>
      <c r="W838" s="350"/>
      <c r="X838" s="350"/>
      <c r="Y838" s="351">
        <v>3.3</v>
      </c>
      <c r="Z838" s="352"/>
      <c r="AA838" s="352"/>
      <c r="AB838" s="353"/>
      <c r="AC838" s="363" t="s">
        <v>378</v>
      </c>
      <c r="AD838" s="371"/>
      <c r="AE838" s="371"/>
      <c r="AF838" s="371"/>
      <c r="AG838" s="371"/>
      <c r="AH838" s="372">
        <v>1</v>
      </c>
      <c r="AI838" s="373"/>
      <c r="AJ838" s="373"/>
      <c r="AK838" s="373"/>
      <c r="AL838" s="357">
        <v>95.24</v>
      </c>
      <c r="AM838" s="358"/>
      <c r="AN838" s="358"/>
      <c r="AO838" s="359"/>
      <c r="AP838" s="360" t="s">
        <v>602</v>
      </c>
      <c r="AQ838" s="360"/>
      <c r="AR838" s="360"/>
      <c r="AS838" s="360"/>
      <c r="AT838" s="360"/>
      <c r="AU838" s="360"/>
      <c r="AV838" s="360"/>
      <c r="AW838" s="360"/>
      <c r="AX838" s="360"/>
    </row>
    <row r="839" spans="1:50" ht="30" customHeight="1" x14ac:dyDescent="0.15">
      <c r="A839" s="376">
        <v>2</v>
      </c>
      <c r="B839" s="376">
        <v>1</v>
      </c>
      <c r="C839" s="361" t="s">
        <v>599</v>
      </c>
      <c r="D839" s="347"/>
      <c r="E839" s="347"/>
      <c r="F839" s="347"/>
      <c r="G839" s="347"/>
      <c r="H839" s="347"/>
      <c r="I839" s="347"/>
      <c r="J839" s="348">
        <v>7010001023050</v>
      </c>
      <c r="K839" s="349"/>
      <c r="L839" s="349"/>
      <c r="M839" s="349"/>
      <c r="N839" s="349"/>
      <c r="O839" s="349"/>
      <c r="P839" s="362" t="s">
        <v>601</v>
      </c>
      <c r="Q839" s="350"/>
      <c r="R839" s="350"/>
      <c r="S839" s="350"/>
      <c r="T839" s="350"/>
      <c r="U839" s="350"/>
      <c r="V839" s="350"/>
      <c r="W839" s="350"/>
      <c r="X839" s="350"/>
      <c r="Y839" s="351">
        <v>0.2</v>
      </c>
      <c r="Z839" s="352"/>
      <c r="AA839" s="352"/>
      <c r="AB839" s="353"/>
      <c r="AC839" s="363" t="s">
        <v>384</v>
      </c>
      <c r="AD839" s="363"/>
      <c r="AE839" s="363"/>
      <c r="AF839" s="363"/>
      <c r="AG839" s="363"/>
      <c r="AH839" s="372" t="s">
        <v>602</v>
      </c>
      <c r="AI839" s="373"/>
      <c r="AJ839" s="373"/>
      <c r="AK839" s="373"/>
      <c r="AL839" s="357">
        <v>100</v>
      </c>
      <c r="AM839" s="358"/>
      <c r="AN839" s="358"/>
      <c r="AO839" s="359"/>
      <c r="AP839" s="360" t="s">
        <v>602</v>
      </c>
      <c r="AQ839" s="360"/>
      <c r="AR839" s="360"/>
      <c r="AS839" s="360"/>
      <c r="AT839" s="360"/>
      <c r="AU839" s="360"/>
      <c r="AV839" s="360"/>
      <c r="AW839" s="360"/>
      <c r="AX839" s="360"/>
    </row>
    <row r="840" spans="1:50" ht="30" customHeight="1" x14ac:dyDescent="0.15">
      <c r="A840" s="376">
        <v>3</v>
      </c>
      <c r="B840" s="376">
        <v>1</v>
      </c>
      <c r="C840" s="361" t="s">
        <v>599</v>
      </c>
      <c r="D840" s="347"/>
      <c r="E840" s="347"/>
      <c r="F840" s="347"/>
      <c r="G840" s="347"/>
      <c r="H840" s="347"/>
      <c r="I840" s="347"/>
      <c r="J840" s="348">
        <v>7010001023050</v>
      </c>
      <c r="K840" s="349"/>
      <c r="L840" s="349"/>
      <c r="M840" s="349"/>
      <c r="N840" s="349"/>
      <c r="O840" s="349"/>
      <c r="P840" s="362" t="s">
        <v>601</v>
      </c>
      <c r="Q840" s="350"/>
      <c r="R840" s="350"/>
      <c r="S840" s="350"/>
      <c r="T840" s="350"/>
      <c r="U840" s="350"/>
      <c r="V840" s="350"/>
      <c r="W840" s="350"/>
      <c r="X840" s="350"/>
      <c r="Y840" s="351">
        <v>0.1</v>
      </c>
      <c r="Z840" s="352"/>
      <c r="AA840" s="352"/>
      <c r="AB840" s="353"/>
      <c r="AC840" s="363" t="s">
        <v>384</v>
      </c>
      <c r="AD840" s="363"/>
      <c r="AE840" s="363"/>
      <c r="AF840" s="363"/>
      <c r="AG840" s="363"/>
      <c r="AH840" s="355" t="s">
        <v>602</v>
      </c>
      <c r="AI840" s="356"/>
      <c r="AJ840" s="356"/>
      <c r="AK840" s="356"/>
      <c r="AL840" s="357">
        <v>100</v>
      </c>
      <c r="AM840" s="358"/>
      <c r="AN840" s="358"/>
      <c r="AO840" s="359"/>
      <c r="AP840" s="360" t="s">
        <v>602</v>
      </c>
      <c r="AQ840" s="360"/>
      <c r="AR840" s="360"/>
      <c r="AS840" s="360"/>
      <c r="AT840" s="360"/>
      <c r="AU840" s="360"/>
      <c r="AV840" s="360"/>
      <c r="AW840" s="360"/>
      <c r="AX840" s="360"/>
    </row>
    <row r="841" spans="1:50" ht="30" customHeight="1" x14ac:dyDescent="0.15">
      <c r="A841" s="376">
        <v>4</v>
      </c>
      <c r="B841" s="376">
        <v>1</v>
      </c>
      <c r="C841" s="361" t="s">
        <v>605</v>
      </c>
      <c r="D841" s="347"/>
      <c r="E841" s="347"/>
      <c r="F841" s="347"/>
      <c r="G841" s="347"/>
      <c r="H841" s="347"/>
      <c r="I841" s="347"/>
      <c r="J841" s="348">
        <v>8010001036745</v>
      </c>
      <c r="K841" s="349"/>
      <c r="L841" s="349"/>
      <c r="M841" s="349"/>
      <c r="N841" s="349"/>
      <c r="O841" s="349"/>
      <c r="P841" s="362" t="s">
        <v>601</v>
      </c>
      <c r="Q841" s="350"/>
      <c r="R841" s="350"/>
      <c r="S841" s="350"/>
      <c r="T841" s="350"/>
      <c r="U841" s="350"/>
      <c r="V841" s="350"/>
      <c r="W841" s="350"/>
      <c r="X841" s="350"/>
      <c r="Y841" s="351">
        <v>0.6</v>
      </c>
      <c r="Z841" s="352"/>
      <c r="AA841" s="352"/>
      <c r="AB841" s="353"/>
      <c r="AC841" s="354" t="s">
        <v>384</v>
      </c>
      <c r="AD841" s="354"/>
      <c r="AE841" s="354"/>
      <c r="AF841" s="354"/>
      <c r="AG841" s="354"/>
      <c r="AH841" s="355" t="s">
        <v>602</v>
      </c>
      <c r="AI841" s="356"/>
      <c r="AJ841" s="356"/>
      <c r="AK841" s="356"/>
      <c r="AL841" s="357">
        <v>100</v>
      </c>
      <c r="AM841" s="358"/>
      <c r="AN841" s="358"/>
      <c r="AO841" s="359"/>
      <c r="AP841" s="360" t="s">
        <v>602</v>
      </c>
      <c r="AQ841" s="360"/>
      <c r="AR841" s="360"/>
      <c r="AS841" s="360"/>
      <c r="AT841" s="360"/>
      <c r="AU841" s="360"/>
      <c r="AV841" s="360"/>
      <c r="AW841" s="360"/>
      <c r="AX841" s="360"/>
    </row>
    <row r="842" spans="1:50" ht="30" customHeight="1" x14ac:dyDescent="0.15">
      <c r="A842" s="376">
        <v>5</v>
      </c>
      <c r="B842" s="376">
        <v>1</v>
      </c>
      <c r="C842" s="361" t="s">
        <v>605</v>
      </c>
      <c r="D842" s="347"/>
      <c r="E842" s="347"/>
      <c r="F842" s="347"/>
      <c r="G842" s="347"/>
      <c r="H842" s="347"/>
      <c r="I842" s="347"/>
      <c r="J842" s="348">
        <v>8010001036745</v>
      </c>
      <c r="K842" s="349"/>
      <c r="L842" s="349"/>
      <c r="M842" s="349"/>
      <c r="N842" s="349"/>
      <c r="O842" s="349"/>
      <c r="P842" s="362" t="s">
        <v>601</v>
      </c>
      <c r="Q842" s="350"/>
      <c r="R842" s="350"/>
      <c r="S842" s="350"/>
      <c r="T842" s="350"/>
      <c r="U842" s="350"/>
      <c r="V842" s="350"/>
      <c r="W842" s="350"/>
      <c r="X842" s="350"/>
      <c r="Y842" s="351">
        <v>0.6</v>
      </c>
      <c r="Z842" s="352"/>
      <c r="AA842" s="352"/>
      <c r="AB842" s="353"/>
      <c r="AC842" s="354" t="s">
        <v>384</v>
      </c>
      <c r="AD842" s="354"/>
      <c r="AE842" s="354"/>
      <c r="AF842" s="354"/>
      <c r="AG842" s="354"/>
      <c r="AH842" s="355" t="s">
        <v>602</v>
      </c>
      <c r="AI842" s="356"/>
      <c r="AJ842" s="356"/>
      <c r="AK842" s="356"/>
      <c r="AL842" s="357">
        <v>100</v>
      </c>
      <c r="AM842" s="358"/>
      <c r="AN842" s="358"/>
      <c r="AO842" s="359"/>
      <c r="AP842" s="360" t="s">
        <v>602</v>
      </c>
      <c r="AQ842" s="360"/>
      <c r="AR842" s="360"/>
      <c r="AS842" s="360"/>
      <c r="AT842" s="360"/>
      <c r="AU842" s="360"/>
      <c r="AV842" s="360"/>
      <c r="AW842" s="360"/>
      <c r="AX842" s="360"/>
    </row>
    <row r="843" spans="1:50" ht="30" customHeight="1" x14ac:dyDescent="0.15">
      <c r="A843" s="376">
        <v>6</v>
      </c>
      <c r="B843" s="376">
        <v>1</v>
      </c>
      <c r="C843" s="361" t="s">
        <v>605</v>
      </c>
      <c r="D843" s="347"/>
      <c r="E843" s="347"/>
      <c r="F843" s="347"/>
      <c r="G843" s="347"/>
      <c r="H843" s="347"/>
      <c r="I843" s="347"/>
      <c r="J843" s="348">
        <v>8010001036745</v>
      </c>
      <c r="K843" s="349"/>
      <c r="L843" s="349"/>
      <c r="M843" s="349"/>
      <c r="N843" s="349"/>
      <c r="O843" s="349"/>
      <c r="P843" s="362" t="s">
        <v>606</v>
      </c>
      <c r="Q843" s="350"/>
      <c r="R843" s="350"/>
      <c r="S843" s="350"/>
      <c r="T843" s="350"/>
      <c r="U843" s="350"/>
      <c r="V843" s="350"/>
      <c r="W843" s="350"/>
      <c r="X843" s="350"/>
      <c r="Y843" s="351">
        <v>0.6</v>
      </c>
      <c r="Z843" s="352"/>
      <c r="AA843" s="352"/>
      <c r="AB843" s="353"/>
      <c r="AC843" s="354" t="s">
        <v>384</v>
      </c>
      <c r="AD843" s="354"/>
      <c r="AE843" s="354"/>
      <c r="AF843" s="354"/>
      <c r="AG843" s="354"/>
      <c r="AH843" s="355" t="s">
        <v>602</v>
      </c>
      <c r="AI843" s="356"/>
      <c r="AJ843" s="356"/>
      <c r="AK843" s="356"/>
      <c r="AL843" s="357">
        <v>100</v>
      </c>
      <c r="AM843" s="358"/>
      <c r="AN843" s="358"/>
      <c r="AO843" s="359"/>
      <c r="AP843" s="360" t="s">
        <v>602</v>
      </c>
      <c r="AQ843" s="360"/>
      <c r="AR843" s="360"/>
      <c r="AS843" s="360"/>
      <c r="AT843" s="360"/>
      <c r="AU843" s="360"/>
      <c r="AV843" s="360"/>
      <c r="AW843" s="360"/>
      <c r="AX843" s="360"/>
    </row>
    <row r="844" spans="1:50" ht="30" customHeight="1" x14ac:dyDescent="0.15">
      <c r="A844" s="376">
        <v>7</v>
      </c>
      <c r="B844" s="376">
        <v>1</v>
      </c>
      <c r="C844" s="361" t="s">
        <v>605</v>
      </c>
      <c r="D844" s="347"/>
      <c r="E844" s="347"/>
      <c r="F844" s="347"/>
      <c r="G844" s="347"/>
      <c r="H844" s="347"/>
      <c r="I844" s="347"/>
      <c r="J844" s="348">
        <v>8010001036745</v>
      </c>
      <c r="K844" s="349"/>
      <c r="L844" s="349"/>
      <c r="M844" s="349"/>
      <c r="N844" s="349"/>
      <c r="O844" s="349"/>
      <c r="P844" s="362" t="s">
        <v>601</v>
      </c>
      <c r="Q844" s="350"/>
      <c r="R844" s="350"/>
      <c r="S844" s="350"/>
      <c r="T844" s="350"/>
      <c r="U844" s="350"/>
      <c r="V844" s="350"/>
      <c r="W844" s="350"/>
      <c r="X844" s="350"/>
      <c r="Y844" s="351">
        <v>0.4</v>
      </c>
      <c r="Z844" s="352"/>
      <c r="AA844" s="352"/>
      <c r="AB844" s="353"/>
      <c r="AC844" s="354" t="s">
        <v>384</v>
      </c>
      <c r="AD844" s="354"/>
      <c r="AE844" s="354"/>
      <c r="AF844" s="354"/>
      <c r="AG844" s="354"/>
      <c r="AH844" s="355" t="s">
        <v>602</v>
      </c>
      <c r="AI844" s="356"/>
      <c r="AJ844" s="356"/>
      <c r="AK844" s="356"/>
      <c r="AL844" s="357">
        <v>100</v>
      </c>
      <c r="AM844" s="358"/>
      <c r="AN844" s="358"/>
      <c r="AO844" s="359"/>
      <c r="AP844" s="360" t="s">
        <v>602</v>
      </c>
      <c r="AQ844" s="360"/>
      <c r="AR844" s="360"/>
      <c r="AS844" s="360"/>
      <c r="AT844" s="360"/>
      <c r="AU844" s="360"/>
      <c r="AV844" s="360"/>
      <c r="AW844" s="360"/>
      <c r="AX844" s="360"/>
    </row>
    <row r="845" spans="1:50" ht="30" customHeight="1" x14ac:dyDescent="0.15">
      <c r="A845" s="376">
        <v>8</v>
      </c>
      <c r="B845" s="376">
        <v>1</v>
      </c>
      <c r="C845" s="361" t="s">
        <v>605</v>
      </c>
      <c r="D845" s="347"/>
      <c r="E845" s="347"/>
      <c r="F845" s="347"/>
      <c r="G845" s="347"/>
      <c r="H845" s="347"/>
      <c r="I845" s="347"/>
      <c r="J845" s="348">
        <v>8010001036745</v>
      </c>
      <c r="K845" s="349"/>
      <c r="L845" s="349"/>
      <c r="M845" s="349"/>
      <c r="N845" s="349"/>
      <c r="O845" s="349"/>
      <c r="P845" s="362" t="s">
        <v>601</v>
      </c>
      <c r="Q845" s="350"/>
      <c r="R845" s="350"/>
      <c r="S845" s="350"/>
      <c r="T845" s="350"/>
      <c r="U845" s="350"/>
      <c r="V845" s="350"/>
      <c r="W845" s="350"/>
      <c r="X845" s="350"/>
      <c r="Y845" s="351">
        <v>0.3</v>
      </c>
      <c r="Z845" s="352"/>
      <c r="AA845" s="352"/>
      <c r="AB845" s="353"/>
      <c r="AC845" s="354" t="s">
        <v>384</v>
      </c>
      <c r="AD845" s="354"/>
      <c r="AE845" s="354"/>
      <c r="AF845" s="354"/>
      <c r="AG845" s="354"/>
      <c r="AH845" s="355" t="s">
        <v>602</v>
      </c>
      <c r="AI845" s="356"/>
      <c r="AJ845" s="356"/>
      <c r="AK845" s="356"/>
      <c r="AL845" s="357">
        <v>100</v>
      </c>
      <c r="AM845" s="358"/>
      <c r="AN845" s="358"/>
      <c r="AO845" s="359"/>
      <c r="AP845" s="360" t="s">
        <v>602</v>
      </c>
      <c r="AQ845" s="360"/>
      <c r="AR845" s="360"/>
      <c r="AS845" s="360"/>
      <c r="AT845" s="360"/>
      <c r="AU845" s="360"/>
      <c r="AV845" s="360"/>
      <c r="AW845" s="360"/>
      <c r="AX845" s="360"/>
    </row>
    <row r="846" spans="1:50" ht="30" customHeight="1" x14ac:dyDescent="0.15">
      <c r="A846" s="376">
        <v>9</v>
      </c>
      <c r="B846" s="376">
        <v>1</v>
      </c>
      <c r="C846" s="361" t="s">
        <v>605</v>
      </c>
      <c r="D846" s="347"/>
      <c r="E846" s="347"/>
      <c r="F846" s="347"/>
      <c r="G846" s="347"/>
      <c r="H846" s="347"/>
      <c r="I846" s="347"/>
      <c r="J846" s="348">
        <v>8010001036745</v>
      </c>
      <c r="K846" s="349"/>
      <c r="L846" s="349"/>
      <c r="M846" s="349"/>
      <c r="N846" s="349"/>
      <c r="O846" s="349"/>
      <c r="P846" s="362" t="s">
        <v>601</v>
      </c>
      <c r="Q846" s="350"/>
      <c r="R846" s="350"/>
      <c r="S846" s="350"/>
      <c r="T846" s="350"/>
      <c r="U846" s="350"/>
      <c r="V846" s="350"/>
      <c r="W846" s="350"/>
      <c r="X846" s="350"/>
      <c r="Y846" s="351">
        <v>0.3</v>
      </c>
      <c r="Z846" s="352"/>
      <c r="AA846" s="352"/>
      <c r="AB846" s="353"/>
      <c r="AC846" s="354" t="s">
        <v>384</v>
      </c>
      <c r="AD846" s="354"/>
      <c r="AE846" s="354"/>
      <c r="AF846" s="354"/>
      <c r="AG846" s="354"/>
      <c r="AH846" s="355" t="s">
        <v>602</v>
      </c>
      <c r="AI846" s="356"/>
      <c r="AJ846" s="356"/>
      <c r="AK846" s="356"/>
      <c r="AL846" s="357">
        <v>100</v>
      </c>
      <c r="AM846" s="358"/>
      <c r="AN846" s="358"/>
      <c r="AO846" s="359"/>
      <c r="AP846" s="360" t="s">
        <v>602</v>
      </c>
      <c r="AQ846" s="360"/>
      <c r="AR846" s="360"/>
      <c r="AS846" s="360"/>
      <c r="AT846" s="360"/>
      <c r="AU846" s="360"/>
      <c r="AV846" s="360"/>
      <c r="AW846" s="360"/>
      <c r="AX846" s="360"/>
    </row>
    <row r="847" spans="1:50" ht="30" customHeight="1" x14ac:dyDescent="0.15">
      <c r="A847" s="376">
        <v>10</v>
      </c>
      <c r="B847" s="376">
        <v>1</v>
      </c>
      <c r="C847" s="361" t="s">
        <v>605</v>
      </c>
      <c r="D847" s="347"/>
      <c r="E847" s="347"/>
      <c r="F847" s="347"/>
      <c r="G847" s="347"/>
      <c r="H847" s="347"/>
      <c r="I847" s="347"/>
      <c r="J847" s="348">
        <v>8010001036745</v>
      </c>
      <c r="K847" s="349"/>
      <c r="L847" s="349"/>
      <c r="M847" s="349"/>
      <c r="N847" s="349"/>
      <c r="O847" s="349"/>
      <c r="P847" s="362" t="s">
        <v>606</v>
      </c>
      <c r="Q847" s="350"/>
      <c r="R847" s="350"/>
      <c r="S847" s="350"/>
      <c r="T847" s="350"/>
      <c r="U847" s="350"/>
      <c r="V847" s="350"/>
      <c r="W847" s="350"/>
      <c r="X847" s="350"/>
      <c r="Y847" s="351">
        <v>0.2</v>
      </c>
      <c r="Z847" s="352"/>
      <c r="AA847" s="352"/>
      <c r="AB847" s="353"/>
      <c r="AC847" s="354" t="s">
        <v>384</v>
      </c>
      <c r="AD847" s="354"/>
      <c r="AE847" s="354"/>
      <c r="AF847" s="354"/>
      <c r="AG847" s="354"/>
      <c r="AH847" s="355" t="s">
        <v>602</v>
      </c>
      <c r="AI847" s="356"/>
      <c r="AJ847" s="356"/>
      <c r="AK847" s="356"/>
      <c r="AL847" s="357">
        <v>100</v>
      </c>
      <c r="AM847" s="358"/>
      <c r="AN847" s="358"/>
      <c r="AO847" s="359"/>
      <c r="AP847" s="360" t="s">
        <v>602</v>
      </c>
      <c r="AQ847" s="360"/>
      <c r="AR847" s="360"/>
      <c r="AS847" s="360"/>
      <c r="AT847" s="360"/>
      <c r="AU847" s="360"/>
      <c r="AV847" s="360"/>
      <c r="AW847" s="360"/>
      <c r="AX847" s="360"/>
    </row>
    <row r="848" spans="1:50" ht="30" customHeight="1" x14ac:dyDescent="0.15">
      <c r="A848" s="376">
        <v>11</v>
      </c>
      <c r="B848" s="376">
        <v>1</v>
      </c>
      <c r="C848" s="361" t="s">
        <v>607</v>
      </c>
      <c r="D848" s="347"/>
      <c r="E848" s="347"/>
      <c r="F848" s="347"/>
      <c r="G848" s="347"/>
      <c r="H848" s="347"/>
      <c r="I848" s="347"/>
      <c r="J848" s="348">
        <v>4070001011201</v>
      </c>
      <c r="K848" s="349"/>
      <c r="L848" s="349"/>
      <c r="M848" s="349"/>
      <c r="N848" s="349"/>
      <c r="O848" s="349"/>
      <c r="P848" s="362" t="s">
        <v>600</v>
      </c>
      <c r="Q848" s="350"/>
      <c r="R848" s="350"/>
      <c r="S848" s="350"/>
      <c r="T848" s="350"/>
      <c r="U848" s="350"/>
      <c r="V848" s="350"/>
      <c r="W848" s="350"/>
      <c r="X848" s="350"/>
      <c r="Y848" s="351">
        <v>0.6</v>
      </c>
      <c r="Z848" s="352"/>
      <c r="AA848" s="352"/>
      <c r="AB848" s="353"/>
      <c r="AC848" s="354" t="s">
        <v>384</v>
      </c>
      <c r="AD848" s="354"/>
      <c r="AE848" s="354"/>
      <c r="AF848" s="354"/>
      <c r="AG848" s="354"/>
      <c r="AH848" s="355" t="s">
        <v>602</v>
      </c>
      <c r="AI848" s="356"/>
      <c r="AJ848" s="356"/>
      <c r="AK848" s="356"/>
      <c r="AL848" s="357">
        <v>100</v>
      </c>
      <c r="AM848" s="358"/>
      <c r="AN848" s="358"/>
      <c r="AO848" s="359"/>
      <c r="AP848" s="360" t="s">
        <v>602</v>
      </c>
      <c r="AQ848" s="360"/>
      <c r="AR848" s="360"/>
      <c r="AS848" s="360"/>
      <c r="AT848" s="360"/>
      <c r="AU848" s="360"/>
      <c r="AV848" s="360"/>
      <c r="AW848" s="360"/>
      <c r="AX848" s="360"/>
    </row>
    <row r="849" spans="1:50" ht="30" customHeight="1" x14ac:dyDescent="0.15">
      <c r="A849" s="376">
        <v>12</v>
      </c>
      <c r="B849" s="376">
        <v>1</v>
      </c>
      <c r="C849" s="361" t="s">
        <v>607</v>
      </c>
      <c r="D849" s="347"/>
      <c r="E849" s="347"/>
      <c r="F849" s="347"/>
      <c r="G849" s="347"/>
      <c r="H849" s="347"/>
      <c r="I849" s="347"/>
      <c r="J849" s="348">
        <v>4070001011201</v>
      </c>
      <c r="K849" s="349"/>
      <c r="L849" s="349"/>
      <c r="M849" s="349"/>
      <c r="N849" s="349"/>
      <c r="O849" s="349"/>
      <c r="P849" s="362" t="s">
        <v>601</v>
      </c>
      <c r="Q849" s="350"/>
      <c r="R849" s="350"/>
      <c r="S849" s="350"/>
      <c r="T849" s="350"/>
      <c r="U849" s="350"/>
      <c r="V849" s="350"/>
      <c r="W849" s="350"/>
      <c r="X849" s="350"/>
      <c r="Y849" s="351">
        <v>0.3</v>
      </c>
      <c r="Z849" s="352"/>
      <c r="AA849" s="352"/>
      <c r="AB849" s="353"/>
      <c r="AC849" s="354" t="s">
        <v>384</v>
      </c>
      <c r="AD849" s="354"/>
      <c r="AE849" s="354"/>
      <c r="AF849" s="354"/>
      <c r="AG849" s="354"/>
      <c r="AH849" s="355" t="s">
        <v>602</v>
      </c>
      <c r="AI849" s="356"/>
      <c r="AJ849" s="356"/>
      <c r="AK849" s="356"/>
      <c r="AL849" s="357">
        <v>100</v>
      </c>
      <c r="AM849" s="358"/>
      <c r="AN849" s="358"/>
      <c r="AO849" s="359"/>
      <c r="AP849" s="360" t="s">
        <v>602</v>
      </c>
      <c r="AQ849" s="360"/>
      <c r="AR849" s="360"/>
      <c r="AS849" s="360"/>
      <c r="AT849" s="360"/>
      <c r="AU849" s="360"/>
      <c r="AV849" s="360"/>
      <c r="AW849" s="360"/>
      <c r="AX849" s="360"/>
    </row>
    <row r="850" spans="1:50" ht="30" customHeight="1" x14ac:dyDescent="0.15">
      <c r="A850" s="376">
        <v>13</v>
      </c>
      <c r="B850" s="376">
        <v>1</v>
      </c>
      <c r="C850" s="361" t="s">
        <v>607</v>
      </c>
      <c r="D850" s="347"/>
      <c r="E850" s="347"/>
      <c r="F850" s="347"/>
      <c r="G850" s="347"/>
      <c r="H850" s="347"/>
      <c r="I850" s="347"/>
      <c r="J850" s="348">
        <v>4070001011201</v>
      </c>
      <c r="K850" s="349"/>
      <c r="L850" s="349"/>
      <c r="M850" s="349"/>
      <c r="N850" s="349"/>
      <c r="O850" s="349"/>
      <c r="P850" s="362" t="s">
        <v>600</v>
      </c>
      <c r="Q850" s="350"/>
      <c r="R850" s="350"/>
      <c r="S850" s="350"/>
      <c r="T850" s="350"/>
      <c r="U850" s="350"/>
      <c r="V850" s="350"/>
      <c r="W850" s="350"/>
      <c r="X850" s="350"/>
      <c r="Y850" s="351">
        <v>0.2</v>
      </c>
      <c r="Z850" s="352"/>
      <c r="AA850" s="352"/>
      <c r="AB850" s="353"/>
      <c r="AC850" s="354" t="s">
        <v>384</v>
      </c>
      <c r="AD850" s="354"/>
      <c r="AE850" s="354"/>
      <c r="AF850" s="354"/>
      <c r="AG850" s="354"/>
      <c r="AH850" s="355" t="s">
        <v>602</v>
      </c>
      <c r="AI850" s="356"/>
      <c r="AJ850" s="356"/>
      <c r="AK850" s="356"/>
      <c r="AL850" s="357">
        <v>100</v>
      </c>
      <c r="AM850" s="358"/>
      <c r="AN850" s="358"/>
      <c r="AO850" s="359"/>
      <c r="AP850" s="360" t="s">
        <v>602</v>
      </c>
      <c r="AQ850" s="360"/>
      <c r="AR850" s="360"/>
      <c r="AS850" s="360"/>
      <c r="AT850" s="360"/>
      <c r="AU850" s="360"/>
      <c r="AV850" s="360"/>
      <c r="AW850" s="360"/>
      <c r="AX850" s="360"/>
    </row>
    <row r="851" spans="1:50" ht="30" customHeight="1" x14ac:dyDescent="0.15">
      <c r="A851" s="376">
        <v>14</v>
      </c>
      <c r="B851" s="376">
        <v>1</v>
      </c>
      <c r="C851" s="361" t="s">
        <v>608</v>
      </c>
      <c r="D851" s="347"/>
      <c r="E851" s="347"/>
      <c r="F851" s="347"/>
      <c r="G851" s="347"/>
      <c r="H851" s="347"/>
      <c r="I851" s="347"/>
      <c r="J851" s="348">
        <v>8040001007537</v>
      </c>
      <c r="K851" s="349"/>
      <c r="L851" s="349"/>
      <c r="M851" s="349"/>
      <c r="N851" s="349"/>
      <c r="O851" s="349"/>
      <c r="P851" s="362" t="s">
        <v>600</v>
      </c>
      <c r="Q851" s="350"/>
      <c r="R851" s="350"/>
      <c r="S851" s="350"/>
      <c r="T851" s="350"/>
      <c r="U851" s="350"/>
      <c r="V851" s="350"/>
      <c r="W851" s="350"/>
      <c r="X851" s="350"/>
      <c r="Y851" s="351">
        <v>0.9</v>
      </c>
      <c r="Z851" s="352"/>
      <c r="AA851" s="352"/>
      <c r="AB851" s="353"/>
      <c r="AC851" s="354" t="s">
        <v>384</v>
      </c>
      <c r="AD851" s="354"/>
      <c r="AE851" s="354"/>
      <c r="AF851" s="354"/>
      <c r="AG851" s="354"/>
      <c r="AH851" s="355" t="s">
        <v>602</v>
      </c>
      <c r="AI851" s="356"/>
      <c r="AJ851" s="356"/>
      <c r="AK851" s="356"/>
      <c r="AL851" s="357">
        <v>100</v>
      </c>
      <c r="AM851" s="358"/>
      <c r="AN851" s="358"/>
      <c r="AO851" s="359"/>
      <c r="AP851" s="360" t="s">
        <v>602</v>
      </c>
      <c r="AQ851" s="360"/>
      <c r="AR851" s="360"/>
      <c r="AS851" s="360"/>
      <c r="AT851" s="360"/>
      <c r="AU851" s="360"/>
      <c r="AV851" s="360"/>
      <c r="AW851" s="360"/>
      <c r="AX851" s="360"/>
    </row>
    <row r="852" spans="1:50" ht="30" customHeight="1" x14ac:dyDescent="0.15">
      <c r="A852" s="376">
        <v>15</v>
      </c>
      <c r="B852" s="376">
        <v>1</v>
      </c>
      <c r="C852" s="361" t="s">
        <v>609</v>
      </c>
      <c r="D852" s="347"/>
      <c r="E852" s="347"/>
      <c r="F852" s="347"/>
      <c r="G852" s="347"/>
      <c r="H852" s="347"/>
      <c r="I852" s="347"/>
      <c r="J852" s="348">
        <v>5013201003096</v>
      </c>
      <c r="K852" s="349"/>
      <c r="L852" s="349"/>
      <c r="M852" s="349"/>
      <c r="N852" s="349"/>
      <c r="O852" s="349"/>
      <c r="P852" s="362" t="s">
        <v>601</v>
      </c>
      <c r="Q852" s="350"/>
      <c r="R852" s="350"/>
      <c r="S852" s="350"/>
      <c r="T852" s="350"/>
      <c r="U852" s="350"/>
      <c r="V852" s="350"/>
      <c r="W852" s="350"/>
      <c r="X852" s="350"/>
      <c r="Y852" s="351">
        <v>0.4</v>
      </c>
      <c r="Z852" s="352"/>
      <c r="AA852" s="352"/>
      <c r="AB852" s="353"/>
      <c r="AC852" s="354" t="s">
        <v>384</v>
      </c>
      <c r="AD852" s="354"/>
      <c r="AE852" s="354"/>
      <c r="AF852" s="354"/>
      <c r="AG852" s="354"/>
      <c r="AH852" s="355" t="s">
        <v>602</v>
      </c>
      <c r="AI852" s="356"/>
      <c r="AJ852" s="356"/>
      <c r="AK852" s="356"/>
      <c r="AL852" s="357">
        <v>100</v>
      </c>
      <c r="AM852" s="358"/>
      <c r="AN852" s="358"/>
      <c r="AO852" s="359"/>
      <c r="AP852" s="360" t="s">
        <v>602</v>
      </c>
      <c r="AQ852" s="360"/>
      <c r="AR852" s="360"/>
      <c r="AS852" s="360"/>
      <c r="AT852" s="360"/>
      <c r="AU852" s="360"/>
      <c r="AV852" s="360"/>
      <c r="AW852" s="360"/>
      <c r="AX852" s="360"/>
    </row>
    <row r="853" spans="1:50" ht="30" customHeight="1" x14ac:dyDescent="0.15">
      <c r="A853" s="376">
        <v>16</v>
      </c>
      <c r="B853" s="376">
        <v>1</v>
      </c>
      <c r="C853" s="361" t="s">
        <v>610</v>
      </c>
      <c r="D853" s="347"/>
      <c r="E853" s="347"/>
      <c r="F853" s="347"/>
      <c r="G853" s="347"/>
      <c r="H853" s="347"/>
      <c r="I853" s="347"/>
      <c r="J853" s="348">
        <v>8180001124830</v>
      </c>
      <c r="K853" s="349"/>
      <c r="L853" s="349"/>
      <c r="M853" s="349"/>
      <c r="N853" s="349"/>
      <c r="O853" s="349"/>
      <c r="P853" s="362" t="s">
        <v>601</v>
      </c>
      <c r="Q853" s="350"/>
      <c r="R853" s="350"/>
      <c r="S853" s="350"/>
      <c r="T853" s="350"/>
      <c r="U853" s="350"/>
      <c r="V853" s="350"/>
      <c r="W853" s="350"/>
      <c r="X853" s="350"/>
      <c r="Y853" s="351">
        <v>0.3</v>
      </c>
      <c r="Z853" s="352"/>
      <c r="AA853" s="352"/>
      <c r="AB853" s="353"/>
      <c r="AC853" s="354" t="s">
        <v>384</v>
      </c>
      <c r="AD853" s="354"/>
      <c r="AE853" s="354"/>
      <c r="AF853" s="354"/>
      <c r="AG853" s="354"/>
      <c r="AH853" s="355" t="s">
        <v>602</v>
      </c>
      <c r="AI853" s="356"/>
      <c r="AJ853" s="356"/>
      <c r="AK853" s="356"/>
      <c r="AL853" s="357">
        <v>100</v>
      </c>
      <c r="AM853" s="358"/>
      <c r="AN853" s="358"/>
      <c r="AO853" s="359"/>
      <c r="AP853" s="360" t="s">
        <v>602</v>
      </c>
      <c r="AQ853" s="360"/>
      <c r="AR853" s="360"/>
      <c r="AS853" s="360"/>
      <c r="AT853" s="360"/>
      <c r="AU853" s="360"/>
      <c r="AV853" s="360"/>
      <c r="AW853" s="360"/>
      <c r="AX853" s="360"/>
    </row>
    <row r="854" spans="1:50" s="16" customFormat="1" ht="30" customHeight="1" x14ac:dyDescent="0.15">
      <c r="A854" s="376">
        <v>17</v>
      </c>
      <c r="B854" s="376">
        <v>1</v>
      </c>
      <c r="C854" s="361" t="s">
        <v>611</v>
      </c>
      <c r="D854" s="347"/>
      <c r="E854" s="347"/>
      <c r="F854" s="347"/>
      <c r="G854" s="347"/>
      <c r="H854" s="347"/>
      <c r="I854" s="347"/>
      <c r="J854" s="348">
        <v>7010401144116</v>
      </c>
      <c r="K854" s="349"/>
      <c r="L854" s="349"/>
      <c r="M854" s="349"/>
      <c r="N854" s="349"/>
      <c r="O854" s="349"/>
      <c r="P854" s="362" t="s">
        <v>601</v>
      </c>
      <c r="Q854" s="350"/>
      <c r="R854" s="350"/>
      <c r="S854" s="350"/>
      <c r="T854" s="350"/>
      <c r="U854" s="350"/>
      <c r="V854" s="350"/>
      <c r="W854" s="350"/>
      <c r="X854" s="350"/>
      <c r="Y854" s="351">
        <v>0.3</v>
      </c>
      <c r="Z854" s="352"/>
      <c r="AA854" s="352"/>
      <c r="AB854" s="353"/>
      <c r="AC854" s="354" t="s">
        <v>384</v>
      </c>
      <c r="AD854" s="354"/>
      <c r="AE854" s="354"/>
      <c r="AF854" s="354"/>
      <c r="AG854" s="354"/>
      <c r="AH854" s="355" t="s">
        <v>602</v>
      </c>
      <c r="AI854" s="356"/>
      <c r="AJ854" s="356"/>
      <c r="AK854" s="356"/>
      <c r="AL854" s="357">
        <v>100</v>
      </c>
      <c r="AM854" s="358"/>
      <c r="AN854" s="358"/>
      <c r="AO854" s="359"/>
      <c r="AP854" s="360" t="s">
        <v>602</v>
      </c>
      <c r="AQ854" s="360"/>
      <c r="AR854" s="360"/>
      <c r="AS854" s="360"/>
      <c r="AT854" s="360"/>
      <c r="AU854" s="360"/>
      <c r="AV854" s="360"/>
      <c r="AW854" s="360"/>
      <c r="AX854" s="360"/>
    </row>
    <row r="855" spans="1:50" ht="30" customHeight="1" x14ac:dyDescent="0.15">
      <c r="A855" s="376">
        <v>18</v>
      </c>
      <c r="B855" s="376">
        <v>1</v>
      </c>
      <c r="C855" s="361" t="s">
        <v>612</v>
      </c>
      <c r="D855" s="347"/>
      <c r="E855" s="347"/>
      <c r="F855" s="347"/>
      <c r="G855" s="347"/>
      <c r="H855" s="347"/>
      <c r="I855" s="347"/>
      <c r="J855" s="348">
        <v>3010001010696</v>
      </c>
      <c r="K855" s="349"/>
      <c r="L855" s="349"/>
      <c r="M855" s="349"/>
      <c r="N855" s="349"/>
      <c r="O855" s="349"/>
      <c r="P855" s="362" t="s">
        <v>601</v>
      </c>
      <c r="Q855" s="350"/>
      <c r="R855" s="350"/>
      <c r="S855" s="350"/>
      <c r="T855" s="350"/>
      <c r="U855" s="350"/>
      <c r="V855" s="350"/>
      <c r="W855" s="350"/>
      <c r="X855" s="350"/>
      <c r="Y855" s="351">
        <v>0.2</v>
      </c>
      <c r="Z855" s="352"/>
      <c r="AA855" s="352"/>
      <c r="AB855" s="353"/>
      <c r="AC855" s="354" t="s">
        <v>384</v>
      </c>
      <c r="AD855" s="354"/>
      <c r="AE855" s="354"/>
      <c r="AF855" s="354"/>
      <c r="AG855" s="354"/>
      <c r="AH855" s="355" t="s">
        <v>602</v>
      </c>
      <c r="AI855" s="356"/>
      <c r="AJ855" s="356"/>
      <c r="AK855" s="356"/>
      <c r="AL855" s="357">
        <v>100</v>
      </c>
      <c r="AM855" s="358"/>
      <c r="AN855" s="358"/>
      <c r="AO855" s="359"/>
      <c r="AP855" s="360" t="s">
        <v>602</v>
      </c>
      <c r="AQ855" s="360"/>
      <c r="AR855" s="360"/>
      <c r="AS855" s="360"/>
      <c r="AT855" s="360"/>
      <c r="AU855" s="360"/>
      <c r="AV855" s="360"/>
      <c r="AW855" s="360"/>
      <c r="AX855" s="360"/>
    </row>
    <row r="856" spans="1:50" ht="30" customHeight="1" x14ac:dyDescent="0.15">
      <c r="A856" s="376">
        <v>19</v>
      </c>
      <c r="B856" s="376">
        <v>1</v>
      </c>
      <c r="C856" s="361" t="s">
        <v>613</v>
      </c>
      <c r="D856" s="347"/>
      <c r="E856" s="347"/>
      <c r="F856" s="347"/>
      <c r="G856" s="347"/>
      <c r="H856" s="347"/>
      <c r="I856" s="347"/>
      <c r="J856" s="348">
        <v>2021001016122</v>
      </c>
      <c r="K856" s="349"/>
      <c r="L856" s="349"/>
      <c r="M856" s="349"/>
      <c r="N856" s="349"/>
      <c r="O856" s="349"/>
      <c r="P856" s="362" t="s">
        <v>601</v>
      </c>
      <c r="Q856" s="350"/>
      <c r="R856" s="350"/>
      <c r="S856" s="350"/>
      <c r="T856" s="350"/>
      <c r="U856" s="350"/>
      <c r="V856" s="350"/>
      <c r="W856" s="350"/>
      <c r="X856" s="350"/>
      <c r="Y856" s="351">
        <v>0.1</v>
      </c>
      <c r="Z856" s="352"/>
      <c r="AA856" s="352"/>
      <c r="AB856" s="353"/>
      <c r="AC856" s="354" t="s">
        <v>384</v>
      </c>
      <c r="AD856" s="354"/>
      <c r="AE856" s="354"/>
      <c r="AF856" s="354"/>
      <c r="AG856" s="354"/>
      <c r="AH856" s="355" t="s">
        <v>602</v>
      </c>
      <c r="AI856" s="356"/>
      <c r="AJ856" s="356"/>
      <c r="AK856" s="356"/>
      <c r="AL856" s="357">
        <v>100</v>
      </c>
      <c r="AM856" s="358"/>
      <c r="AN856" s="358"/>
      <c r="AO856" s="359"/>
      <c r="AP856" s="360" t="s">
        <v>602</v>
      </c>
      <c r="AQ856" s="360"/>
      <c r="AR856" s="360"/>
      <c r="AS856" s="360"/>
      <c r="AT856" s="360"/>
      <c r="AU856" s="360"/>
      <c r="AV856" s="360"/>
      <c r="AW856" s="360"/>
      <c r="AX856" s="360"/>
    </row>
    <row r="857" spans="1:50" ht="30" customHeight="1" x14ac:dyDescent="0.15">
      <c r="A857" s="376">
        <v>20</v>
      </c>
      <c r="B857" s="376">
        <v>1</v>
      </c>
      <c r="C857" s="361" t="s">
        <v>614</v>
      </c>
      <c r="D857" s="347"/>
      <c r="E857" s="347"/>
      <c r="F857" s="347"/>
      <c r="G857" s="347"/>
      <c r="H857" s="347"/>
      <c r="I857" s="347"/>
      <c r="J857" s="348">
        <v>3010701008726</v>
      </c>
      <c r="K857" s="349"/>
      <c r="L857" s="349"/>
      <c r="M857" s="349"/>
      <c r="N857" s="349"/>
      <c r="O857" s="349"/>
      <c r="P857" s="362" t="s">
        <v>601</v>
      </c>
      <c r="Q857" s="350"/>
      <c r="R857" s="350"/>
      <c r="S857" s="350"/>
      <c r="T857" s="350"/>
      <c r="U857" s="350"/>
      <c r="V857" s="350"/>
      <c r="W857" s="350"/>
      <c r="X857" s="350"/>
      <c r="Y857" s="351">
        <v>0.1</v>
      </c>
      <c r="Z857" s="352"/>
      <c r="AA857" s="352"/>
      <c r="AB857" s="353"/>
      <c r="AC857" s="354" t="s">
        <v>384</v>
      </c>
      <c r="AD857" s="354"/>
      <c r="AE857" s="354"/>
      <c r="AF857" s="354"/>
      <c r="AG857" s="354"/>
      <c r="AH857" s="355" t="s">
        <v>602</v>
      </c>
      <c r="AI857" s="356"/>
      <c r="AJ857" s="356"/>
      <c r="AK857" s="356"/>
      <c r="AL857" s="357">
        <v>100</v>
      </c>
      <c r="AM857" s="358"/>
      <c r="AN857" s="358"/>
      <c r="AO857" s="359"/>
      <c r="AP857" s="360" t="s">
        <v>602</v>
      </c>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61"/>
      <c r="D880" s="347"/>
      <c r="E880" s="347"/>
      <c r="F880" s="347"/>
      <c r="G880" s="347"/>
      <c r="H880" s="347"/>
      <c r="I880" s="347"/>
      <c r="J880" s="348"/>
      <c r="K880" s="349"/>
      <c r="L880" s="349"/>
      <c r="M880" s="349"/>
      <c r="N880" s="349"/>
      <c r="O880" s="349"/>
      <c r="P880" s="362"/>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61"/>
      <c r="D881" s="347"/>
      <c r="E881" s="347"/>
      <c r="F881" s="347"/>
      <c r="G881" s="347"/>
      <c r="H881" s="347"/>
      <c r="I881" s="347"/>
      <c r="J881" s="348"/>
      <c r="K881" s="349"/>
      <c r="L881" s="349"/>
      <c r="M881" s="349"/>
      <c r="N881" s="349"/>
      <c r="O881" s="349"/>
      <c r="P881" s="362"/>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61"/>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61"/>
      <c r="D883" s="347"/>
      <c r="E883" s="347"/>
      <c r="F883" s="347"/>
      <c r="G883" s="347"/>
      <c r="H883" s="347"/>
      <c r="I883" s="347"/>
      <c r="J883" s="348"/>
      <c r="K883" s="349"/>
      <c r="L883" s="349"/>
      <c r="M883" s="349"/>
      <c r="N883" s="349"/>
      <c r="O883" s="349"/>
      <c r="P883" s="362"/>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61"/>
      <c r="D884" s="347"/>
      <c r="E884" s="347"/>
      <c r="F884" s="347"/>
      <c r="G884" s="347"/>
      <c r="H884" s="347"/>
      <c r="I884" s="347"/>
      <c r="J884" s="348"/>
      <c r="K884" s="349"/>
      <c r="L884" s="349"/>
      <c r="M884" s="349"/>
      <c r="N884" s="349"/>
      <c r="O884" s="349"/>
      <c r="P884" s="362"/>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61"/>
      <c r="D885" s="347"/>
      <c r="E885" s="347"/>
      <c r="F885" s="347"/>
      <c r="G885" s="347"/>
      <c r="H885" s="347"/>
      <c r="I885" s="347"/>
      <c r="J885" s="348"/>
      <c r="K885" s="349"/>
      <c r="L885" s="349"/>
      <c r="M885" s="349"/>
      <c r="N885" s="349"/>
      <c r="O885" s="349"/>
      <c r="P885" s="362"/>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61"/>
      <c r="D886" s="347"/>
      <c r="E886" s="347"/>
      <c r="F886" s="347"/>
      <c r="G886" s="347"/>
      <c r="H886" s="347"/>
      <c r="I886" s="347"/>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19.149999999999999"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570</v>
      </c>
      <c r="F1103" s="375"/>
      <c r="G1103" s="375"/>
      <c r="H1103" s="375"/>
      <c r="I1103" s="375"/>
      <c r="J1103" s="348" t="s">
        <v>570</v>
      </c>
      <c r="K1103" s="349"/>
      <c r="L1103" s="349"/>
      <c r="M1103" s="349"/>
      <c r="N1103" s="349"/>
      <c r="O1103" s="349"/>
      <c r="P1103" s="362" t="s">
        <v>570</v>
      </c>
      <c r="Q1103" s="350"/>
      <c r="R1103" s="350"/>
      <c r="S1103" s="350"/>
      <c r="T1103" s="350"/>
      <c r="U1103" s="350"/>
      <c r="V1103" s="350"/>
      <c r="W1103" s="350"/>
      <c r="X1103" s="350"/>
      <c r="Y1103" s="351" t="s">
        <v>570</v>
      </c>
      <c r="Z1103" s="352"/>
      <c r="AA1103" s="352"/>
      <c r="AB1103" s="353"/>
      <c r="AC1103" s="354"/>
      <c r="AD1103" s="354"/>
      <c r="AE1103" s="354"/>
      <c r="AF1103" s="354"/>
      <c r="AG1103" s="354"/>
      <c r="AH1103" s="355" t="s">
        <v>570</v>
      </c>
      <c r="AI1103" s="356"/>
      <c r="AJ1103" s="356"/>
      <c r="AK1103" s="356"/>
      <c r="AL1103" s="357" t="s">
        <v>570</v>
      </c>
      <c r="AM1103" s="358"/>
      <c r="AN1103" s="358"/>
      <c r="AO1103" s="359"/>
      <c r="AP1103" s="360" t="s">
        <v>570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3">
    <cfRule type="expression" dxfId="2803" priority="13893">
      <formula>IF(RIGHT(TEXT(Y783,"0.#"),1)=".",FALSE,TRUE)</formula>
    </cfRule>
    <cfRule type="expression" dxfId="2802" priority="13894">
      <formula>IF(RIGHT(TEXT(Y783,"0.#"),1)=".",TRUE,FALSE)</formula>
    </cfRule>
  </conditionalFormatting>
  <conditionalFormatting sqref="Y792">
    <cfRule type="expression" dxfId="2801" priority="13889">
      <formula>IF(RIGHT(TEXT(Y792,"0.#"),1)=".",FALSE,TRUE)</formula>
    </cfRule>
    <cfRule type="expression" dxfId="2800" priority="13890">
      <formula>IF(RIGHT(TEXT(Y792,"0.#"),1)=".",TRUE,FALSE)</formula>
    </cfRule>
  </conditionalFormatting>
  <conditionalFormatting sqref="Y823:Y830 Y821 Y810:Y817 Y808 Y797:Y804 Y795">
    <cfRule type="expression" dxfId="2799" priority="13671">
      <formula>IF(RIGHT(TEXT(Y795,"0.#"),1)=".",FALSE,TRUE)</formula>
    </cfRule>
    <cfRule type="expression" dxfId="2798" priority="13672">
      <formula>IF(RIGHT(TEXT(Y795,"0.#"),1)=".",TRUE,FALSE)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4:Y791 Y782">
    <cfRule type="expression" dxfId="2791" priority="13695">
      <formula>IF(RIGHT(TEXT(Y782,"0.#"),1)=".",FALSE,TRUE)</formula>
    </cfRule>
    <cfRule type="expression" dxfId="2790" priority="13696">
      <formula>IF(RIGHT(TEXT(Y782,"0.#"),1)=".",TRUE,FALSE)</formula>
    </cfRule>
  </conditionalFormatting>
  <conditionalFormatting sqref="AU783">
    <cfRule type="expression" dxfId="2789" priority="13693">
      <formula>IF(RIGHT(TEXT(AU783,"0.#"),1)=".",FALSE,TRUE)</formula>
    </cfRule>
    <cfRule type="expression" dxfId="2788" priority="13694">
      <formula>IF(RIGHT(TEXT(AU783,"0.#"),1)=".",TRUE,FALSE)</formula>
    </cfRule>
  </conditionalFormatting>
  <conditionalFormatting sqref="AU792">
    <cfRule type="expression" dxfId="2787" priority="13691">
      <formula>IF(RIGHT(TEXT(AU792,"0.#"),1)=".",FALSE,TRUE)</formula>
    </cfRule>
    <cfRule type="expression" dxfId="2786" priority="13692">
      <formula>IF(RIGHT(TEXT(AU792,"0.#"),1)=".",TRUE,FALSE)</formula>
    </cfRule>
  </conditionalFormatting>
  <conditionalFormatting sqref="AU784:AU791 AU782">
    <cfRule type="expression" dxfId="2785" priority="13689">
      <formula>IF(RIGHT(TEXT(AU782,"0.#"),1)=".",FALSE,TRUE)</formula>
    </cfRule>
    <cfRule type="expression" dxfId="2784" priority="13690">
      <formula>IF(RIGHT(TEXT(AU782,"0.#"),1)=".",TRUE,FALSE)</formula>
    </cfRule>
  </conditionalFormatting>
  <conditionalFormatting sqref="Y822 Y809 Y796">
    <cfRule type="expression" dxfId="2783" priority="13675">
      <formula>IF(RIGHT(TEXT(Y796,"0.#"),1)=".",FALSE,TRUE)</formula>
    </cfRule>
    <cfRule type="expression" dxfId="2782" priority="13676">
      <formula>IF(RIGHT(TEXT(Y796,"0.#"),1)=".",TRUE,FALSE)</formula>
    </cfRule>
  </conditionalFormatting>
  <conditionalFormatting sqref="Y831 Y818 Y805">
    <cfRule type="expression" dxfId="2781" priority="13673">
      <formula>IF(RIGHT(TEXT(Y805,"0.#"),1)=".",FALSE,TRUE)</formula>
    </cfRule>
    <cfRule type="expression" dxfId="2780" priority="13674">
      <formula>IF(RIGHT(TEXT(Y805,"0.#"),1)=".",TRUE,FALSE)</formula>
    </cfRule>
  </conditionalFormatting>
  <conditionalFormatting sqref="AU822 AU809 AU796">
    <cfRule type="expression" dxfId="2779" priority="13669">
      <formula>IF(RIGHT(TEXT(AU796,"0.#"),1)=".",FALSE,TRUE)</formula>
    </cfRule>
    <cfRule type="expression" dxfId="2778" priority="13670">
      <formula>IF(RIGHT(TEXT(AU796,"0.#"),1)=".",TRUE,FALSE)</formula>
    </cfRule>
  </conditionalFormatting>
  <conditionalFormatting sqref="AU831 AU818 AU805">
    <cfRule type="expression" dxfId="2777" priority="13667">
      <formula>IF(RIGHT(TEXT(AU805,"0.#"),1)=".",FALSE,TRUE)</formula>
    </cfRule>
    <cfRule type="expression" dxfId="2776" priority="13668">
      <formula>IF(RIGHT(TEXT(AU805,"0.#"),1)=".",TRUE,FALSE)</formula>
    </cfRule>
  </conditionalFormatting>
  <conditionalFormatting sqref="AU823:AU830 AU821 AU810:AU817 AU808 AU797:AU804 AU795">
    <cfRule type="expression" dxfId="2775" priority="13665">
      <formula>IF(RIGHT(TEXT(AU795,"0.#"),1)=".",FALSE,TRUE)</formula>
    </cfRule>
    <cfRule type="expression" dxfId="2774" priority="13666">
      <formula>IF(RIGHT(TEXT(AU795,"0.#"),1)=".",TRUE,FALSE)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40:AO840 AL856:AO867">
    <cfRule type="expression" dxfId="2511" priority="6643">
      <formula>IF(AND(AL840&gt;=0, RIGHT(TEXT(AL840,"0.#"),1)&lt;&gt;"."),TRUE,FALSE)</formula>
    </cfRule>
    <cfRule type="expression" dxfId="2510" priority="6644">
      <formula>IF(AND(AL840&gt;=0, RIGHT(TEXT(AL840,"0.#"),1)="."),TRUE,FALSE)</formula>
    </cfRule>
    <cfRule type="expression" dxfId="2509" priority="6645">
      <formula>IF(AND(AL840&lt;0, RIGHT(TEXT(AL840,"0.#"),1)&lt;&gt;"."),TRUE,FALSE)</formula>
    </cfRule>
    <cfRule type="expression" dxfId="2508" priority="6646">
      <formula>IF(AND(AL840&lt;0, RIGHT(TEXT(AL840,"0.#"),1)="."),TRUE,FALSE)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40 Y856:Y867">
    <cfRule type="expression" dxfId="2437" priority="2971">
      <formula>IF(RIGHT(TEXT(Y840,"0.#"),1)=".",FALSE,TRUE)</formula>
    </cfRule>
    <cfRule type="expression" dxfId="2436" priority="2972">
      <formula>IF(RIGHT(TEXT(Y840,"0.#"),1)=".",TRUE,FALSE)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3:AO1132">
    <cfRule type="expression" dxfId="2407" priority="2877">
      <formula>IF(AND(AL1103&gt;=0, RIGHT(TEXT(AL1103,"0.#"),1)&lt;&gt;"."),TRUE,FALSE)</formula>
    </cfRule>
    <cfRule type="expression" dxfId="2406" priority="2878">
      <formula>IF(AND(AL1103&gt;=0, RIGHT(TEXT(AL1103,"0.#"),1)="."),TRUE,FALSE)</formula>
    </cfRule>
    <cfRule type="expression" dxfId="2405" priority="2879">
      <formula>IF(AND(AL1103&lt;0, RIGHT(TEXT(AL1103,"0.#"),1)&lt;&gt;"."),TRUE,FALSE)</formula>
    </cfRule>
    <cfRule type="expression" dxfId="2404" priority="2880">
      <formula>IF(AND(AL1103&lt;0, RIGHT(TEXT(AL1103,"0.#"),1)="."),TRUE,FALSE)</formula>
    </cfRule>
  </conditionalFormatting>
  <conditionalFormatting sqref="Y1103:Y1132">
    <cfRule type="expression" dxfId="2403" priority="2875">
      <formula>IF(RIGHT(TEXT(Y1103,"0.#"),1)=".",FALSE,TRUE)</formula>
    </cfRule>
    <cfRule type="expression" dxfId="2402" priority="2876">
      <formula>IF(RIGHT(TEXT(Y1103,"0.#"),1)=".",TRUE,FALSE)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38:AO839">
    <cfRule type="expression" dxfId="2393" priority="2829">
      <formula>IF(AND(AL838&gt;=0, RIGHT(TEXT(AL838,"0.#"),1)&lt;&gt;"."),TRUE,FALSE)</formula>
    </cfRule>
    <cfRule type="expression" dxfId="2392" priority="2830">
      <formula>IF(AND(AL838&gt;=0, RIGHT(TEXT(AL838,"0.#"),1)="."),TRUE,FALSE)</formula>
    </cfRule>
    <cfRule type="expression" dxfId="2391" priority="2831">
      <formula>IF(AND(AL838&lt;0, RIGHT(TEXT(AL838,"0.#"),1)&lt;&gt;"."),TRUE,FALSE)</formula>
    </cfRule>
    <cfRule type="expression" dxfId="2390" priority="2832">
      <formula>IF(AND(AL838&lt;0, RIGHT(TEXT(AL838,"0.#"),1)="."),TRUE,FALSE)</formula>
    </cfRule>
  </conditionalFormatting>
  <conditionalFormatting sqref="Y838:Y839">
    <cfRule type="expression" dxfId="2389" priority="2827">
      <formula>IF(RIGHT(TEXT(Y838,"0.#"),1)=".",FALSE,TRUE)</formula>
    </cfRule>
    <cfRule type="expression" dxfId="2388" priority="2828">
      <formula>IF(RIGHT(TEXT(Y838,"0.#"),1)=".",TRUE,FALSE)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87:Y900">
    <cfRule type="expression" dxfId="2071" priority="2087">
      <formula>IF(RIGHT(TEXT(Y887,"0.#"),1)=".",FALSE,TRUE)</formula>
    </cfRule>
    <cfRule type="expression" dxfId="2070" priority="2088">
      <formula>IF(RIGHT(TEXT(Y887,"0.#"),1)=".",TRUE,FALSE)</formula>
    </cfRule>
  </conditionalFormatting>
  <conditionalFormatting sqref="Y871">
    <cfRule type="expression" dxfId="2069" priority="2081">
      <formula>IF(RIGHT(TEXT(Y871,"0.#"),1)=".",FALSE,TRUE)</formula>
    </cfRule>
    <cfRule type="expression" dxfId="2068" priority="2082">
      <formula>IF(RIGHT(TEXT(Y871,"0.#"),1)=".",TRUE,FALSE)</formula>
    </cfRule>
  </conditionalFormatting>
  <conditionalFormatting sqref="Y906:Y933">
    <cfRule type="expression" dxfId="2067" priority="2075">
      <formula>IF(RIGHT(TEXT(Y906,"0.#"),1)=".",FALSE,TRUE)</formula>
    </cfRule>
    <cfRule type="expression" dxfId="2066" priority="2076">
      <formula>IF(RIGHT(TEXT(Y906,"0.#"),1)=".",TRUE,FALSE)</formula>
    </cfRule>
  </conditionalFormatting>
  <conditionalFormatting sqref="Y904:Y905">
    <cfRule type="expression" dxfId="2065" priority="2069">
      <formula>IF(RIGHT(TEXT(Y904,"0.#"),1)=".",FALSE,TRUE)</formula>
    </cfRule>
    <cfRule type="expression" dxfId="2064" priority="2070">
      <formula>IF(RIGHT(TEXT(Y904,"0.#"),1)=".",TRUE,FALSE)</formula>
    </cfRule>
  </conditionalFormatting>
  <conditionalFormatting sqref="Y939:Y966">
    <cfRule type="expression" dxfId="2063" priority="2063">
      <formula>IF(RIGHT(TEXT(Y939,"0.#"),1)=".",FALSE,TRUE)</formula>
    </cfRule>
    <cfRule type="expression" dxfId="2062" priority="2064">
      <formula>IF(RIGHT(TEXT(Y939,"0.#"),1)=".",TRUE,FALSE)</formula>
    </cfRule>
  </conditionalFormatting>
  <conditionalFormatting sqref="Y937:Y938">
    <cfRule type="expression" dxfId="2061" priority="2057">
      <formula>IF(RIGHT(TEXT(Y937,"0.#"),1)=".",FALSE,TRUE)</formula>
    </cfRule>
    <cfRule type="expression" dxfId="2060" priority="2058">
      <formula>IF(RIGHT(TEXT(Y937,"0.#"),1)=".",TRUE,FALSE)</formula>
    </cfRule>
  </conditionalFormatting>
  <conditionalFormatting sqref="Y972:Y999">
    <cfRule type="expression" dxfId="2059" priority="2051">
      <formula>IF(RIGHT(TEXT(Y972,"0.#"),1)=".",FALSE,TRUE)</formula>
    </cfRule>
    <cfRule type="expression" dxfId="2058" priority="2052">
      <formula>IF(RIGHT(TEXT(Y972,"0.#"),1)=".",TRUE,FALSE)</formula>
    </cfRule>
  </conditionalFormatting>
  <conditionalFormatting sqref="Y970:Y971">
    <cfRule type="expression" dxfId="2057" priority="2045">
      <formula>IF(RIGHT(TEXT(Y970,"0.#"),1)=".",FALSE,TRUE)</formula>
    </cfRule>
    <cfRule type="expression" dxfId="2056" priority="2046">
      <formula>IF(RIGHT(TEXT(Y970,"0.#"),1)=".",TRUE,FALSE)</formula>
    </cfRule>
  </conditionalFormatting>
  <conditionalFormatting sqref="Y1005:Y1032">
    <cfRule type="expression" dxfId="2055" priority="2039">
      <formula>IF(RIGHT(TEXT(Y1005,"0.#"),1)=".",FALSE,TRUE)</formula>
    </cfRule>
    <cfRule type="expression" dxfId="2054" priority="2040">
      <formula>IF(RIGHT(TEXT(Y1005,"0.#"),1)=".",TRUE,FALSE)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87:AO900">
    <cfRule type="expression" dxfId="1973" priority="2089">
      <formula>IF(AND(AL887&gt;=0, RIGHT(TEXT(AL887,"0.#"),1)&lt;&gt;"."),TRUE,FALSE)</formula>
    </cfRule>
    <cfRule type="expression" dxfId="1972" priority="2090">
      <formula>IF(AND(AL887&gt;=0, RIGHT(TEXT(AL887,"0.#"),1)="."),TRUE,FALSE)</formula>
    </cfRule>
    <cfRule type="expression" dxfId="1971" priority="2091">
      <formula>IF(AND(AL887&lt;0, RIGHT(TEXT(AL887,"0.#"),1)&lt;&gt;"."),TRUE,FALSE)</formula>
    </cfRule>
    <cfRule type="expression" dxfId="1970" priority="2092">
      <formula>IF(AND(AL887&lt;0, RIGHT(TEXT(AL887,"0.#"),1)="."),TRUE,FALSE)</formula>
    </cfRule>
  </conditionalFormatting>
  <conditionalFormatting sqref="AL871:AO871">
    <cfRule type="expression" dxfId="1969" priority="2083">
      <formula>IF(AND(AL871&gt;=0, RIGHT(TEXT(AL871,"0.#"),1)&lt;&gt;"."),TRUE,FALSE)</formula>
    </cfRule>
    <cfRule type="expression" dxfId="1968" priority="2084">
      <formula>IF(AND(AL871&gt;=0, RIGHT(TEXT(AL871,"0.#"),1)="."),TRUE,FALSE)</formula>
    </cfRule>
    <cfRule type="expression" dxfId="1967" priority="2085">
      <formula>IF(AND(AL871&lt;0, RIGHT(TEXT(AL871,"0.#"),1)&lt;&gt;"."),TRUE,FALSE)</formula>
    </cfRule>
    <cfRule type="expression" dxfId="1966" priority="2086">
      <formula>IF(AND(AL871&lt;0, RIGHT(TEXT(AL871,"0.#"),1)="."),TRUE,FALSE)</formula>
    </cfRule>
  </conditionalFormatting>
  <conditionalFormatting sqref="AL906:AO933">
    <cfRule type="expression" dxfId="1965" priority="2077">
      <formula>IF(AND(AL906&gt;=0, RIGHT(TEXT(AL906,"0.#"),1)&lt;&gt;"."),TRUE,FALSE)</formula>
    </cfRule>
    <cfRule type="expression" dxfId="1964" priority="2078">
      <formula>IF(AND(AL906&gt;=0, RIGHT(TEXT(AL906,"0.#"),1)="."),TRUE,FALSE)</formula>
    </cfRule>
    <cfRule type="expression" dxfId="1963" priority="2079">
      <formula>IF(AND(AL906&lt;0, RIGHT(TEXT(AL906,"0.#"),1)&lt;&gt;"."),TRUE,FALSE)</formula>
    </cfRule>
    <cfRule type="expression" dxfId="1962" priority="2080">
      <formula>IF(AND(AL906&lt;0, RIGHT(TEXT(AL906,"0.#"),1)="."),TRUE,FALSE)</formula>
    </cfRule>
  </conditionalFormatting>
  <conditionalFormatting sqref="AL904:AO905">
    <cfRule type="expression" dxfId="1961" priority="2071">
      <formula>IF(AND(AL904&gt;=0, RIGHT(TEXT(AL904,"0.#"),1)&lt;&gt;"."),TRUE,FALSE)</formula>
    </cfRule>
    <cfRule type="expression" dxfId="1960" priority="2072">
      <formula>IF(AND(AL904&gt;=0, RIGHT(TEXT(AL904,"0.#"),1)="."),TRUE,FALSE)</formula>
    </cfRule>
    <cfRule type="expression" dxfId="1959" priority="2073">
      <formula>IF(AND(AL904&lt;0, RIGHT(TEXT(AL904,"0.#"),1)&lt;&gt;"."),TRUE,FALSE)</formula>
    </cfRule>
    <cfRule type="expression" dxfId="1958" priority="2074">
      <formula>IF(AND(AL904&lt;0, RIGHT(TEXT(AL904,"0.#"),1)="."),TRUE,FALSE)</formula>
    </cfRule>
  </conditionalFormatting>
  <conditionalFormatting sqref="AL939:AO966">
    <cfRule type="expression" dxfId="1957" priority="2065">
      <formula>IF(AND(AL939&gt;=0, RIGHT(TEXT(AL939,"0.#"),1)&lt;&gt;"."),TRUE,FALSE)</formula>
    </cfRule>
    <cfRule type="expression" dxfId="1956" priority="2066">
      <formula>IF(AND(AL939&gt;=0, RIGHT(TEXT(AL939,"0.#"),1)="."),TRUE,FALSE)</formula>
    </cfRule>
    <cfRule type="expression" dxfId="1955" priority="2067">
      <formula>IF(AND(AL939&lt;0, RIGHT(TEXT(AL939,"0.#"),1)&lt;&gt;"."),TRUE,FALSE)</formula>
    </cfRule>
    <cfRule type="expression" dxfId="1954" priority="2068">
      <formula>IF(AND(AL939&lt;0, RIGHT(TEXT(AL939,"0.#"),1)="."),TRUE,FALSE)</formula>
    </cfRule>
  </conditionalFormatting>
  <conditionalFormatting sqref="AL937:AO938">
    <cfRule type="expression" dxfId="1953" priority="2059">
      <formula>IF(AND(AL937&gt;=0, RIGHT(TEXT(AL937,"0.#"),1)&lt;&gt;"."),TRUE,FALSE)</formula>
    </cfRule>
    <cfRule type="expression" dxfId="1952" priority="2060">
      <formula>IF(AND(AL937&gt;=0, RIGHT(TEXT(AL937,"0.#"),1)="."),TRUE,FALSE)</formula>
    </cfRule>
    <cfRule type="expression" dxfId="1951" priority="2061">
      <formula>IF(AND(AL937&lt;0, RIGHT(TEXT(AL937,"0.#"),1)&lt;&gt;"."),TRUE,FALSE)</formula>
    </cfRule>
    <cfRule type="expression" dxfId="1950" priority="2062">
      <formula>IF(AND(AL937&lt;0, RIGHT(TEXT(AL937,"0.#"),1)="."),TRUE,FALSE)</formula>
    </cfRule>
  </conditionalFormatting>
  <conditionalFormatting sqref="AL972:AO999">
    <cfRule type="expression" dxfId="1949" priority="2053">
      <formula>IF(AND(AL972&gt;=0, RIGHT(TEXT(AL972,"0.#"),1)&lt;&gt;"."),TRUE,FALSE)</formula>
    </cfRule>
    <cfRule type="expression" dxfId="1948" priority="2054">
      <formula>IF(AND(AL972&gt;=0, RIGHT(TEXT(AL972,"0.#"),1)="."),TRUE,FALSE)</formula>
    </cfRule>
    <cfRule type="expression" dxfId="1947" priority="2055">
      <formula>IF(AND(AL972&lt;0, RIGHT(TEXT(AL972,"0.#"),1)&lt;&gt;"."),TRUE,FALSE)</formula>
    </cfRule>
    <cfRule type="expression" dxfId="1946" priority="2056">
      <formula>IF(AND(AL972&lt;0, RIGHT(TEXT(AL972,"0.#"),1)="."),TRUE,FALSE)</formula>
    </cfRule>
  </conditionalFormatting>
  <conditionalFormatting sqref="AL970:AO971">
    <cfRule type="expression" dxfId="1945" priority="2047">
      <formula>IF(AND(AL970&gt;=0, RIGHT(TEXT(AL970,"0.#"),1)&lt;&gt;"."),TRUE,FALSE)</formula>
    </cfRule>
    <cfRule type="expression" dxfId="1944" priority="2048">
      <formula>IF(AND(AL970&gt;=0, RIGHT(TEXT(AL970,"0.#"),1)="."),TRUE,FALSE)</formula>
    </cfRule>
    <cfRule type="expression" dxfId="1943" priority="2049">
      <formula>IF(AND(AL970&lt;0, RIGHT(TEXT(AL970,"0.#"),1)&lt;&gt;"."),TRUE,FALSE)</formula>
    </cfRule>
    <cfRule type="expression" dxfId="1942" priority="2050">
      <formula>IF(AND(AL970&lt;0, RIGHT(TEXT(AL970,"0.#"),1)="."),TRUE,FALSE)</formula>
    </cfRule>
  </conditionalFormatting>
  <conditionalFormatting sqref="AL1005:AO1032">
    <cfRule type="expression" dxfId="1941" priority="2041">
      <formula>IF(AND(AL1005&gt;=0, RIGHT(TEXT(AL1005,"0.#"),1)&lt;&gt;"."),TRUE,FALSE)</formula>
    </cfRule>
    <cfRule type="expression" dxfId="1940" priority="2042">
      <formula>IF(AND(AL1005&gt;=0, RIGHT(TEXT(AL1005,"0.#"),1)="."),TRUE,FALSE)</formula>
    </cfRule>
    <cfRule type="expression" dxfId="1939" priority="2043">
      <formula>IF(AND(AL1005&lt;0, RIGHT(TEXT(AL1005,"0.#"),1)&lt;&gt;"."),TRUE,FALSE)</formula>
    </cfRule>
    <cfRule type="expression" dxfId="1938" priority="2044">
      <formula>IF(AND(AL1005&lt;0, RIGHT(TEXT(AL1005,"0.#"),1)="."),TRUE,FALSE)</formula>
    </cfRule>
  </conditionalFormatting>
  <conditionalFormatting sqref="AL1003:AO1004">
    <cfRule type="expression" dxfId="1937" priority="2035">
      <formula>IF(AND(AL1003&gt;=0, RIGHT(TEXT(AL1003,"0.#"),1)&lt;&gt;"."),TRUE,FALSE)</formula>
    </cfRule>
    <cfRule type="expression" dxfId="1936" priority="2036">
      <formula>IF(AND(AL1003&gt;=0, RIGHT(TEXT(AL1003,"0.#"),1)="."),TRUE,FALSE)</formula>
    </cfRule>
    <cfRule type="expression" dxfId="1935" priority="2037">
      <formula>IF(AND(AL1003&lt;0, RIGHT(TEXT(AL1003,"0.#"),1)&lt;&gt;"."),TRUE,FALSE)</formula>
    </cfRule>
    <cfRule type="expression" dxfId="1934" priority="2038">
      <formula>IF(AND(AL1003&lt;0, RIGHT(TEXT(AL1003,"0.#"),1)="."),TRUE,FALSE)</formula>
    </cfRule>
  </conditionalFormatting>
  <conditionalFormatting sqref="Y1003:Y1004">
    <cfRule type="expression" dxfId="1933" priority="2033">
      <formula>IF(RIGHT(TEXT(Y1003,"0.#"),1)=".",FALSE,TRUE)</formula>
    </cfRule>
    <cfRule type="expression" dxfId="1932" priority="2034">
      <formula>IF(RIGHT(TEXT(Y1003,"0.#"),1)=".",TRUE,FALSE)</formula>
    </cfRule>
  </conditionalFormatting>
  <conditionalFormatting sqref="AL1038:AO1065">
    <cfRule type="expression" dxfId="1931" priority="2029">
      <formula>IF(AND(AL1038&gt;=0, RIGHT(TEXT(AL1038,"0.#"),1)&lt;&gt;"."),TRUE,FALSE)</formula>
    </cfRule>
    <cfRule type="expression" dxfId="1930" priority="2030">
      <formula>IF(AND(AL1038&gt;=0, RIGHT(TEXT(AL1038,"0.#"),1)="."),TRUE,FALSE)</formula>
    </cfRule>
    <cfRule type="expression" dxfId="1929" priority="2031">
      <formula>IF(AND(AL1038&lt;0, RIGHT(TEXT(AL1038,"0.#"),1)&lt;&gt;"."),TRUE,FALSE)</formula>
    </cfRule>
    <cfRule type="expression" dxfId="1928" priority="2032">
      <formula>IF(AND(AL1038&lt;0, RIGHT(TEXT(AL1038,"0.#"),1)="."),TRUE,FALSE)</formula>
    </cfRule>
  </conditionalFormatting>
  <conditionalFormatting sqref="Y1038:Y1065">
    <cfRule type="expression" dxfId="1927" priority="2027">
      <formula>IF(RIGHT(TEXT(Y1038,"0.#"),1)=".",FALSE,TRUE)</formula>
    </cfRule>
    <cfRule type="expression" dxfId="1926" priority="2028">
      <formula>IF(RIGHT(TEXT(Y1038,"0.#"),1)=".",TRUE,FALSE)</formula>
    </cfRule>
  </conditionalFormatting>
  <conditionalFormatting sqref="AL1036:AO1037">
    <cfRule type="expression" dxfId="1925" priority="2023">
      <formula>IF(AND(AL1036&gt;=0, RIGHT(TEXT(AL1036,"0.#"),1)&lt;&gt;"."),TRUE,FALSE)</formula>
    </cfRule>
    <cfRule type="expression" dxfId="1924" priority="2024">
      <formula>IF(AND(AL1036&gt;=0, RIGHT(TEXT(AL1036,"0.#"),1)="."),TRUE,FALSE)</formula>
    </cfRule>
    <cfRule type="expression" dxfId="1923" priority="2025">
      <formula>IF(AND(AL1036&lt;0, RIGHT(TEXT(AL1036,"0.#"),1)&lt;&gt;"."),TRUE,FALSE)</formula>
    </cfRule>
    <cfRule type="expression" dxfId="1922" priority="2026">
      <formula>IF(AND(AL1036&lt;0, RIGHT(TEXT(AL1036,"0.#"),1)="."),TRUE,FALSE)</formula>
    </cfRule>
  </conditionalFormatting>
  <conditionalFormatting sqref="Y1036:Y1037">
    <cfRule type="expression" dxfId="1921" priority="2021">
      <formula>IF(RIGHT(TEXT(Y1036,"0.#"),1)=".",FALSE,TRUE)</formula>
    </cfRule>
    <cfRule type="expression" dxfId="1920" priority="2022">
      <formula>IF(RIGHT(TEXT(Y1036,"0.#"),1)=".",TRUE,FALSE)</formula>
    </cfRule>
  </conditionalFormatting>
  <conditionalFormatting sqref="AL1071:AO1098">
    <cfRule type="expression" dxfId="1919" priority="2017">
      <formula>IF(AND(AL1071&gt;=0, RIGHT(TEXT(AL1071,"0.#"),1)&lt;&gt;"."),TRUE,FALSE)</formula>
    </cfRule>
    <cfRule type="expression" dxfId="1918" priority="2018">
      <formula>IF(AND(AL1071&gt;=0, RIGHT(TEXT(AL1071,"0.#"),1)="."),TRUE,FALSE)</formula>
    </cfRule>
    <cfRule type="expression" dxfId="1917" priority="2019">
      <formula>IF(AND(AL1071&lt;0, RIGHT(TEXT(AL1071,"0.#"),1)&lt;&gt;"."),TRUE,FALSE)</formula>
    </cfRule>
    <cfRule type="expression" dxfId="1916" priority="2020">
      <formula>IF(AND(AL1071&lt;0, RIGHT(TEXT(AL1071,"0.#"),1)="."),TRUE,FALSE)</formula>
    </cfRule>
  </conditionalFormatting>
  <conditionalFormatting sqref="Y1071:Y1098">
    <cfRule type="expression" dxfId="1915" priority="2015">
      <formula>IF(RIGHT(TEXT(Y1071,"0.#"),1)=".",FALSE,TRUE)</formula>
    </cfRule>
    <cfRule type="expression" dxfId="1914" priority="2016">
      <formula>IF(RIGHT(TEXT(Y1071,"0.#"),1)=".",TRUE,FALSE)</formula>
    </cfRule>
  </conditionalFormatting>
  <conditionalFormatting sqref="AL1069:AO1070">
    <cfRule type="expression" dxfId="1913" priority="2011">
      <formula>IF(AND(AL1069&gt;=0, RIGHT(TEXT(AL1069,"0.#"),1)&lt;&gt;"."),TRUE,FALSE)</formula>
    </cfRule>
    <cfRule type="expression" dxfId="1912" priority="2012">
      <formula>IF(AND(AL1069&gt;=0, RIGHT(TEXT(AL1069,"0.#"),1)="."),TRUE,FALSE)</formula>
    </cfRule>
    <cfRule type="expression" dxfId="1911" priority="2013">
      <formula>IF(AND(AL1069&lt;0, RIGHT(TEXT(AL1069,"0.#"),1)&lt;&gt;"."),TRUE,FALSE)</formula>
    </cfRule>
    <cfRule type="expression" dxfId="1910" priority="2014">
      <formula>IF(AND(AL1069&lt;0, RIGHT(TEXT(AL1069,"0.#"),1)="."),TRUE,FALSE)</formula>
    </cfRule>
  </conditionalFormatting>
  <conditionalFormatting sqref="Y1069:Y1070">
    <cfRule type="expression" dxfId="1909" priority="2009">
      <formula>IF(RIGHT(TEXT(Y1069,"0.#"),1)=".",FALSE,TRUE)</formula>
    </cfRule>
    <cfRule type="expression" dxfId="1908" priority="2010">
      <formula>IF(RIGHT(TEXT(Y1069,"0.#"),1)=".",TRUE,FALSE)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L872:AO886">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2:Y886">
    <cfRule type="expression" dxfId="711" priority="11">
      <formula>IF(RIGHT(TEXT(Y872,"0.#"),1)=".",FALSE,TRUE)</formula>
    </cfRule>
    <cfRule type="expression" dxfId="710" priority="12">
      <formula>IF(RIGHT(TEXT(Y872,"0.#"),1)=".",TRUE,FALSE)</formula>
    </cfRule>
  </conditionalFormatting>
  <conditionalFormatting sqref="AL841:AO855">
    <cfRule type="expression" dxfId="709" priority="7">
      <formula>IF(AND(AL841&gt;=0, RIGHT(TEXT(AL841,"0.#"),1)&lt;&gt;"."),TRUE,FALSE)</formula>
    </cfRule>
    <cfRule type="expression" dxfId="708" priority="8">
      <formula>IF(AND(AL841&gt;=0, RIGHT(TEXT(AL841,"0.#"),1)="."),TRUE,FALSE)</formula>
    </cfRule>
    <cfRule type="expression" dxfId="707" priority="9">
      <formula>IF(AND(AL841&lt;0, RIGHT(TEXT(AL841,"0.#"),1)&lt;&gt;"."),TRUE,FALSE)</formula>
    </cfRule>
    <cfRule type="expression" dxfId="706" priority="10">
      <formula>IF(AND(AL841&lt;0, RIGHT(TEXT(AL841,"0.#"),1)="."),TRUE,FALSE)</formula>
    </cfRule>
  </conditionalFormatting>
  <conditionalFormatting sqref="Y841:Y855">
    <cfRule type="expression" dxfId="705" priority="5">
      <formula>IF(RIGHT(TEXT(Y841,"0.#"),1)=".",FALSE,TRUE)</formula>
    </cfRule>
    <cfRule type="expression" dxfId="704" priority="6">
      <formula>IF(RIGHT(TEXT(Y841,"0.#"),1)=".",TRUE,FALSE)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568</v>
      </c>
      <c r="C2" s="13" t="str">
        <f>IF(B2="","",A2)</f>
        <v>医療分野の研究開発関連</v>
      </c>
      <c r="D2" s="13" t="str">
        <f>IF(C2="","",IF(D1&lt;&gt;"",CONCATENATE(D1,"、",C2),C2))</f>
        <v>医療分野の研究開発関連</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4"/>
      <c r="Z2" s="836"/>
      <c r="AA2" s="837"/>
      <c r="AB2" s="1038" t="s">
        <v>11</v>
      </c>
      <c r="AC2" s="1039"/>
      <c r="AD2" s="1040"/>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7"/>
      <c r="H4" s="1011"/>
      <c r="I4" s="1011"/>
      <c r="J4" s="1011"/>
      <c r="K4" s="1011"/>
      <c r="L4" s="1011"/>
      <c r="M4" s="1011"/>
      <c r="N4" s="1011"/>
      <c r="O4" s="1012"/>
      <c r="P4" s="104"/>
      <c r="Q4" s="1019"/>
      <c r="R4" s="1019"/>
      <c r="S4" s="1019"/>
      <c r="T4" s="1019"/>
      <c r="U4" s="1019"/>
      <c r="V4" s="1019"/>
      <c r="W4" s="1019"/>
      <c r="X4" s="1020"/>
      <c r="Y4" s="1029" t="s">
        <v>12</v>
      </c>
      <c r="Z4" s="1030"/>
      <c r="AA4" s="1031"/>
      <c r="AB4" s="464"/>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8" t="s">
        <v>54</v>
      </c>
      <c r="Z5" s="1026"/>
      <c r="AA5" s="1027"/>
      <c r="AB5" s="526"/>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7"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4"/>
      <c r="Z9" s="836"/>
      <c r="AA9" s="837"/>
      <c r="AB9" s="1038" t="s">
        <v>11</v>
      </c>
      <c r="AC9" s="1039"/>
      <c r="AD9" s="1040"/>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7"/>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64"/>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8" t="s">
        <v>54</v>
      </c>
      <c r="Z12" s="1026"/>
      <c r="AA12" s="1027"/>
      <c r="AB12" s="526"/>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7"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4"/>
      <c r="Z16" s="836"/>
      <c r="AA16" s="837"/>
      <c r="AB16" s="1038" t="s">
        <v>11</v>
      </c>
      <c r="AC16" s="1039"/>
      <c r="AD16" s="1040"/>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7"/>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64"/>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8" t="s">
        <v>54</v>
      </c>
      <c r="Z19" s="1026"/>
      <c r="AA19" s="1027"/>
      <c r="AB19" s="526"/>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7"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4"/>
      <c r="Z23" s="836"/>
      <c r="AA23" s="837"/>
      <c r="AB23" s="1038" t="s">
        <v>11</v>
      </c>
      <c r="AC23" s="1039"/>
      <c r="AD23" s="1040"/>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7"/>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64"/>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8" t="s">
        <v>54</v>
      </c>
      <c r="Z26" s="1026"/>
      <c r="AA26" s="1027"/>
      <c r="AB26" s="526"/>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7"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4"/>
      <c r="Z30" s="836"/>
      <c r="AA30" s="837"/>
      <c r="AB30" s="1038" t="s">
        <v>11</v>
      </c>
      <c r="AC30" s="1039"/>
      <c r="AD30" s="1040"/>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7"/>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64"/>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8" t="s">
        <v>54</v>
      </c>
      <c r="Z33" s="1026"/>
      <c r="AA33" s="1027"/>
      <c r="AB33" s="526"/>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7"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4"/>
      <c r="Z37" s="836"/>
      <c r="AA37" s="837"/>
      <c r="AB37" s="1038" t="s">
        <v>11</v>
      </c>
      <c r="AC37" s="1039"/>
      <c r="AD37" s="1040"/>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7"/>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64"/>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8" t="s">
        <v>54</v>
      </c>
      <c r="Z40" s="1026"/>
      <c r="AA40" s="1027"/>
      <c r="AB40" s="526"/>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7"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4"/>
      <c r="Z44" s="836"/>
      <c r="AA44" s="837"/>
      <c r="AB44" s="1038" t="s">
        <v>11</v>
      </c>
      <c r="AC44" s="1039"/>
      <c r="AD44" s="1040"/>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7"/>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64"/>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8" t="s">
        <v>54</v>
      </c>
      <c r="Z47" s="1026"/>
      <c r="AA47" s="1027"/>
      <c r="AB47" s="526"/>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7"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4"/>
      <c r="Z51" s="836"/>
      <c r="AA51" s="837"/>
      <c r="AB51" s="242" t="s">
        <v>11</v>
      </c>
      <c r="AC51" s="1039"/>
      <c r="AD51" s="1040"/>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7"/>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64"/>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8" t="s">
        <v>54</v>
      </c>
      <c r="Z54" s="1026"/>
      <c r="AA54" s="1027"/>
      <c r="AB54" s="526"/>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7"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4"/>
      <c r="Z58" s="836"/>
      <c r="AA58" s="837"/>
      <c r="AB58" s="1038" t="s">
        <v>11</v>
      </c>
      <c r="AC58" s="1039"/>
      <c r="AD58" s="1040"/>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7"/>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64"/>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8" t="s">
        <v>54</v>
      </c>
      <c r="Z61" s="1026"/>
      <c r="AA61" s="1027"/>
      <c r="AB61" s="526"/>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7"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4"/>
      <c r="Z65" s="836"/>
      <c r="AA65" s="837"/>
      <c r="AB65" s="1038" t="s">
        <v>11</v>
      </c>
      <c r="AC65" s="1039"/>
      <c r="AD65" s="1040"/>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7"/>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64"/>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8" t="s">
        <v>54</v>
      </c>
      <c r="Z68" s="1026"/>
      <c r="AA68" s="1027"/>
      <c r="AB68" s="526"/>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8" t="s">
        <v>13</v>
      </c>
      <c r="Z69" s="1026"/>
      <c r="AA69" s="1027"/>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600" t="s">
        <v>372</v>
      </c>
      <c r="H2" s="601"/>
      <c r="I2" s="601"/>
      <c r="J2" s="601"/>
      <c r="K2" s="601"/>
      <c r="L2" s="601"/>
      <c r="M2" s="601"/>
      <c r="N2" s="601"/>
      <c r="O2" s="601"/>
      <c r="P2" s="601"/>
      <c r="Q2" s="601"/>
      <c r="R2" s="601"/>
      <c r="S2" s="601"/>
      <c r="T2" s="601"/>
      <c r="U2" s="601"/>
      <c r="V2" s="601"/>
      <c r="W2" s="601"/>
      <c r="X2" s="601"/>
      <c r="Y2" s="601"/>
      <c r="Z2" s="601"/>
      <c r="AA2" s="601"/>
      <c r="AB2" s="602"/>
      <c r="AC2" s="600" t="s">
        <v>374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22" t="s">
        <v>17</v>
      </c>
      <c r="H3" s="673"/>
      <c r="I3" s="673"/>
      <c r="J3" s="673"/>
      <c r="K3" s="673"/>
      <c r="L3" s="672" t="s">
        <v>18</v>
      </c>
      <c r="M3" s="673"/>
      <c r="N3" s="673"/>
      <c r="O3" s="673"/>
      <c r="P3" s="673"/>
      <c r="Q3" s="673"/>
      <c r="R3" s="673"/>
      <c r="S3" s="673"/>
      <c r="T3" s="673"/>
      <c r="U3" s="673"/>
      <c r="V3" s="673"/>
      <c r="W3" s="673"/>
      <c r="X3" s="674"/>
      <c r="Y3" s="658" t="s">
        <v>19</v>
      </c>
      <c r="Z3" s="659"/>
      <c r="AA3" s="659"/>
      <c r="AB3" s="805"/>
      <c r="AC3" s="822"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6"/>
      <c r="B4" s="1057"/>
      <c r="C4" s="1057"/>
      <c r="D4" s="1057"/>
      <c r="E4" s="1057"/>
      <c r="F4" s="1058"/>
      <c r="G4" s="675"/>
      <c r="H4" s="676"/>
      <c r="I4" s="676"/>
      <c r="J4" s="676"/>
      <c r="K4" s="677"/>
      <c r="L4" s="669"/>
      <c r="M4" s="670"/>
      <c r="N4" s="670"/>
      <c r="O4" s="670"/>
      <c r="P4" s="670"/>
      <c r="Q4" s="670"/>
      <c r="R4" s="670"/>
      <c r="S4" s="670"/>
      <c r="T4" s="670"/>
      <c r="U4" s="670"/>
      <c r="V4" s="670"/>
      <c r="W4" s="670"/>
      <c r="X4" s="671"/>
      <c r="Y4" s="388"/>
      <c r="Z4" s="389"/>
      <c r="AA4" s="389"/>
      <c r="AB4" s="812"/>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56"/>
      <c r="B5" s="1057"/>
      <c r="C5" s="1057"/>
      <c r="D5" s="1057"/>
      <c r="E5" s="1057"/>
      <c r="F5" s="105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6"/>
      <c r="B6" s="1057"/>
      <c r="C6" s="1057"/>
      <c r="D6" s="1057"/>
      <c r="E6" s="1057"/>
      <c r="F6" s="105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6"/>
      <c r="B7" s="1057"/>
      <c r="C7" s="1057"/>
      <c r="D7" s="1057"/>
      <c r="E7" s="1057"/>
      <c r="F7" s="105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6"/>
      <c r="B8" s="1057"/>
      <c r="C8" s="1057"/>
      <c r="D8" s="1057"/>
      <c r="E8" s="1057"/>
      <c r="F8" s="105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6"/>
      <c r="B9" s="1057"/>
      <c r="C9" s="1057"/>
      <c r="D9" s="1057"/>
      <c r="E9" s="1057"/>
      <c r="F9" s="105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6"/>
      <c r="B10" s="1057"/>
      <c r="C10" s="1057"/>
      <c r="D10" s="1057"/>
      <c r="E10" s="1057"/>
      <c r="F10" s="105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6"/>
      <c r="B11" s="1057"/>
      <c r="C11" s="1057"/>
      <c r="D11" s="1057"/>
      <c r="E11" s="1057"/>
      <c r="F11" s="105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6"/>
      <c r="B12" s="1057"/>
      <c r="C12" s="1057"/>
      <c r="D12" s="1057"/>
      <c r="E12" s="1057"/>
      <c r="F12" s="105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6"/>
      <c r="B13" s="1057"/>
      <c r="C13" s="1057"/>
      <c r="D13" s="1057"/>
      <c r="E13" s="1057"/>
      <c r="F13" s="105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6"/>
      <c r="B14" s="1057"/>
      <c r="C14" s="1057"/>
      <c r="D14" s="1057"/>
      <c r="E14" s="1057"/>
      <c r="F14" s="1058"/>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6"/>
      <c r="B15" s="1057"/>
      <c r="C15" s="1057"/>
      <c r="D15" s="1057"/>
      <c r="E15" s="1057"/>
      <c r="F15" s="1058"/>
      <c r="G15" s="600" t="s">
        <v>271</v>
      </c>
      <c r="H15" s="601"/>
      <c r="I15" s="601"/>
      <c r="J15" s="601"/>
      <c r="K15" s="601"/>
      <c r="L15" s="601"/>
      <c r="M15" s="601"/>
      <c r="N15" s="601"/>
      <c r="O15" s="601"/>
      <c r="P15" s="601"/>
      <c r="Q15" s="601"/>
      <c r="R15" s="601"/>
      <c r="S15" s="601"/>
      <c r="T15" s="601"/>
      <c r="U15" s="601"/>
      <c r="V15" s="601"/>
      <c r="W15" s="601"/>
      <c r="X15" s="601"/>
      <c r="Y15" s="601"/>
      <c r="Z15" s="601"/>
      <c r="AA15" s="601"/>
      <c r="AB15" s="602"/>
      <c r="AC15" s="600" t="s">
        <v>272</v>
      </c>
      <c r="AD15" s="601"/>
      <c r="AE15" s="601"/>
      <c r="AF15" s="601"/>
      <c r="AG15" s="601"/>
      <c r="AH15" s="601"/>
      <c r="AI15" s="601"/>
      <c r="AJ15" s="601"/>
      <c r="AK15" s="601"/>
      <c r="AL15" s="601"/>
      <c r="AM15" s="601"/>
      <c r="AN15" s="601"/>
      <c r="AO15" s="601"/>
      <c r="AP15" s="601"/>
      <c r="AQ15" s="601"/>
      <c r="AR15" s="601"/>
      <c r="AS15" s="601"/>
      <c r="AT15" s="601"/>
      <c r="AU15" s="601"/>
      <c r="AV15" s="601"/>
      <c r="AW15" s="601"/>
      <c r="AX15" s="800"/>
    </row>
    <row r="16" spans="1:50" ht="25.5" customHeight="1" x14ac:dyDescent="0.15">
      <c r="A16" s="1056"/>
      <c r="B16" s="1057"/>
      <c r="C16" s="1057"/>
      <c r="D16" s="1057"/>
      <c r="E16" s="1057"/>
      <c r="F16" s="1058"/>
      <c r="G16" s="822"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5"/>
      <c r="AC16" s="822"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6"/>
      <c r="B17" s="1057"/>
      <c r="C17" s="1057"/>
      <c r="D17" s="1057"/>
      <c r="E17" s="1057"/>
      <c r="F17" s="1058"/>
      <c r="G17" s="675"/>
      <c r="H17" s="676"/>
      <c r="I17" s="676"/>
      <c r="J17" s="676"/>
      <c r="K17" s="677"/>
      <c r="L17" s="669"/>
      <c r="M17" s="670"/>
      <c r="N17" s="670"/>
      <c r="O17" s="670"/>
      <c r="P17" s="670"/>
      <c r="Q17" s="670"/>
      <c r="R17" s="670"/>
      <c r="S17" s="670"/>
      <c r="T17" s="670"/>
      <c r="U17" s="670"/>
      <c r="V17" s="670"/>
      <c r="W17" s="670"/>
      <c r="X17" s="671"/>
      <c r="Y17" s="388"/>
      <c r="Z17" s="389"/>
      <c r="AA17" s="389"/>
      <c r="AB17" s="812"/>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6"/>
      <c r="B18" s="1057"/>
      <c r="C18" s="1057"/>
      <c r="D18" s="1057"/>
      <c r="E18" s="1057"/>
      <c r="F18" s="105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6"/>
      <c r="B19" s="1057"/>
      <c r="C19" s="1057"/>
      <c r="D19" s="1057"/>
      <c r="E19" s="1057"/>
      <c r="F19" s="105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6"/>
      <c r="B20" s="1057"/>
      <c r="C20" s="1057"/>
      <c r="D20" s="1057"/>
      <c r="E20" s="1057"/>
      <c r="F20" s="105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6"/>
      <c r="B21" s="1057"/>
      <c r="C21" s="1057"/>
      <c r="D21" s="1057"/>
      <c r="E21" s="1057"/>
      <c r="F21" s="105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6"/>
      <c r="B22" s="1057"/>
      <c r="C22" s="1057"/>
      <c r="D22" s="1057"/>
      <c r="E22" s="1057"/>
      <c r="F22" s="105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6"/>
      <c r="B23" s="1057"/>
      <c r="C23" s="1057"/>
      <c r="D23" s="1057"/>
      <c r="E23" s="1057"/>
      <c r="F23" s="105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6"/>
      <c r="B24" s="1057"/>
      <c r="C24" s="1057"/>
      <c r="D24" s="1057"/>
      <c r="E24" s="1057"/>
      <c r="F24" s="105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6"/>
      <c r="B25" s="1057"/>
      <c r="C25" s="1057"/>
      <c r="D25" s="1057"/>
      <c r="E25" s="1057"/>
      <c r="F25" s="105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6"/>
      <c r="B26" s="1057"/>
      <c r="C26" s="1057"/>
      <c r="D26" s="1057"/>
      <c r="E26" s="1057"/>
      <c r="F26" s="105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6"/>
      <c r="B27" s="1057"/>
      <c r="C27" s="1057"/>
      <c r="D27" s="1057"/>
      <c r="E27" s="1057"/>
      <c r="F27" s="1058"/>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6"/>
      <c r="B28" s="1057"/>
      <c r="C28" s="1057"/>
      <c r="D28" s="1057"/>
      <c r="E28" s="1057"/>
      <c r="F28" s="1058"/>
      <c r="G28" s="600" t="s">
        <v>270</v>
      </c>
      <c r="H28" s="601"/>
      <c r="I28" s="601"/>
      <c r="J28" s="601"/>
      <c r="K28" s="601"/>
      <c r="L28" s="601"/>
      <c r="M28" s="601"/>
      <c r="N28" s="601"/>
      <c r="O28" s="601"/>
      <c r="P28" s="601"/>
      <c r="Q28" s="601"/>
      <c r="R28" s="601"/>
      <c r="S28" s="601"/>
      <c r="T28" s="601"/>
      <c r="U28" s="601"/>
      <c r="V28" s="601"/>
      <c r="W28" s="601"/>
      <c r="X28" s="601"/>
      <c r="Y28" s="601"/>
      <c r="Z28" s="601"/>
      <c r="AA28" s="601"/>
      <c r="AB28" s="602"/>
      <c r="AC28" s="600" t="s">
        <v>273</v>
      </c>
      <c r="AD28" s="601"/>
      <c r="AE28" s="601"/>
      <c r="AF28" s="601"/>
      <c r="AG28" s="601"/>
      <c r="AH28" s="601"/>
      <c r="AI28" s="601"/>
      <c r="AJ28" s="601"/>
      <c r="AK28" s="601"/>
      <c r="AL28" s="601"/>
      <c r="AM28" s="601"/>
      <c r="AN28" s="601"/>
      <c r="AO28" s="601"/>
      <c r="AP28" s="601"/>
      <c r="AQ28" s="601"/>
      <c r="AR28" s="601"/>
      <c r="AS28" s="601"/>
      <c r="AT28" s="601"/>
      <c r="AU28" s="601"/>
      <c r="AV28" s="601"/>
      <c r="AW28" s="601"/>
      <c r="AX28" s="800"/>
    </row>
    <row r="29" spans="1:50" ht="24.75" customHeight="1" x14ac:dyDescent="0.15">
      <c r="A29" s="1056"/>
      <c r="B29" s="1057"/>
      <c r="C29" s="1057"/>
      <c r="D29" s="1057"/>
      <c r="E29" s="1057"/>
      <c r="F29" s="1058"/>
      <c r="G29" s="822"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5"/>
      <c r="AC29" s="822"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6"/>
      <c r="B30" s="1057"/>
      <c r="C30" s="1057"/>
      <c r="D30" s="1057"/>
      <c r="E30" s="1057"/>
      <c r="F30" s="1058"/>
      <c r="G30" s="675"/>
      <c r="H30" s="676"/>
      <c r="I30" s="676"/>
      <c r="J30" s="676"/>
      <c r="K30" s="677"/>
      <c r="L30" s="669"/>
      <c r="M30" s="670"/>
      <c r="N30" s="670"/>
      <c r="O30" s="670"/>
      <c r="P30" s="670"/>
      <c r="Q30" s="670"/>
      <c r="R30" s="670"/>
      <c r="S30" s="670"/>
      <c r="T30" s="670"/>
      <c r="U30" s="670"/>
      <c r="V30" s="670"/>
      <c r="W30" s="670"/>
      <c r="X30" s="671"/>
      <c r="Y30" s="388"/>
      <c r="Z30" s="389"/>
      <c r="AA30" s="389"/>
      <c r="AB30" s="812"/>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6"/>
      <c r="B31" s="1057"/>
      <c r="C31" s="1057"/>
      <c r="D31" s="1057"/>
      <c r="E31" s="1057"/>
      <c r="F31" s="105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6"/>
      <c r="B32" s="1057"/>
      <c r="C32" s="1057"/>
      <c r="D32" s="1057"/>
      <c r="E32" s="1057"/>
      <c r="F32" s="105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6"/>
      <c r="B33" s="1057"/>
      <c r="C33" s="1057"/>
      <c r="D33" s="1057"/>
      <c r="E33" s="1057"/>
      <c r="F33" s="105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6"/>
      <c r="B34" s="1057"/>
      <c r="C34" s="1057"/>
      <c r="D34" s="1057"/>
      <c r="E34" s="1057"/>
      <c r="F34" s="105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6"/>
      <c r="B35" s="1057"/>
      <c r="C35" s="1057"/>
      <c r="D35" s="1057"/>
      <c r="E35" s="1057"/>
      <c r="F35" s="105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6"/>
      <c r="B36" s="1057"/>
      <c r="C36" s="1057"/>
      <c r="D36" s="1057"/>
      <c r="E36" s="1057"/>
      <c r="F36" s="105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6"/>
      <c r="B37" s="1057"/>
      <c r="C37" s="1057"/>
      <c r="D37" s="1057"/>
      <c r="E37" s="1057"/>
      <c r="F37" s="105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6"/>
      <c r="B38" s="1057"/>
      <c r="C38" s="1057"/>
      <c r="D38" s="1057"/>
      <c r="E38" s="1057"/>
      <c r="F38" s="105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6"/>
      <c r="B39" s="1057"/>
      <c r="C39" s="1057"/>
      <c r="D39" s="1057"/>
      <c r="E39" s="1057"/>
      <c r="F39" s="105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6"/>
      <c r="B40" s="1057"/>
      <c r="C40" s="1057"/>
      <c r="D40" s="1057"/>
      <c r="E40" s="1057"/>
      <c r="F40" s="1058"/>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6"/>
      <c r="B41" s="1057"/>
      <c r="C41" s="1057"/>
      <c r="D41" s="1057"/>
      <c r="E41" s="1057"/>
      <c r="F41" s="1058"/>
      <c r="G41" s="600" t="s">
        <v>318</v>
      </c>
      <c r="H41" s="601"/>
      <c r="I41" s="601"/>
      <c r="J41" s="601"/>
      <c r="K41" s="601"/>
      <c r="L41" s="601"/>
      <c r="M41" s="601"/>
      <c r="N41" s="601"/>
      <c r="O41" s="601"/>
      <c r="P41" s="601"/>
      <c r="Q41" s="601"/>
      <c r="R41" s="601"/>
      <c r="S41" s="601"/>
      <c r="T41" s="601"/>
      <c r="U41" s="601"/>
      <c r="V41" s="601"/>
      <c r="W41" s="601"/>
      <c r="X41" s="601"/>
      <c r="Y41" s="601"/>
      <c r="Z41" s="601"/>
      <c r="AA41" s="601"/>
      <c r="AB41" s="602"/>
      <c r="AC41" s="600" t="s">
        <v>184</v>
      </c>
      <c r="AD41" s="601"/>
      <c r="AE41" s="601"/>
      <c r="AF41" s="601"/>
      <c r="AG41" s="601"/>
      <c r="AH41" s="601"/>
      <c r="AI41" s="601"/>
      <c r="AJ41" s="601"/>
      <c r="AK41" s="601"/>
      <c r="AL41" s="601"/>
      <c r="AM41" s="601"/>
      <c r="AN41" s="601"/>
      <c r="AO41" s="601"/>
      <c r="AP41" s="601"/>
      <c r="AQ41" s="601"/>
      <c r="AR41" s="601"/>
      <c r="AS41" s="601"/>
      <c r="AT41" s="601"/>
      <c r="AU41" s="601"/>
      <c r="AV41" s="601"/>
      <c r="AW41" s="601"/>
      <c r="AX41" s="800"/>
    </row>
    <row r="42" spans="1:50" ht="24.75" customHeight="1" x14ac:dyDescent="0.15">
      <c r="A42" s="1056"/>
      <c r="B42" s="1057"/>
      <c r="C42" s="1057"/>
      <c r="D42" s="1057"/>
      <c r="E42" s="1057"/>
      <c r="F42" s="1058"/>
      <c r="G42" s="822"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5"/>
      <c r="AC42" s="822"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6"/>
      <c r="B43" s="1057"/>
      <c r="C43" s="1057"/>
      <c r="D43" s="1057"/>
      <c r="E43" s="1057"/>
      <c r="F43" s="1058"/>
      <c r="G43" s="675"/>
      <c r="H43" s="676"/>
      <c r="I43" s="676"/>
      <c r="J43" s="676"/>
      <c r="K43" s="677"/>
      <c r="L43" s="669"/>
      <c r="M43" s="670"/>
      <c r="N43" s="670"/>
      <c r="O43" s="670"/>
      <c r="P43" s="670"/>
      <c r="Q43" s="670"/>
      <c r="R43" s="670"/>
      <c r="S43" s="670"/>
      <c r="T43" s="670"/>
      <c r="U43" s="670"/>
      <c r="V43" s="670"/>
      <c r="W43" s="670"/>
      <c r="X43" s="671"/>
      <c r="Y43" s="388"/>
      <c r="Z43" s="389"/>
      <c r="AA43" s="389"/>
      <c r="AB43" s="812"/>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6"/>
      <c r="B44" s="1057"/>
      <c r="C44" s="1057"/>
      <c r="D44" s="1057"/>
      <c r="E44" s="1057"/>
      <c r="F44" s="105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6"/>
      <c r="B45" s="1057"/>
      <c r="C45" s="1057"/>
      <c r="D45" s="1057"/>
      <c r="E45" s="1057"/>
      <c r="F45" s="105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6"/>
      <c r="B46" s="1057"/>
      <c r="C46" s="1057"/>
      <c r="D46" s="1057"/>
      <c r="E46" s="1057"/>
      <c r="F46" s="105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6"/>
      <c r="B47" s="1057"/>
      <c r="C47" s="1057"/>
      <c r="D47" s="1057"/>
      <c r="E47" s="1057"/>
      <c r="F47" s="105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6"/>
      <c r="B48" s="1057"/>
      <c r="C48" s="1057"/>
      <c r="D48" s="1057"/>
      <c r="E48" s="1057"/>
      <c r="F48" s="105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6"/>
      <c r="B49" s="1057"/>
      <c r="C49" s="1057"/>
      <c r="D49" s="1057"/>
      <c r="E49" s="1057"/>
      <c r="F49" s="105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6"/>
      <c r="B50" s="1057"/>
      <c r="C50" s="1057"/>
      <c r="D50" s="1057"/>
      <c r="E50" s="1057"/>
      <c r="F50" s="105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6"/>
      <c r="B51" s="1057"/>
      <c r="C51" s="1057"/>
      <c r="D51" s="1057"/>
      <c r="E51" s="1057"/>
      <c r="F51" s="105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6"/>
      <c r="B52" s="1057"/>
      <c r="C52" s="1057"/>
      <c r="D52" s="1057"/>
      <c r="E52" s="1057"/>
      <c r="F52" s="105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600" t="s">
        <v>185</v>
      </c>
      <c r="H55" s="601"/>
      <c r="I55" s="601"/>
      <c r="J55" s="601"/>
      <c r="K55" s="601"/>
      <c r="L55" s="601"/>
      <c r="M55" s="601"/>
      <c r="N55" s="601"/>
      <c r="O55" s="601"/>
      <c r="P55" s="601"/>
      <c r="Q55" s="601"/>
      <c r="R55" s="601"/>
      <c r="S55" s="601"/>
      <c r="T55" s="601"/>
      <c r="U55" s="601"/>
      <c r="V55" s="601"/>
      <c r="W55" s="601"/>
      <c r="X55" s="601"/>
      <c r="Y55" s="601"/>
      <c r="Z55" s="601"/>
      <c r="AA55" s="601"/>
      <c r="AB55" s="602"/>
      <c r="AC55" s="600" t="s">
        <v>274</v>
      </c>
      <c r="AD55" s="601"/>
      <c r="AE55" s="601"/>
      <c r="AF55" s="601"/>
      <c r="AG55" s="601"/>
      <c r="AH55" s="601"/>
      <c r="AI55" s="601"/>
      <c r="AJ55" s="601"/>
      <c r="AK55" s="601"/>
      <c r="AL55" s="601"/>
      <c r="AM55" s="601"/>
      <c r="AN55" s="601"/>
      <c r="AO55" s="601"/>
      <c r="AP55" s="601"/>
      <c r="AQ55" s="601"/>
      <c r="AR55" s="601"/>
      <c r="AS55" s="601"/>
      <c r="AT55" s="601"/>
      <c r="AU55" s="601"/>
      <c r="AV55" s="601"/>
      <c r="AW55" s="601"/>
      <c r="AX55" s="800"/>
    </row>
    <row r="56" spans="1:50" ht="24.75" customHeight="1" x14ac:dyDescent="0.15">
      <c r="A56" s="1056"/>
      <c r="B56" s="1057"/>
      <c r="C56" s="1057"/>
      <c r="D56" s="1057"/>
      <c r="E56" s="1057"/>
      <c r="F56" s="1058"/>
      <c r="G56" s="822"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5"/>
      <c r="AC56" s="822"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6"/>
      <c r="B57" s="1057"/>
      <c r="C57" s="1057"/>
      <c r="D57" s="1057"/>
      <c r="E57" s="1057"/>
      <c r="F57" s="1058"/>
      <c r="G57" s="675"/>
      <c r="H57" s="676"/>
      <c r="I57" s="676"/>
      <c r="J57" s="676"/>
      <c r="K57" s="677"/>
      <c r="L57" s="669"/>
      <c r="M57" s="670"/>
      <c r="N57" s="670"/>
      <c r="O57" s="670"/>
      <c r="P57" s="670"/>
      <c r="Q57" s="670"/>
      <c r="R57" s="670"/>
      <c r="S57" s="670"/>
      <c r="T57" s="670"/>
      <c r="U57" s="670"/>
      <c r="V57" s="670"/>
      <c r="W57" s="670"/>
      <c r="X57" s="671"/>
      <c r="Y57" s="388"/>
      <c r="Z57" s="389"/>
      <c r="AA57" s="389"/>
      <c r="AB57" s="812"/>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6"/>
      <c r="B58" s="1057"/>
      <c r="C58" s="1057"/>
      <c r="D58" s="1057"/>
      <c r="E58" s="1057"/>
      <c r="F58" s="105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6"/>
      <c r="B59" s="1057"/>
      <c r="C59" s="1057"/>
      <c r="D59" s="1057"/>
      <c r="E59" s="1057"/>
      <c r="F59" s="105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6"/>
      <c r="B60" s="1057"/>
      <c r="C60" s="1057"/>
      <c r="D60" s="1057"/>
      <c r="E60" s="1057"/>
      <c r="F60" s="105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6"/>
      <c r="B61" s="1057"/>
      <c r="C61" s="1057"/>
      <c r="D61" s="1057"/>
      <c r="E61" s="1057"/>
      <c r="F61" s="105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6"/>
      <c r="B62" s="1057"/>
      <c r="C62" s="1057"/>
      <c r="D62" s="1057"/>
      <c r="E62" s="1057"/>
      <c r="F62" s="105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6"/>
      <c r="B63" s="1057"/>
      <c r="C63" s="1057"/>
      <c r="D63" s="1057"/>
      <c r="E63" s="1057"/>
      <c r="F63" s="105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6"/>
      <c r="B64" s="1057"/>
      <c r="C64" s="1057"/>
      <c r="D64" s="1057"/>
      <c r="E64" s="1057"/>
      <c r="F64" s="105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6"/>
      <c r="B65" s="1057"/>
      <c r="C65" s="1057"/>
      <c r="D65" s="1057"/>
      <c r="E65" s="1057"/>
      <c r="F65" s="105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6"/>
      <c r="B66" s="1057"/>
      <c r="C66" s="1057"/>
      <c r="D66" s="1057"/>
      <c r="E66" s="1057"/>
      <c r="F66" s="105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6"/>
      <c r="B67" s="1057"/>
      <c r="C67" s="1057"/>
      <c r="D67" s="1057"/>
      <c r="E67" s="1057"/>
      <c r="F67" s="1058"/>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6"/>
      <c r="B68" s="1057"/>
      <c r="C68" s="1057"/>
      <c r="D68" s="1057"/>
      <c r="E68" s="1057"/>
      <c r="F68" s="1058"/>
      <c r="G68" s="600" t="s">
        <v>275</v>
      </c>
      <c r="H68" s="601"/>
      <c r="I68" s="601"/>
      <c r="J68" s="601"/>
      <c r="K68" s="601"/>
      <c r="L68" s="601"/>
      <c r="M68" s="601"/>
      <c r="N68" s="601"/>
      <c r="O68" s="601"/>
      <c r="P68" s="601"/>
      <c r="Q68" s="601"/>
      <c r="R68" s="601"/>
      <c r="S68" s="601"/>
      <c r="T68" s="601"/>
      <c r="U68" s="601"/>
      <c r="V68" s="601"/>
      <c r="W68" s="601"/>
      <c r="X68" s="601"/>
      <c r="Y68" s="601"/>
      <c r="Z68" s="601"/>
      <c r="AA68" s="601"/>
      <c r="AB68" s="602"/>
      <c r="AC68" s="600" t="s">
        <v>276</v>
      </c>
      <c r="AD68" s="601"/>
      <c r="AE68" s="601"/>
      <c r="AF68" s="601"/>
      <c r="AG68" s="601"/>
      <c r="AH68" s="601"/>
      <c r="AI68" s="601"/>
      <c r="AJ68" s="601"/>
      <c r="AK68" s="601"/>
      <c r="AL68" s="601"/>
      <c r="AM68" s="601"/>
      <c r="AN68" s="601"/>
      <c r="AO68" s="601"/>
      <c r="AP68" s="601"/>
      <c r="AQ68" s="601"/>
      <c r="AR68" s="601"/>
      <c r="AS68" s="601"/>
      <c r="AT68" s="601"/>
      <c r="AU68" s="601"/>
      <c r="AV68" s="601"/>
      <c r="AW68" s="601"/>
      <c r="AX68" s="800"/>
    </row>
    <row r="69" spans="1:50" ht="25.5" customHeight="1" x14ac:dyDescent="0.15">
      <c r="A69" s="1056"/>
      <c r="B69" s="1057"/>
      <c r="C69" s="1057"/>
      <c r="D69" s="1057"/>
      <c r="E69" s="1057"/>
      <c r="F69" s="1058"/>
      <c r="G69" s="822"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5"/>
      <c r="AC69" s="822"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6"/>
      <c r="B70" s="1057"/>
      <c r="C70" s="1057"/>
      <c r="D70" s="1057"/>
      <c r="E70" s="1057"/>
      <c r="F70" s="1058"/>
      <c r="G70" s="675"/>
      <c r="H70" s="676"/>
      <c r="I70" s="676"/>
      <c r="J70" s="676"/>
      <c r="K70" s="677"/>
      <c r="L70" s="669"/>
      <c r="M70" s="670"/>
      <c r="N70" s="670"/>
      <c r="O70" s="670"/>
      <c r="P70" s="670"/>
      <c r="Q70" s="670"/>
      <c r="R70" s="670"/>
      <c r="S70" s="670"/>
      <c r="T70" s="670"/>
      <c r="U70" s="670"/>
      <c r="V70" s="670"/>
      <c r="W70" s="670"/>
      <c r="X70" s="671"/>
      <c r="Y70" s="388"/>
      <c r="Z70" s="389"/>
      <c r="AA70" s="389"/>
      <c r="AB70" s="812"/>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6"/>
      <c r="B71" s="1057"/>
      <c r="C71" s="1057"/>
      <c r="D71" s="1057"/>
      <c r="E71" s="1057"/>
      <c r="F71" s="105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6"/>
      <c r="B72" s="1057"/>
      <c r="C72" s="1057"/>
      <c r="D72" s="1057"/>
      <c r="E72" s="1057"/>
      <c r="F72" s="105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6"/>
      <c r="B73" s="1057"/>
      <c r="C73" s="1057"/>
      <c r="D73" s="1057"/>
      <c r="E73" s="1057"/>
      <c r="F73" s="105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6"/>
      <c r="B74" s="1057"/>
      <c r="C74" s="1057"/>
      <c r="D74" s="1057"/>
      <c r="E74" s="1057"/>
      <c r="F74" s="105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6"/>
      <c r="B75" s="1057"/>
      <c r="C75" s="1057"/>
      <c r="D75" s="1057"/>
      <c r="E75" s="1057"/>
      <c r="F75" s="105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6"/>
      <c r="B76" s="1057"/>
      <c r="C76" s="1057"/>
      <c r="D76" s="1057"/>
      <c r="E76" s="1057"/>
      <c r="F76" s="105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6"/>
      <c r="B77" s="1057"/>
      <c r="C77" s="1057"/>
      <c r="D77" s="1057"/>
      <c r="E77" s="1057"/>
      <c r="F77" s="105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6"/>
      <c r="B78" s="1057"/>
      <c r="C78" s="1057"/>
      <c r="D78" s="1057"/>
      <c r="E78" s="1057"/>
      <c r="F78" s="105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6"/>
      <c r="B79" s="1057"/>
      <c r="C79" s="1057"/>
      <c r="D79" s="1057"/>
      <c r="E79" s="1057"/>
      <c r="F79" s="105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6"/>
      <c r="B80" s="1057"/>
      <c r="C80" s="1057"/>
      <c r="D80" s="1057"/>
      <c r="E80" s="1057"/>
      <c r="F80" s="1058"/>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6"/>
      <c r="B81" s="1057"/>
      <c r="C81" s="1057"/>
      <c r="D81" s="1057"/>
      <c r="E81" s="1057"/>
      <c r="F81" s="1058"/>
      <c r="G81" s="600" t="s">
        <v>277</v>
      </c>
      <c r="H81" s="601"/>
      <c r="I81" s="601"/>
      <c r="J81" s="601"/>
      <c r="K81" s="601"/>
      <c r="L81" s="601"/>
      <c r="M81" s="601"/>
      <c r="N81" s="601"/>
      <c r="O81" s="601"/>
      <c r="P81" s="601"/>
      <c r="Q81" s="601"/>
      <c r="R81" s="601"/>
      <c r="S81" s="601"/>
      <c r="T81" s="601"/>
      <c r="U81" s="601"/>
      <c r="V81" s="601"/>
      <c r="W81" s="601"/>
      <c r="X81" s="601"/>
      <c r="Y81" s="601"/>
      <c r="Z81" s="601"/>
      <c r="AA81" s="601"/>
      <c r="AB81" s="602"/>
      <c r="AC81" s="600" t="s">
        <v>278</v>
      </c>
      <c r="AD81" s="601"/>
      <c r="AE81" s="601"/>
      <c r="AF81" s="601"/>
      <c r="AG81" s="601"/>
      <c r="AH81" s="601"/>
      <c r="AI81" s="601"/>
      <c r="AJ81" s="601"/>
      <c r="AK81" s="601"/>
      <c r="AL81" s="601"/>
      <c r="AM81" s="601"/>
      <c r="AN81" s="601"/>
      <c r="AO81" s="601"/>
      <c r="AP81" s="601"/>
      <c r="AQ81" s="601"/>
      <c r="AR81" s="601"/>
      <c r="AS81" s="601"/>
      <c r="AT81" s="601"/>
      <c r="AU81" s="601"/>
      <c r="AV81" s="601"/>
      <c r="AW81" s="601"/>
      <c r="AX81" s="800"/>
    </row>
    <row r="82" spans="1:50" ht="24.75" customHeight="1" x14ac:dyDescent="0.15">
      <c r="A82" s="1056"/>
      <c r="B82" s="1057"/>
      <c r="C82" s="1057"/>
      <c r="D82" s="1057"/>
      <c r="E82" s="1057"/>
      <c r="F82" s="1058"/>
      <c r="G82" s="822"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5"/>
      <c r="AC82" s="822"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6"/>
      <c r="B83" s="1057"/>
      <c r="C83" s="1057"/>
      <c r="D83" s="1057"/>
      <c r="E83" s="1057"/>
      <c r="F83" s="1058"/>
      <c r="G83" s="675"/>
      <c r="H83" s="676"/>
      <c r="I83" s="676"/>
      <c r="J83" s="676"/>
      <c r="K83" s="677"/>
      <c r="L83" s="669"/>
      <c r="M83" s="670"/>
      <c r="N83" s="670"/>
      <c r="O83" s="670"/>
      <c r="P83" s="670"/>
      <c r="Q83" s="670"/>
      <c r="R83" s="670"/>
      <c r="S83" s="670"/>
      <c r="T83" s="670"/>
      <c r="U83" s="670"/>
      <c r="V83" s="670"/>
      <c r="W83" s="670"/>
      <c r="X83" s="671"/>
      <c r="Y83" s="388"/>
      <c r="Z83" s="389"/>
      <c r="AA83" s="389"/>
      <c r="AB83" s="812"/>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6"/>
      <c r="B84" s="1057"/>
      <c r="C84" s="1057"/>
      <c r="D84" s="1057"/>
      <c r="E84" s="1057"/>
      <c r="F84" s="105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6"/>
      <c r="B85" s="1057"/>
      <c r="C85" s="1057"/>
      <c r="D85" s="1057"/>
      <c r="E85" s="1057"/>
      <c r="F85" s="105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6"/>
      <c r="B86" s="1057"/>
      <c r="C86" s="1057"/>
      <c r="D86" s="1057"/>
      <c r="E86" s="1057"/>
      <c r="F86" s="105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6"/>
      <c r="B87" s="1057"/>
      <c r="C87" s="1057"/>
      <c r="D87" s="1057"/>
      <c r="E87" s="1057"/>
      <c r="F87" s="105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6"/>
      <c r="B88" s="1057"/>
      <c r="C88" s="1057"/>
      <c r="D88" s="1057"/>
      <c r="E88" s="1057"/>
      <c r="F88" s="105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6"/>
      <c r="B89" s="1057"/>
      <c r="C89" s="1057"/>
      <c r="D89" s="1057"/>
      <c r="E89" s="1057"/>
      <c r="F89" s="105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6"/>
      <c r="B90" s="1057"/>
      <c r="C90" s="1057"/>
      <c r="D90" s="1057"/>
      <c r="E90" s="1057"/>
      <c r="F90" s="105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6"/>
      <c r="B91" s="1057"/>
      <c r="C91" s="1057"/>
      <c r="D91" s="1057"/>
      <c r="E91" s="1057"/>
      <c r="F91" s="105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6"/>
      <c r="B92" s="1057"/>
      <c r="C92" s="1057"/>
      <c r="D92" s="1057"/>
      <c r="E92" s="1057"/>
      <c r="F92" s="105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6"/>
      <c r="B93" s="1057"/>
      <c r="C93" s="1057"/>
      <c r="D93" s="1057"/>
      <c r="E93" s="1057"/>
      <c r="F93" s="1058"/>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6"/>
      <c r="B94" s="1057"/>
      <c r="C94" s="1057"/>
      <c r="D94" s="1057"/>
      <c r="E94" s="1057"/>
      <c r="F94" s="1058"/>
      <c r="G94" s="600" t="s">
        <v>279</v>
      </c>
      <c r="H94" s="601"/>
      <c r="I94" s="601"/>
      <c r="J94" s="601"/>
      <c r="K94" s="601"/>
      <c r="L94" s="601"/>
      <c r="M94" s="601"/>
      <c r="N94" s="601"/>
      <c r="O94" s="601"/>
      <c r="P94" s="601"/>
      <c r="Q94" s="601"/>
      <c r="R94" s="601"/>
      <c r="S94" s="601"/>
      <c r="T94" s="601"/>
      <c r="U94" s="601"/>
      <c r="V94" s="601"/>
      <c r="W94" s="601"/>
      <c r="X94" s="601"/>
      <c r="Y94" s="601"/>
      <c r="Z94" s="601"/>
      <c r="AA94" s="601"/>
      <c r="AB94" s="602"/>
      <c r="AC94" s="600" t="s">
        <v>186</v>
      </c>
      <c r="AD94" s="601"/>
      <c r="AE94" s="601"/>
      <c r="AF94" s="601"/>
      <c r="AG94" s="601"/>
      <c r="AH94" s="601"/>
      <c r="AI94" s="601"/>
      <c r="AJ94" s="601"/>
      <c r="AK94" s="601"/>
      <c r="AL94" s="601"/>
      <c r="AM94" s="601"/>
      <c r="AN94" s="601"/>
      <c r="AO94" s="601"/>
      <c r="AP94" s="601"/>
      <c r="AQ94" s="601"/>
      <c r="AR94" s="601"/>
      <c r="AS94" s="601"/>
      <c r="AT94" s="601"/>
      <c r="AU94" s="601"/>
      <c r="AV94" s="601"/>
      <c r="AW94" s="601"/>
      <c r="AX94" s="800"/>
    </row>
    <row r="95" spans="1:50" ht="24.75" customHeight="1" x14ac:dyDescent="0.15">
      <c r="A95" s="1056"/>
      <c r="B95" s="1057"/>
      <c r="C95" s="1057"/>
      <c r="D95" s="1057"/>
      <c r="E95" s="1057"/>
      <c r="F95" s="1058"/>
      <c r="G95" s="822"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5"/>
      <c r="AC95" s="822"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6"/>
      <c r="B96" s="1057"/>
      <c r="C96" s="1057"/>
      <c r="D96" s="1057"/>
      <c r="E96" s="1057"/>
      <c r="F96" s="1058"/>
      <c r="G96" s="675"/>
      <c r="H96" s="676"/>
      <c r="I96" s="676"/>
      <c r="J96" s="676"/>
      <c r="K96" s="677"/>
      <c r="L96" s="669"/>
      <c r="M96" s="670"/>
      <c r="N96" s="670"/>
      <c r="O96" s="670"/>
      <c r="P96" s="670"/>
      <c r="Q96" s="670"/>
      <c r="R96" s="670"/>
      <c r="S96" s="670"/>
      <c r="T96" s="670"/>
      <c r="U96" s="670"/>
      <c r="V96" s="670"/>
      <c r="W96" s="670"/>
      <c r="X96" s="671"/>
      <c r="Y96" s="388"/>
      <c r="Z96" s="389"/>
      <c r="AA96" s="389"/>
      <c r="AB96" s="812"/>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6"/>
      <c r="B97" s="1057"/>
      <c r="C97" s="1057"/>
      <c r="D97" s="1057"/>
      <c r="E97" s="1057"/>
      <c r="F97" s="105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6"/>
      <c r="B98" s="1057"/>
      <c r="C98" s="1057"/>
      <c r="D98" s="1057"/>
      <c r="E98" s="1057"/>
      <c r="F98" s="105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6"/>
      <c r="B99" s="1057"/>
      <c r="C99" s="1057"/>
      <c r="D99" s="1057"/>
      <c r="E99" s="1057"/>
      <c r="F99" s="105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6"/>
      <c r="B100" s="1057"/>
      <c r="C100" s="1057"/>
      <c r="D100" s="1057"/>
      <c r="E100" s="1057"/>
      <c r="F100" s="105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6"/>
      <c r="B101" s="1057"/>
      <c r="C101" s="1057"/>
      <c r="D101" s="1057"/>
      <c r="E101" s="1057"/>
      <c r="F101" s="105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6"/>
      <c r="B102" s="1057"/>
      <c r="C102" s="1057"/>
      <c r="D102" s="1057"/>
      <c r="E102" s="1057"/>
      <c r="F102" s="105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6"/>
      <c r="B103" s="1057"/>
      <c r="C103" s="1057"/>
      <c r="D103" s="1057"/>
      <c r="E103" s="1057"/>
      <c r="F103" s="105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6"/>
      <c r="B104" s="1057"/>
      <c r="C104" s="1057"/>
      <c r="D104" s="1057"/>
      <c r="E104" s="1057"/>
      <c r="F104" s="105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6"/>
      <c r="B105" s="1057"/>
      <c r="C105" s="1057"/>
      <c r="D105" s="1057"/>
      <c r="E105" s="1057"/>
      <c r="F105" s="105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600" t="s">
        <v>187</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280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0"/>
    </row>
    <row r="109" spans="1:50" ht="24.75" customHeight="1" x14ac:dyDescent="0.15">
      <c r="A109" s="1056"/>
      <c r="B109" s="1057"/>
      <c r="C109" s="1057"/>
      <c r="D109" s="1057"/>
      <c r="E109" s="1057"/>
      <c r="F109" s="1058"/>
      <c r="G109" s="822"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5"/>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6"/>
      <c r="B110" s="1057"/>
      <c r="C110" s="1057"/>
      <c r="D110" s="1057"/>
      <c r="E110" s="1057"/>
      <c r="F110" s="1058"/>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812"/>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6"/>
      <c r="B111" s="1057"/>
      <c r="C111" s="1057"/>
      <c r="D111" s="1057"/>
      <c r="E111" s="1057"/>
      <c r="F111" s="105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6"/>
      <c r="B112" s="1057"/>
      <c r="C112" s="1057"/>
      <c r="D112" s="1057"/>
      <c r="E112" s="1057"/>
      <c r="F112" s="105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6"/>
      <c r="B113" s="1057"/>
      <c r="C113" s="1057"/>
      <c r="D113" s="1057"/>
      <c r="E113" s="1057"/>
      <c r="F113" s="105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6"/>
      <c r="B114" s="1057"/>
      <c r="C114" s="1057"/>
      <c r="D114" s="1057"/>
      <c r="E114" s="1057"/>
      <c r="F114" s="105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6"/>
      <c r="B115" s="1057"/>
      <c r="C115" s="1057"/>
      <c r="D115" s="1057"/>
      <c r="E115" s="1057"/>
      <c r="F115" s="105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6"/>
      <c r="B116" s="1057"/>
      <c r="C116" s="1057"/>
      <c r="D116" s="1057"/>
      <c r="E116" s="1057"/>
      <c r="F116" s="105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6"/>
      <c r="B117" s="1057"/>
      <c r="C117" s="1057"/>
      <c r="D117" s="1057"/>
      <c r="E117" s="1057"/>
      <c r="F117" s="105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6"/>
      <c r="B118" s="1057"/>
      <c r="C118" s="1057"/>
      <c r="D118" s="1057"/>
      <c r="E118" s="1057"/>
      <c r="F118" s="105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6"/>
      <c r="B119" s="1057"/>
      <c r="C119" s="1057"/>
      <c r="D119" s="1057"/>
      <c r="E119" s="1057"/>
      <c r="F119" s="105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6"/>
      <c r="B120" s="1057"/>
      <c r="C120" s="1057"/>
      <c r="D120" s="1057"/>
      <c r="E120" s="1057"/>
      <c r="F120" s="1058"/>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6"/>
      <c r="B121" s="1057"/>
      <c r="C121" s="1057"/>
      <c r="D121" s="1057"/>
      <c r="E121" s="1057"/>
      <c r="F121" s="1058"/>
      <c r="G121" s="600" t="s">
        <v>281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282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0"/>
    </row>
    <row r="122" spans="1:50" ht="25.5" customHeight="1" x14ac:dyDescent="0.15">
      <c r="A122" s="1056"/>
      <c r="B122" s="1057"/>
      <c r="C122" s="1057"/>
      <c r="D122" s="1057"/>
      <c r="E122" s="1057"/>
      <c r="F122" s="1058"/>
      <c r="G122" s="822"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5"/>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6"/>
      <c r="B123" s="1057"/>
      <c r="C123" s="1057"/>
      <c r="D123" s="1057"/>
      <c r="E123" s="1057"/>
      <c r="F123" s="1058"/>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812"/>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6"/>
      <c r="B124" s="1057"/>
      <c r="C124" s="1057"/>
      <c r="D124" s="1057"/>
      <c r="E124" s="1057"/>
      <c r="F124" s="105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6"/>
      <c r="B125" s="1057"/>
      <c r="C125" s="1057"/>
      <c r="D125" s="1057"/>
      <c r="E125" s="1057"/>
      <c r="F125" s="105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6"/>
      <c r="B126" s="1057"/>
      <c r="C126" s="1057"/>
      <c r="D126" s="1057"/>
      <c r="E126" s="1057"/>
      <c r="F126" s="105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6"/>
      <c r="B127" s="1057"/>
      <c r="C127" s="1057"/>
      <c r="D127" s="1057"/>
      <c r="E127" s="1057"/>
      <c r="F127" s="105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6"/>
      <c r="B128" s="1057"/>
      <c r="C128" s="1057"/>
      <c r="D128" s="1057"/>
      <c r="E128" s="1057"/>
      <c r="F128" s="105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6"/>
      <c r="B129" s="1057"/>
      <c r="C129" s="1057"/>
      <c r="D129" s="1057"/>
      <c r="E129" s="1057"/>
      <c r="F129" s="105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6"/>
      <c r="B130" s="1057"/>
      <c r="C130" s="1057"/>
      <c r="D130" s="1057"/>
      <c r="E130" s="1057"/>
      <c r="F130" s="105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6"/>
      <c r="B131" s="1057"/>
      <c r="C131" s="1057"/>
      <c r="D131" s="1057"/>
      <c r="E131" s="1057"/>
      <c r="F131" s="105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6"/>
      <c r="B132" s="1057"/>
      <c r="C132" s="1057"/>
      <c r="D132" s="1057"/>
      <c r="E132" s="1057"/>
      <c r="F132" s="105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6"/>
      <c r="B133" s="1057"/>
      <c r="C133" s="1057"/>
      <c r="D133" s="1057"/>
      <c r="E133" s="1057"/>
      <c r="F133" s="1058"/>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6"/>
      <c r="B134" s="1057"/>
      <c r="C134" s="1057"/>
      <c r="D134" s="1057"/>
      <c r="E134" s="1057"/>
      <c r="F134" s="1058"/>
      <c r="G134" s="600" t="s">
        <v>283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0"/>
    </row>
    <row r="135" spans="1:50" ht="24.75" customHeight="1" x14ac:dyDescent="0.15">
      <c r="A135" s="1056"/>
      <c r="B135" s="1057"/>
      <c r="C135" s="1057"/>
      <c r="D135" s="1057"/>
      <c r="E135" s="1057"/>
      <c r="F135" s="1058"/>
      <c r="G135" s="822"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5"/>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6"/>
      <c r="B136" s="1057"/>
      <c r="C136" s="1057"/>
      <c r="D136" s="1057"/>
      <c r="E136" s="1057"/>
      <c r="F136" s="1058"/>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812"/>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6"/>
      <c r="B137" s="1057"/>
      <c r="C137" s="1057"/>
      <c r="D137" s="1057"/>
      <c r="E137" s="1057"/>
      <c r="F137" s="105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6"/>
      <c r="B138" s="1057"/>
      <c r="C138" s="1057"/>
      <c r="D138" s="1057"/>
      <c r="E138" s="1057"/>
      <c r="F138" s="105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6"/>
      <c r="B139" s="1057"/>
      <c r="C139" s="1057"/>
      <c r="D139" s="1057"/>
      <c r="E139" s="1057"/>
      <c r="F139" s="105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6"/>
      <c r="B140" s="1057"/>
      <c r="C140" s="1057"/>
      <c r="D140" s="1057"/>
      <c r="E140" s="1057"/>
      <c r="F140" s="105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6"/>
      <c r="B141" s="1057"/>
      <c r="C141" s="1057"/>
      <c r="D141" s="1057"/>
      <c r="E141" s="1057"/>
      <c r="F141" s="105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6"/>
      <c r="B142" s="1057"/>
      <c r="C142" s="1057"/>
      <c r="D142" s="1057"/>
      <c r="E142" s="1057"/>
      <c r="F142" s="105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6"/>
      <c r="B143" s="1057"/>
      <c r="C143" s="1057"/>
      <c r="D143" s="1057"/>
      <c r="E143" s="1057"/>
      <c r="F143" s="105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6"/>
      <c r="B144" s="1057"/>
      <c r="C144" s="1057"/>
      <c r="D144" s="1057"/>
      <c r="E144" s="1057"/>
      <c r="F144" s="105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6"/>
      <c r="B145" s="1057"/>
      <c r="C145" s="1057"/>
      <c r="D145" s="1057"/>
      <c r="E145" s="1057"/>
      <c r="F145" s="105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6"/>
      <c r="B146" s="1057"/>
      <c r="C146" s="1057"/>
      <c r="D146" s="1057"/>
      <c r="E146" s="1057"/>
      <c r="F146" s="1058"/>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6"/>
      <c r="B147" s="1057"/>
      <c r="C147" s="1057"/>
      <c r="D147" s="1057"/>
      <c r="E147" s="1057"/>
      <c r="F147" s="1058"/>
      <c r="G147" s="600" t="s">
        <v>285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188</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0"/>
    </row>
    <row r="148" spans="1:50" ht="24.75" customHeight="1" x14ac:dyDescent="0.15">
      <c r="A148" s="1056"/>
      <c r="B148" s="1057"/>
      <c r="C148" s="1057"/>
      <c r="D148" s="1057"/>
      <c r="E148" s="1057"/>
      <c r="F148" s="1058"/>
      <c r="G148" s="822"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5"/>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6"/>
      <c r="B149" s="1057"/>
      <c r="C149" s="1057"/>
      <c r="D149" s="1057"/>
      <c r="E149" s="1057"/>
      <c r="F149" s="1058"/>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812"/>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6"/>
      <c r="B150" s="1057"/>
      <c r="C150" s="1057"/>
      <c r="D150" s="1057"/>
      <c r="E150" s="1057"/>
      <c r="F150" s="105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6"/>
      <c r="B151" s="1057"/>
      <c r="C151" s="1057"/>
      <c r="D151" s="1057"/>
      <c r="E151" s="1057"/>
      <c r="F151" s="105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6"/>
      <c r="B152" s="1057"/>
      <c r="C152" s="1057"/>
      <c r="D152" s="1057"/>
      <c r="E152" s="1057"/>
      <c r="F152" s="105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6"/>
      <c r="B153" s="1057"/>
      <c r="C153" s="1057"/>
      <c r="D153" s="1057"/>
      <c r="E153" s="1057"/>
      <c r="F153" s="105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6"/>
      <c r="B154" s="1057"/>
      <c r="C154" s="1057"/>
      <c r="D154" s="1057"/>
      <c r="E154" s="1057"/>
      <c r="F154" s="105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6"/>
      <c r="B155" s="1057"/>
      <c r="C155" s="1057"/>
      <c r="D155" s="1057"/>
      <c r="E155" s="1057"/>
      <c r="F155" s="105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6"/>
      <c r="B156" s="1057"/>
      <c r="C156" s="1057"/>
      <c r="D156" s="1057"/>
      <c r="E156" s="1057"/>
      <c r="F156" s="105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6"/>
      <c r="B157" s="1057"/>
      <c r="C157" s="1057"/>
      <c r="D157" s="1057"/>
      <c r="E157" s="1057"/>
      <c r="F157" s="105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6"/>
      <c r="B158" s="1057"/>
      <c r="C158" s="1057"/>
      <c r="D158" s="1057"/>
      <c r="E158" s="1057"/>
      <c r="F158" s="105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600" t="s">
        <v>189</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0"/>
    </row>
    <row r="162" spans="1:50" ht="24.75" customHeight="1" x14ac:dyDescent="0.15">
      <c r="A162" s="1056"/>
      <c r="B162" s="1057"/>
      <c r="C162" s="1057"/>
      <c r="D162" s="1057"/>
      <c r="E162" s="1057"/>
      <c r="F162" s="1058"/>
      <c r="G162" s="822"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5"/>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6"/>
      <c r="B163" s="1057"/>
      <c r="C163" s="1057"/>
      <c r="D163" s="1057"/>
      <c r="E163" s="1057"/>
      <c r="F163" s="1058"/>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812"/>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6"/>
      <c r="B164" s="1057"/>
      <c r="C164" s="1057"/>
      <c r="D164" s="1057"/>
      <c r="E164" s="1057"/>
      <c r="F164" s="105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6"/>
      <c r="B165" s="1057"/>
      <c r="C165" s="1057"/>
      <c r="D165" s="1057"/>
      <c r="E165" s="1057"/>
      <c r="F165" s="105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6"/>
      <c r="B166" s="1057"/>
      <c r="C166" s="1057"/>
      <c r="D166" s="1057"/>
      <c r="E166" s="1057"/>
      <c r="F166" s="105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6"/>
      <c r="B167" s="1057"/>
      <c r="C167" s="1057"/>
      <c r="D167" s="1057"/>
      <c r="E167" s="1057"/>
      <c r="F167" s="105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6"/>
      <c r="B168" s="1057"/>
      <c r="C168" s="1057"/>
      <c r="D168" s="1057"/>
      <c r="E168" s="1057"/>
      <c r="F168" s="105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6"/>
      <c r="B169" s="1057"/>
      <c r="C169" s="1057"/>
      <c r="D169" s="1057"/>
      <c r="E169" s="1057"/>
      <c r="F169" s="105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6"/>
      <c r="B170" s="1057"/>
      <c r="C170" s="1057"/>
      <c r="D170" s="1057"/>
      <c r="E170" s="1057"/>
      <c r="F170" s="105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6"/>
      <c r="B171" s="1057"/>
      <c r="C171" s="1057"/>
      <c r="D171" s="1057"/>
      <c r="E171" s="1057"/>
      <c r="F171" s="105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6"/>
      <c r="B172" s="1057"/>
      <c r="C172" s="1057"/>
      <c r="D172" s="1057"/>
      <c r="E172" s="1057"/>
      <c r="F172" s="105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6"/>
      <c r="B173" s="1057"/>
      <c r="C173" s="1057"/>
      <c r="D173" s="1057"/>
      <c r="E173" s="1057"/>
      <c r="F173" s="1058"/>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6"/>
      <c r="B174" s="1057"/>
      <c r="C174" s="1057"/>
      <c r="D174" s="1057"/>
      <c r="E174" s="1057"/>
      <c r="F174" s="1058"/>
      <c r="G174" s="600" t="s">
        <v>287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0"/>
    </row>
    <row r="175" spans="1:50" ht="25.5" customHeight="1" x14ac:dyDescent="0.15">
      <c r="A175" s="1056"/>
      <c r="B175" s="1057"/>
      <c r="C175" s="1057"/>
      <c r="D175" s="1057"/>
      <c r="E175" s="1057"/>
      <c r="F175" s="1058"/>
      <c r="G175" s="822"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5"/>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6"/>
      <c r="B176" s="1057"/>
      <c r="C176" s="1057"/>
      <c r="D176" s="1057"/>
      <c r="E176" s="1057"/>
      <c r="F176" s="1058"/>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812"/>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6"/>
      <c r="B177" s="1057"/>
      <c r="C177" s="1057"/>
      <c r="D177" s="1057"/>
      <c r="E177" s="1057"/>
      <c r="F177" s="105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6"/>
      <c r="B178" s="1057"/>
      <c r="C178" s="1057"/>
      <c r="D178" s="1057"/>
      <c r="E178" s="1057"/>
      <c r="F178" s="105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6"/>
      <c r="B179" s="1057"/>
      <c r="C179" s="1057"/>
      <c r="D179" s="1057"/>
      <c r="E179" s="1057"/>
      <c r="F179" s="105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6"/>
      <c r="B180" s="1057"/>
      <c r="C180" s="1057"/>
      <c r="D180" s="1057"/>
      <c r="E180" s="1057"/>
      <c r="F180" s="105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6"/>
      <c r="B181" s="1057"/>
      <c r="C181" s="1057"/>
      <c r="D181" s="1057"/>
      <c r="E181" s="1057"/>
      <c r="F181" s="105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6"/>
      <c r="B182" s="1057"/>
      <c r="C182" s="1057"/>
      <c r="D182" s="1057"/>
      <c r="E182" s="1057"/>
      <c r="F182" s="105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6"/>
      <c r="B183" s="1057"/>
      <c r="C183" s="1057"/>
      <c r="D183" s="1057"/>
      <c r="E183" s="1057"/>
      <c r="F183" s="105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6"/>
      <c r="B184" s="1057"/>
      <c r="C184" s="1057"/>
      <c r="D184" s="1057"/>
      <c r="E184" s="1057"/>
      <c r="F184" s="105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6"/>
      <c r="B185" s="1057"/>
      <c r="C185" s="1057"/>
      <c r="D185" s="1057"/>
      <c r="E185" s="1057"/>
      <c r="F185" s="105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6"/>
      <c r="B186" s="1057"/>
      <c r="C186" s="1057"/>
      <c r="D186" s="1057"/>
      <c r="E186" s="1057"/>
      <c r="F186" s="1058"/>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6"/>
      <c r="B187" s="1057"/>
      <c r="C187" s="1057"/>
      <c r="D187" s="1057"/>
      <c r="E187" s="1057"/>
      <c r="F187" s="1058"/>
      <c r="G187" s="600" t="s">
        <v>290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0"/>
    </row>
    <row r="188" spans="1:50" ht="24.75" customHeight="1" x14ac:dyDescent="0.15">
      <c r="A188" s="1056"/>
      <c r="B188" s="1057"/>
      <c r="C188" s="1057"/>
      <c r="D188" s="1057"/>
      <c r="E188" s="1057"/>
      <c r="F188" s="1058"/>
      <c r="G188" s="822"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5"/>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6"/>
      <c r="B189" s="1057"/>
      <c r="C189" s="1057"/>
      <c r="D189" s="1057"/>
      <c r="E189" s="1057"/>
      <c r="F189" s="1058"/>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812"/>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6"/>
      <c r="B190" s="1057"/>
      <c r="C190" s="1057"/>
      <c r="D190" s="1057"/>
      <c r="E190" s="1057"/>
      <c r="F190" s="105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6"/>
      <c r="B191" s="1057"/>
      <c r="C191" s="1057"/>
      <c r="D191" s="1057"/>
      <c r="E191" s="1057"/>
      <c r="F191" s="105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6"/>
      <c r="B192" s="1057"/>
      <c r="C192" s="1057"/>
      <c r="D192" s="1057"/>
      <c r="E192" s="1057"/>
      <c r="F192" s="105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6"/>
      <c r="B193" s="1057"/>
      <c r="C193" s="1057"/>
      <c r="D193" s="1057"/>
      <c r="E193" s="1057"/>
      <c r="F193" s="105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6"/>
      <c r="B194" s="1057"/>
      <c r="C194" s="1057"/>
      <c r="D194" s="1057"/>
      <c r="E194" s="1057"/>
      <c r="F194" s="105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6"/>
      <c r="B195" s="1057"/>
      <c r="C195" s="1057"/>
      <c r="D195" s="1057"/>
      <c r="E195" s="1057"/>
      <c r="F195" s="105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6"/>
      <c r="B196" s="1057"/>
      <c r="C196" s="1057"/>
      <c r="D196" s="1057"/>
      <c r="E196" s="1057"/>
      <c r="F196" s="105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6"/>
      <c r="B197" s="1057"/>
      <c r="C197" s="1057"/>
      <c r="D197" s="1057"/>
      <c r="E197" s="1057"/>
      <c r="F197" s="105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6"/>
      <c r="B198" s="1057"/>
      <c r="C198" s="1057"/>
      <c r="D198" s="1057"/>
      <c r="E198" s="1057"/>
      <c r="F198" s="105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6"/>
      <c r="B199" s="1057"/>
      <c r="C199" s="1057"/>
      <c r="D199" s="1057"/>
      <c r="E199" s="1057"/>
      <c r="F199" s="1058"/>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6"/>
      <c r="B200" s="1057"/>
      <c r="C200" s="1057"/>
      <c r="D200" s="1057"/>
      <c r="E200" s="1057"/>
      <c r="F200" s="1058"/>
      <c r="G200" s="600" t="s">
        <v>291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190</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0"/>
    </row>
    <row r="201" spans="1:50" ht="24.75" customHeight="1" x14ac:dyDescent="0.15">
      <c r="A201" s="1056"/>
      <c r="B201" s="1057"/>
      <c r="C201" s="1057"/>
      <c r="D201" s="1057"/>
      <c r="E201" s="1057"/>
      <c r="F201" s="1058"/>
      <c r="G201" s="822"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5"/>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6"/>
      <c r="B202" s="1057"/>
      <c r="C202" s="1057"/>
      <c r="D202" s="1057"/>
      <c r="E202" s="1057"/>
      <c r="F202" s="1058"/>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812"/>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6"/>
      <c r="B203" s="1057"/>
      <c r="C203" s="1057"/>
      <c r="D203" s="1057"/>
      <c r="E203" s="1057"/>
      <c r="F203" s="105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6"/>
      <c r="B204" s="1057"/>
      <c r="C204" s="1057"/>
      <c r="D204" s="1057"/>
      <c r="E204" s="1057"/>
      <c r="F204" s="105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6"/>
      <c r="B205" s="1057"/>
      <c r="C205" s="1057"/>
      <c r="D205" s="1057"/>
      <c r="E205" s="1057"/>
      <c r="F205" s="105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6"/>
      <c r="B206" s="1057"/>
      <c r="C206" s="1057"/>
      <c r="D206" s="1057"/>
      <c r="E206" s="1057"/>
      <c r="F206" s="105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6"/>
      <c r="B207" s="1057"/>
      <c r="C207" s="1057"/>
      <c r="D207" s="1057"/>
      <c r="E207" s="1057"/>
      <c r="F207" s="105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6"/>
      <c r="B208" s="1057"/>
      <c r="C208" s="1057"/>
      <c r="D208" s="1057"/>
      <c r="E208" s="1057"/>
      <c r="F208" s="105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6"/>
      <c r="B209" s="1057"/>
      <c r="C209" s="1057"/>
      <c r="D209" s="1057"/>
      <c r="E209" s="1057"/>
      <c r="F209" s="105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6"/>
      <c r="B210" s="1057"/>
      <c r="C210" s="1057"/>
      <c r="D210" s="1057"/>
      <c r="E210" s="1057"/>
      <c r="F210" s="105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6"/>
      <c r="B211" s="1057"/>
      <c r="C211" s="1057"/>
      <c r="D211" s="1057"/>
      <c r="E211" s="1057"/>
      <c r="F211" s="105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600" t="s">
        <v>191</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292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0"/>
    </row>
    <row r="215" spans="1:50" ht="24.75" customHeight="1" x14ac:dyDescent="0.15">
      <c r="A215" s="1056"/>
      <c r="B215" s="1057"/>
      <c r="C215" s="1057"/>
      <c r="D215" s="1057"/>
      <c r="E215" s="1057"/>
      <c r="F215" s="1058"/>
      <c r="G215" s="822"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5"/>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6"/>
      <c r="B216" s="1057"/>
      <c r="C216" s="1057"/>
      <c r="D216" s="1057"/>
      <c r="E216" s="1057"/>
      <c r="F216" s="1058"/>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812"/>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6"/>
      <c r="B217" s="1057"/>
      <c r="C217" s="1057"/>
      <c r="D217" s="1057"/>
      <c r="E217" s="1057"/>
      <c r="F217" s="105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6"/>
      <c r="B218" s="1057"/>
      <c r="C218" s="1057"/>
      <c r="D218" s="1057"/>
      <c r="E218" s="1057"/>
      <c r="F218" s="105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6"/>
      <c r="B219" s="1057"/>
      <c r="C219" s="1057"/>
      <c r="D219" s="1057"/>
      <c r="E219" s="1057"/>
      <c r="F219" s="105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6"/>
      <c r="B220" s="1057"/>
      <c r="C220" s="1057"/>
      <c r="D220" s="1057"/>
      <c r="E220" s="1057"/>
      <c r="F220" s="105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6"/>
      <c r="B221" s="1057"/>
      <c r="C221" s="1057"/>
      <c r="D221" s="1057"/>
      <c r="E221" s="1057"/>
      <c r="F221" s="105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6"/>
      <c r="B222" s="1057"/>
      <c r="C222" s="1057"/>
      <c r="D222" s="1057"/>
      <c r="E222" s="1057"/>
      <c r="F222" s="105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6"/>
      <c r="B223" s="1057"/>
      <c r="C223" s="1057"/>
      <c r="D223" s="1057"/>
      <c r="E223" s="1057"/>
      <c r="F223" s="105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6"/>
      <c r="B224" s="1057"/>
      <c r="C224" s="1057"/>
      <c r="D224" s="1057"/>
      <c r="E224" s="1057"/>
      <c r="F224" s="105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6"/>
      <c r="B225" s="1057"/>
      <c r="C225" s="1057"/>
      <c r="D225" s="1057"/>
      <c r="E225" s="1057"/>
      <c r="F225" s="105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6"/>
      <c r="B226" s="1057"/>
      <c r="C226" s="1057"/>
      <c r="D226" s="1057"/>
      <c r="E226" s="1057"/>
      <c r="F226" s="1058"/>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6"/>
      <c r="B227" s="1057"/>
      <c r="C227" s="1057"/>
      <c r="D227" s="1057"/>
      <c r="E227" s="1057"/>
      <c r="F227" s="1058"/>
      <c r="G227" s="600" t="s">
        <v>293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0"/>
    </row>
    <row r="228" spans="1:50" ht="25.5" customHeight="1" x14ac:dyDescent="0.15">
      <c r="A228" s="1056"/>
      <c r="B228" s="1057"/>
      <c r="C228" s="1057"/>
      <c r="D228" s="1057"/>
      <c r="E228" s="1057"/>
      <c r="F228" s="1058"/>
      <c r="G228" s="822"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5"/>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6"/>
      <c r="B229" s="1057"/>
      <c r="C229" s="1057"/>
      <c r="D229" s="1057"/>
      <c r="E229" s="1057"/>
      <c r="F229" s="1058"/>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812"/>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6"/>
      <c r="B230" s="1057"/>
      <c r="C230" s="1057"/>
      <c r="D230" s="1057"/>
      <c r="E230" s="1057"/>
      <c r="F230" s="105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6"/>
      <c r="B231" s="1057"/>
      <c r="C231" s="1057"/>
      <c r="D231" s="1057"/>
      <c r="E231" s="1057"/>
      <c r="F231" s="105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6"/>
      <c r="B232" s="1057"/>
      <c r="C232" s="1057"/>
      <c r="D232" s="1057"/>
      <c r="E232" s="1057"/>
      <c r="F232" s="105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6"/>
      <c r="B233" s="1057"/>
      <c r="C233" s="1057"/>
      <c r="D233" s="1057"/>
      <c r="E233" s="1057"/>
      <c r="F233" s="105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6"/>
      <c r="B234" s="1057"/>
      <c r="C234" s="1057"/>
      <c r="D234" s="1057"/>
      <c r="E234" s="1057"/>
      <c r="F234" s="105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6"/>
      <c r="B235" s="1057"/>
      <c r="C235" s="1057"/>
      <c r="D235" s="1057"/>
      <c r="E235" s="1057"/>
      <c r="F235" s="105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6"/>
      <c r="B236" s="1057"/>
      <c r="C236" s="1057"/>
      <c r="D236" s="1057"/>
      <c r="E236" s="1057"/>
      <c r="F236" s="105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6"/>
      <c r="B237" s="1057"/>
      <c r="C237" s="1057"/>
      <c r="D237" s="1057"/>
      <c r="E237" s="1057"/>
      <c r="F237" s="105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6"/>
      <c r="B238" s="1057"/>
      <c r="C238" s="1057"/>
      <c r="D238" s="1057"/>
      <c r="E238" s="1057"/>
      <c r="F238" s="105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6"/>
      <c r="B239" s="1057"/>
      <c r="C239" s="1057"/>
      <c r="D239" s="1057"/>
      <c r="E239" s="1057"/>
      <c r="F239" s="1058"/>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6"/>
      <c r="B240" s="1057"/>
      <c r="C240" s="1057"/>
      <c r="D240" s="1057"/>
      <c r="E240" s="1057"/>
      <c r="F240" s="1058"/>
      <c r="G240" s="600" t="s">
        <v>295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0"/>
    </row>
    <row r="241" spans="1:50" ht="24.75" customHeight="1" x14ac:dyDescent="0.15">
      <c r="A241" s="1056"/>
      <c r="B241" s="1057"/>
      <c r="C241" s="1057"/>
      <c r="D241" s="1057"/>
      <c r="E241" s="1057"/>
      <c r="F241" s="1058"/>
      <c r="G241" s="822"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5"/>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6"/>
      <c r="B242" s="1057"/>
      <c r="C242" s="1057"/>
      <c r="D242" s="1057"/>
      <c r="E242" s="1057"/>
      <c r="F242" s="1058"/>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812"/>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6"/>
      <c r="B243" s="1057"/>
      <c r="C243" s="1057"/>
      <c r="D243" s="1057"/>
      <c r="E243" s="1057"/>
      <c r="F243" s="105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6"/>
      <c r="B244" s="1057"/>
      <c r="C244" s="1057"/>
      <c r="D244" s="1057"/>
      <c r="E244" s="1057"/>
      <c r="F244" s="105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6"/>
      <c r="B245" s="1057"/>
      <c r="C245" s="1057"/>
      <c r="D245" s="1057"/>
      <c r="E245" s="1057"/>
      <c r="F245" s="105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6"/>
      <c r="B246" s="1057"/>
      <c r="C246" s="1057"/>
      <c r="D246" s="1057"/>
      <c r="E246" s="1057"/>
      <c r="F246" s="105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6"/>
      <c r="B247" s="1057"/>
      <c r="C247" s="1057"/>
      <c r="D247" s="1057"/>
      <c r="E247" s="1057"/>
      <c r="F247" s="105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6"/>
      <c r="B248" s="1057"/>
      <c r="C248" s="1057"/>
      <c r="D248" s="1057"/>
      <c r="E248" s="1057"/>
      <c r="F248" s="105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6"/>
      <c r="B249" s="1057"/>
      <c r="C249" s="1057"/>
      <c r="D249" s="1057"/>
      <c r="E249" s="1057"/>
      <c r="F249" s="105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6"/>
      <c r="B250" s="1057"/>
      <c r="C250" s="1057"/>
      <c r="D250" s="1057"/>
      <c r="E250" s="1057"/>
      <c r="F250" s="105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6"/>
      <c r="B251" s="1057"/>
      <c r="C251" s="1057"/>
      <c r="D251" s="1057"/>
      <c r="E251" s="1057"/>
      <c r="F251" s="105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6"/>
      <c r="B252" s="1057"/>
      <c r="C252" s="1057"/>
      <c r="D252" s="1057"/>
      <c r="E252" s="1057"/>
      <c r="F252" s="1058"/>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6"/>
      <c r="B253" s="1057"/>
      <c r="C253" s="1057"/>
      <c r="D253" s="1057"/>
      <c r="E253" s="1057"/>
      <c r="F253" s="1058"/>
      <c r="G253" s="600" t="s">
        <v>297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192</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0"/>
    </row>
    <row r="254" spans="1:50" ht="24.75" customHeight="1" x14ac:dyDescent="0.15">
      <c r="A254" s="1056"/>
      <c r="B254" s="1057"/>
      <c r="C254" s="1057"/>
      <c r="D254" s="1057"/>
      <c r="E254" s="1057"/>
      <c r="F254" s="1058"/>
      <c r="G254" s="822"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5"/>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6"/>
      <c r="B255" s="1057"/>
      <c r="C255" s="1057"/>
      <c r="D255" s="1057"/>
      <c r="E255" s="1057"/>
      <c r="F255" s="1058"/>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812"/>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6"/>
      <c r="B256" s="1057"/>
      <c r="C256" s="1057"/>
      <c r="D256" s="1057"/>
      <c r="E256" s="1057"/>
      <c r="F256" s="105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6"/>
      <c r="B257" s="1057"/>
      <c r="C257" s="1057"/>
      <c r="D257" s="1057"/>
      <c r="E257" s="1057"/>
      <c r="F257" s="105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6"/>
      <c r="B258" s="1057"/>
      <c r="C258" s="1057"/>
      <c r="D258" s="1057"/>
      <c r="E258" s="1057"/>
      <c r="F258" s="105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6"/>
      <c r="B259" s="1057"/>
      <c r="C259" s="1057"/>
      <c r="D259" s="1057"/>
      <c r="E259" s="1057"/>
      <c r="F259" s="105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6"/>
      <c r="B260" s="1057"/>
      <c r="C260" s="1057"/>
      <c r="D260" s="1057"/>
      <c r="E260" s="1057"/>
      <c r="F260" s="105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6"/>
      <c r="B261" s="1057"/>
      <c r="C261" s="1057"/>
      <c r="D261" s="1057"/>
      <c r="E261" s="1057"/>
      <c r="F261" s="105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6"/>
      <c r="B262" s="1057"/>
      <c r="C262" s="1057"/>
      <c r="D262" s="1057"/>
      <c r="E262" s="1057"/>
      <c r="F262" s="105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6"/>
      <c r="B263" s="1057"/>
      <c r="C263" s="1057"/>
      <c r="D263" s="1057"/>
      <c r="E263" s="1057"/>
      <c r="F263" s="105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6"/>
      <c r="B264" s="1057"/>
      <c r="C264" s="1057"/>
      <c r="D264" s="1057"/>
      <c r="E264" s="1057"/>
      <c r="F264" s="105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2020-09-28T01:27:18Z</cp:lastPrinted>
  <dcterms:created xsi:type="dcterms:W3CDTF">2012-03-13T00:50:25Z</dcterms:created>
  <dcterms:modified xsi:type="dcterms:W3CDTF">2020-10-05T02:36:47Z</dcterms:modified>
</cp:coreProperties>
</file>