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<sst xmlns="http://schemas.openxmlformats.org/spreadsheetml/2006/main" count="2962" uniqueCount="663">
  <si>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</si>
  <si>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</si>
  <si>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</si>
  <si>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</si>
  <si>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</si>
  <si>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</si>
  <si>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</si>
  <si>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</si>
  <si>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</si>
  <si>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</si>
  <si>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</si>
  <si>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</si>
  <si>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</si>
  <si>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</si>
  <si>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</si>
  <si>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</si>
  <si>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</si>
  <si>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</si>
  <si>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</si>
  <si>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</si>
  <si>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</si>
  <si>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</si>
  <si>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</si>
  <si>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</si>
  <si>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</si>
  <si>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</si>
  <si>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</si>
  <si>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</si>
  <si>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</si>
  <si>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</si>
  <si>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</si>
  <si>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</si>
  <si>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</si>
  <si>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</si>
  <si>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</si>
  <si>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</si>
  <si>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</si>
  <si>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</si>
  <si>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</si>
  <si>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</si>
  <si>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</si>
  <si>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</si>
  <si>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</si>
  <si>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</si>
  <si>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</si>
  <si>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</si>
  <si>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</si>
  <si>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</si>
  <si>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</si>
  <si>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</si>
  <si>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</si>
  <si>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</si>
  <si>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</si>
  <si>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</si>
  <si>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</si>
  <si>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</si>
  <si>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</si>
  <si>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</si>
  <si>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</si>
  <si>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</si>
  <si>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</si>
  <si>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</si>
  <si>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</si>
  <si>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</si>
  <si>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</si>
  <si>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</si>
  <si>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</si>
  <si>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</si>
  <si>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</si>
  <si>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</si>
  <si>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</si>
  <si>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</si>
  <si>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</si>
  <si>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</si>
  <si>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</si>
  <si>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</si>
  <si>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</si>
  <si>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</si>
  <si>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</si>
  <si>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</si>
  <si>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</si>
  <si>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</si>
  <si>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</si>
  <si>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</si>
  <si>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</si>
  <si>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</si>
  <si>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</si>
  <si>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</si>
  <si>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</si>
  <si>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</si>
  <si>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</si>
  <si>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</si>
  <si>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</si>
  <si>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</si>
  <si>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</si>
  <si>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</si>
  <si>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</si>
  <si>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</si>
  <si>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</si>
  <si>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</si>
  <si>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</si>
  <si>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</si>
  <si>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</si>
  <si>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</si>
  <si>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</si>
  <si>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</si>
  <si>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</si>
  <si>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</si>
  <si>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</si>
  <si>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</si>
  <si>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</si>
  <si>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</si>
  <si>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</si>
  <si>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</si>
  <si>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</si>
  <si>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</si>
  <si>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</si>
  <si>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</si>
  <si>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</si>
  <si>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</si>
  <si>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</si>
  <si>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</si>
  <si>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</si>
  <si>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</si>
  <si>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</si>
  <si>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</si>
  <si>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</si>
  <si>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</si>
  <si>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</si>
  <si>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</si>
  <si>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</si>
  <si>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</si>
  <si>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</si>
  <si>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</si>
  <si>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</si>
  <si>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</si>
  <si>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</si>
  <si>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</si>
  <si>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</si>
  <si>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</si>
  <si>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</si>
  <si>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</si>
  <si>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</si>
  <si>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</si>
  <si>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</si>
  <si>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</si>
  <si>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</si>
  <si>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</si>
  <si>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</si>
  <si>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</si>
  <si>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</si>
  <si>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</si>
  <si>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</si>
  <si>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</si>
  <si>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</si>
  <si>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</si>
  <si>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</si>
  <si>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</si>
  <si>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</si>
  <si>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</si>
  <si>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</si>
  <si>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</si>
  <si>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</si>
  <si>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</si>
  <si>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</si>
  <si>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</si>
  <si>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</si>
  <si>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</si>
  <si>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</si>
  <si>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</si>
  <si>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</si>
  <si>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</si>
  <si>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</si>
  <si>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</si>
  <si>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</si>
  <si>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</si>
  <si>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</si>
  <si>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</si>
  <si>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</si>
  <si>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</si>
  <si>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</si>
  <si>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</si>
  <si>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</si>
  <si>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</si>
  <si>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</si>
  <si>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</si>
  <si>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</si>
  <si>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</si>
  <si>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</si>
  <si>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</si>
  <si>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</si>
  <si>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</si>
  <si>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</si>
  <si>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</si>
  <si>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</si>
  <si>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</si>
  <si>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</si>
  <si>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</si>
  <si>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</si>
  <si>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</si>
  <si>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</si>
  <si>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</si>
  <si>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</si>
  <si>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</si>
  <si>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</si>
  <si>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</si>
  <si>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</si>
  <si>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</si>
  <si>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</si>
  <si>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</si>
  <si>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</si>
  <si>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</si>
  <si>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</si>
  <si>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</si>
  <si>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</si>
  <si>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</si>
  <si>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</si>
  <si>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</si>
  <si>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</si>
  <si>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</si>
  <si>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</si>
  <si>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</si>
  <si>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</si>
  <si>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</si>
  <si>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</si>
  <si>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</si>
  <si>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</si>
  <si>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</si>
  <si>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</si>
  <si>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</si>
  <si>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</si>
  <si>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</si>
  <si>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</si>
  <si>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</si>
  <si>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</si>
  <si>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</si>
  <si>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</si>
  <si>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</si>
  <si>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</si>
  <si>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</si>
  <si>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</si>
  <si>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</si>
  <si>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</si>
  <si>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</si>
  <si>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</si>
  <si>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</si>
  <si>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</si>
  <si>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</si>
  <si>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</si>
  <si>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</si>
  <si>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</si>
  <si>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</si>
  <si>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</si>
  <si>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</si>
  <si>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</si>
  <si>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</si>
  <si>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</si>
  <si>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</si>
  <si>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</si>
  <si>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</si>
  <si>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</si>
  <si>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</si>
  <si>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</si>
  <si>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</si>
  <si>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</si>
  <si>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</si>
  <si>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</si>
  <si>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</si>
  <si>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</si>
  <si>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</si>
  <si>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</si>
  <si>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</si>
  <si>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</si>
  <si>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</si>
  <si>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</si>
  <si>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</si>
  <si>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</si>
  <si>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</si>
  <si>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</si>
  <si>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</si>
  <si>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</si>
  <si>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</si>
  <si>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</si>
  <si>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</si>
  <si>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</si>
  <si>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</si>
  <si>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</si>
  <si>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</si>
  <si>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</si>
  <si>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</si>
  <si>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</si>
  <si>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</si>
  <si>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</si>
  <si>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</si>
  <si>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</si>
  <si>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</si>
  <si>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</si>
  <si>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</si>
  <si>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</si>
  <si>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</si>
  <si>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</si>
  <si>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</si>
  <si>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</si>
  <si>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</si>
  <si>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</si>
  <si>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</si>
  <si>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</si>
  <si>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</si>
  <si>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</si>
  <si>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</si>
  <si>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</si>
  <si>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</si>
  <si>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</si>
  <si>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</si>
  <si>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</si>
  <si>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</si>
  <si>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</si>
  <si>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</si>
  <si>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</si>
  <si>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</si>
  <si>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</si>
  <si>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</si>
  <si>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</si>
  <si>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</si>
  <si>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</si>
  <si>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</si>
  <si>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</si>
  <si>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</si>
  <si>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</si>
  <si>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</si>
  <si>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</si>
  <si>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</si>
  <si>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</si>
  <si>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</si>
  <si>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</si>
  <si>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</si>
  <si>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</si>
  <si>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</si>
  <si>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</si>
  <si>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</si>
  <si>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</si>
  <si>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</si>
  <si>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</si>
  <si>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</si>
  <si>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</si>
  <si>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</si>
  <si>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</si>
  <si>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</si>
  <si>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</si>
  <si>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</si>
  <si>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</si>
  <si>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</si>
  <si>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</si>
  <si>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</si>
  <si>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</si>
  <si>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</si>
  <si>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</si>
  <si>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</si>
  <si>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</si>
  <si>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</si>
  <si>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</si>
  <si>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</si>
  <si>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</si>
  <si>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</si>
  <si>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</si>
  <si>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</si>
  <si>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</si>
  <si>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</si>
  <si>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</si>
  <si>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</si>
  <si>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</si>
  <si>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</si>
  <si>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</si>
  <si>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</si>
  <si>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</si>
  <si>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</si>
  <si>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</si>
  <si>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</si>
  <si>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</si>
  <si>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</si>
  <si>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</si>
  <si>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</si>
  <si>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</si>
  <si>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</si>
  <si>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</si>
  <si>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</si>
  <si>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</si>
  <si>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</si>
  <si>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</si>
  <si>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</si>
  <si>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</si>
  <si>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</si>
  <si>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</si>
  <si>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</si>
  <si>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</si>
  <si>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</si>
  <si>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</si>
  <si>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</si>
  <si>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</si>
  <si>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</si>
  <si>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</si>
  <si>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</si>
  <si>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</si>
  <si>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</si>
  <si>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</si>
  <si>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</si>
  <si>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</si>
  <si>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</si>
  <si>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</si>
  <si>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</si>
  <si>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</si>
  <si>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</si>
  <si>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</si>
  <si>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</si>
  <si>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</si>
  <si>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</si>
  <si>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</si>
  <si>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</si>
  <si>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</si>
  <si>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</si>
  <si>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</si>
  <si>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</si>
  <si>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</si>
  <si>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</si>
  <si>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</si>
  <si>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</si>
  <si>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</si>
  <si>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</si>
  <si>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</si>
  <si>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</si>
  <si>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</si>
  <si>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</si>
  <si>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</si>
  <si>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</si>
  <si>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</si>
  <si>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</si>
  <si>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</si>
  <si>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</si>
  <si>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</si>
  <si>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</si>
  <si>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</si>
  <si>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</si>
  <si>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</si>
  <si>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</si>
  <si>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</si>
  <si>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</si>
  <si>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</si>
  <si>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</si>
  <si>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</si>
  <si>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</si>
  <si>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</si>
  <si>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</si>
  <si>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</si>
  <si>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</si>
  <si>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</si>
  <si>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</si>
  <si>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</si>
  <si>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</si>
  <si>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</si>
  <si>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</si>
  <si>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</si>
  <si>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</si>
  <si>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</si>
  <si>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</si>
  <si>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</si>
  <si>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</si>
  <si>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</si>
  <si>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</si>
  <si>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</si>
  <si>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</si>
  <si>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</si>
  <si>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</si>
  <si>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</si>
  <si>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</si>
  <si>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</si>
  <si>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</si>
  <si>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</si>
  <si>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</si>
  <si>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</si>
  <si>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</si>
  <si>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</si>
  <si>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</si>
  <si>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</si>
  <si>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</si>
  <si>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</si>
  <si>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</si>
  <si>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</si>
  <si>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</si>
  <si>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</si>
  <si>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</si>
  <si>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</si>
  <si>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</si>
  <si>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</si>
  <si>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</si>
  <si>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</si>
  <si>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</si>
  <si>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</si>
  <si>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</si>
  <si>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</si>
  <si>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</si>
  <si>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</si>
  <si>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</si>
  <si>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</si>
  <si>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</si>
  <si>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</si>
  <si>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</si>
  <si>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</si>
  <si>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</si>
  <si>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</si>
  <si>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</si>
  <si>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</si>
  <si>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</si>
  <si>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</si>
  <si>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</si>
  <si>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</si>
  <si>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</si>
  <si>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</si>
  <si>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</si>
  <si>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</si>
  <si>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</si>
  <si>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</si>
  <si>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</si>
  <si>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</si>
  <si>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</si>
  <si>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</si>
  <si>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</si>
  <si>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</si>
  <si>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</si>
  <si>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</si>
  <si>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</si>
  <si>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</si>
  <si>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</si>
  <si>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</si>
  <si>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</si>
  <si>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</si>
  <si>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</si>
  <si>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</si>
  <si>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</si>
  <si>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</si>
  <si>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</si>
  <si>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</si>
  <si>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</si>
  <si>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</si>
  <si>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</si>
  <si>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</si>
  <si>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</si>
  <si>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</si>
  <si>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</si>
  <si>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</si>
  <si>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</si>
  <si>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</si>
  <si>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</si>
  <si>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</si>
  <si>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</si>
  <si>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</si>
  <si>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</si>
  <si>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</si>
  <si>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</si>
  <si>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</si>
  <si>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</si>
  <si>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</si>
  <si>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医療・福祉サービス研究</t>
    <phoneticPr fontId="5"/>
  </si>
  <si>
    <t>国立保健医療科学院</t>
    <phoneticPr fontId="5"/>
  </si>
  <si>
    <t>総務部会計課</t>
    <phoneticPr fontId="5"/>
  </si>
  <si>
    <t>新津　幸義</t>
    <rPh sb="0" eb="2">
      <t>ニイツ</t>
    </rPh>
    <rPh sb="3" eb="5">
      <t>ユキヨシ</t>
    </rPh>
    <phoneticPr fontId="5"/>
  </si>
  <si>
    <t>○</t>
  </si>
  <si>
    <t>介護保険法　第５条、第１２０条
医療法  第６条の９、第３０条の４
高齢者の医療の確保に関する法律  第３条、第１０条</t>
    <phoneticPr fontId="5"/>
  </si>
  <si>
    <t>介護保険事業計画、医療計画、医療費適正化計画</t>
    <phoneticPr fontId="5"/>
  </si>
  <si>
    <t>医療・福祉サービス研究の目的は、わが国の保健・医療・福祉サービスの提供体制の効率化及び質の向上に資することである。</t>
    <phoneticPr fontId="5"/>
  </si>
  <si>
    <t>有効な介護予防のための保健事業の開発、実施、評価支援に関する調査研究、医療機関における新たな概念と手法を用いたマネジメント教育に関する研究及び保健医療福祉サービスに関する調査研究を行っている。</t>
    <phoneticPr fontId="5"/>
  </si>
  <si>
    <t>-</t>
  </si>
  <si>
    <t>試験研究費</t>
  </si>
  <si>
    <t>職員旅費</t>
  </si>
  <si>
    <t>諸謝金</t>
  </si>
  <si>
    <t>委員等旅費</t>
  </si>
  <si>
    <t>科学院が毎年行っている研究課題評価で3.5点以上を目標とする。</t>
    <phoneticPr fontId="5"/>
  </si>
  <si>
    <t>医療・福祉サービス研究に係る研究課題評価の点数</t>
    <phoneticPr fontId="5"/>
  </si>
  <si>
    <t>点</t>
    <rPh sb="0" eb="1">
      <t>テン</t>
    </rPh>
    <phoneticPr fontId="5"/>
  </si>
  <si>
    <t>1　医療機関における新たな概念と手法を
　用いたマネジメント教育に関する研究
　・マネジメントモデルの開発</t>
    <phoneticPr fontId="5"/>
  </si>
  <si>
    <t>件</t>
    <rPh sb="0" eb="1">
      <t>ケン</t>
    </rPh>
    <phoneticPr fontId="5"/>
  </si>
  <si>
    <t>２　保健医療福祉サービスに関する調査研究
　･サービスの評価分析手法の開発</t>
    <phoneticPr fontId="5"/>
  </si>
  <si>
    <t>３　有効な介護予防のための保健事業の開発・実施・評価支援に関する調査研究事業
　･介護予防に関する保健事業の評価分析手法の開発</t>
    <phoneticPr fontId="5"/>
  </si>
  <si>
    <t>４　地域医療マネジメント・医療の質の向上に関する研究
　・地域医療連携の評価分析手法の開発</t>
    <phoneticPr fontId="5"/>
  </si>
  <si>
    <t>マネジメントモデルの開発＝X：執行額／Y:開発件数　　　　　　　　　　　　　　</t>
    <phoneticPr fontId="5"/>
  </si>
  <si>
    <t>円</t>
    <rPh sb="0" eb="1">
      <t>エン</t>
    </rPh>
    <phoneticPr fontId="5"/>
  </si>
  <si>
    <t>　　X/Y</t>
  </si>
  <si>
    <t>305,921円/2件</t>
    <rPh sb="7" eb="8">
      <t>エン</t>
    </rPh>
    <rPh sb="10" eb="11">
      <t>ケン</t>
    </rPh>
    <phoneticPr fontId="5"/>
  </si>
  <si>
    <t>342,953円/2件</t>
    <rPh sb="7" eb="8">
      <t>エン</t>
    </rPh>
    <rPh sb="10" eb="11">
      <t>ケン</t>
    </rPh>
    <phoneticPr fontId="5"/>
  </si>
  <si>
    <t>サービスの評価分析手法の開発＝X:執行額／Y:開発件数　　　　　　　　　　　　</t>
    <phoneticPr fontId="5"/>
  </si>
  <si>
    <t>1,310,627円/2件</t>
    <rPh sb="9" eb="10">
      <t>エン</t>
    </rPh>
    <rPh sb="12" eb="13">
      <t>ケン</t>
    </rPh>
    <phoneticPr fontId="5"/>
  </si>
  <si>
    <t>1,319,996円/2件</t>
    <rPh sb="9" eb="10">
      <t>エン</t>
    </rPh>
    <rPh sb="12" eb="13">
      <t>ケン</t>
    </rPh>
    <phoneticPr fontId="5"/>
  </si>
  <si>
    <t>介護予防に関する保健事業の評価分析手法の開発＝X:執行額／Y:開発件数　　　　　　　　　　　　　　　　　　　　　　　　　　</t>
    <phoneticPr fontId="5"/>
  </si>
  <si>
    <t>756,937円/1件</t>
    <rPh sb="7" eb="8">
      <t>エン</t>
    </rPh>
    <rPh sb="10" eb="11">
      <t>ケン</t>
    </rPh>
    <phoneticPr fontId="5"/>
  </si>
  <si>
    <t>837,966円/1件</t>
    <rPh sb="7" eb="8">
      <t>エン</t>
    </rPh>
    <rPh sb="10" eb="11">
      <t>ケン</t>
    </rPh>
    <phoneticPr fontId="5"/>
  </si>
  <si>
    <t>地域医療連携の評価分析手法の開発＝X:執行額／Y:開発件数　</t>
    <phoneticPr fontId="5"/>
  </si>
  <si>
    <t>1,303,891円/1件</t>
    <rPh sb="9" eb="10">
      <t>エン</t>
    </rPh>
    <rPh sb="12" eb="13">
      <t>ケン</t>
    </rPh>
    <phoneticPr fontId="5"/>
  </si>
  <si>
    <t>1,050,931円/1件</t>
    <rPh sb="9" eb="10">
      <t>エン</t>
    </rPh>
    <rPh sb="12" eb="13">
      <t>ケン</t>
    </rPh>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</si>
  <si>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</si>
  <si>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</si>
  <si>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</si>
  <si>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平均3.5点以上</t>
    <rPh sb="0" eb="2">
      <t>ヘイキン</t>
    </rPh>
    <rPh sb="5" eb="6">
      <t>テン</t>
    </rPh>
    <rPh sb="6" eb="8">
      <t>イジョウ</t>
    </rPh>
    <phoneticPr fontId="5"/>
  </si>
  <si>
    <t>有効な介護予防のための保健事業の開発、実施、評価支援に関する調査研究、医療機関における新たな概念と手法を用いたマネジメント教育に関する研究及び保健医療福祉サービスに関する研究を行う。本事業により、医療・福祉サービス分野に関する調査研究を行い研修等に反映させることにより、国立保健医療科学院の目的の達成に資するもの。</t>
    <phoneticPr fontId="5"/>
  </si>
  <si>
    <t>無</t>
  </si>
  <si>
    <t>‐</t>
  </si>
  <si>
    <t>わが国の保健・医療・福祉サービスの提供体制の効率化及び質の向上に資するものであり、国費を投入して実施すべきである。</t>
    <phoneticPr fontId="5"/>
  </si>
  <si>
    <t>都道府県・市町村の比較が求められるので、国の事業で
ある必要がある。</t>
    <phoneticPr fontId="5"/>
  </si>
  <si>
    <t>科学院の政策に基づく事業として位置づけられ、優先度の高いものとなっている。</t>
    <phoneticPr fontId="5"/>
  </si>
  <si>
    <t>随意契約（少額）については、複数者から見積書を取り寄せ、より安価な者と契約し、コストの削減に努めている。</t>
    <phoneticPr fontId="5"/>
  </si>
  <si>
    <t>概ね妥当である。</t>
    <phoneticPr fontId="5"/>
  </si>
  <si>
    <t>事業の適切な遂行に必要な経費に限定している。</t>
    <phoneticPr fontId="5"/>
  </si>
  <si>
    <t>両面コピーの活用やペーパーレス化の促進を行っている。</t>
    <phoneticPr fontId="5"/>
  </si>
  <si>
    <t>活動実績は見込みどおりである。</t>
    <phoneticPr fontId="5"/>
  </si>
  <si>
    <t>地方自治体の医療計画等に応用されている。</t>
    <phoneticPr fontId="5"/>
  </si>
  <si>
    <t>短期研修経費</t>
    <phoneticPr fontId="5"/>
  </si>
  <si>
    <t>専門・研究課程教育費</t>
    <phoneticPr fontId="5"/>
  </si>
  <si>
    <t>本事業は、国立保健医療科学院において地方公共団体等職員に対して研修を行う上で必要となる調査手法等の研究を行うものであり、経費の配分においても、実際に研修を実施する事業と区別しており、適切な役割分担となっている。
   ：短期研修事業：保健医療等に係る業務に関する最新の知識、技術等の伝授
   ：専門・研究課程教育費：保健医療等に係る研究活動（研究課程）及び専門性を有する職業に必要な高度の能力の養成（専門課程）
   ：医療・福祉サービス研究：国立保健医療科学院において行う研修に資する医療・福祉分野の調査研究の実施</t>
    <phoneticPr fontId="5"/>
  </si>
  <si>
    <t>医療機関における新たな概念と手法を用いたマネジメント教育に関する研究、保健医療福祉サービスに関する調査研究におけるサービスの評価分析手法の開発等の研究について、研究計画通り進められている。
研究課題については、外部委員により研究内容の評価を行い、成果目標以上の評価を受けている。また、評価報告書については、ホームページに掲載し公表をしている。
支出内容としては、当該調査研究を進める上で必要な英文校正、消耗品等の購入等であり必要と認められる。また、契約手続についても、複数の者から見積書を取り寄せることにより競争性を確保し、予算の効率的な執行に努めている。</t>
    <phoneticPr fontId="5"/>
  </si>
  <si>
    <t>適切に予算を執行し、事業の目標が達成できており、このまま継続して事業を実施する。
今後も外部委員による研究課題評価の結果を踏まえつつ、計画に沿って調査研究を行う。また、予算についても引き続き効果的・効率的な執行に努める。</t>
    <phoneticPr fontId="5"/>
  </si>
  <si>
    <t>602</t>
    <phoneticPr fontId="5"/>
  </si>
  <si>
    <t>893</t>
    <phoneticPr fontId="5"/>
  </si>
  <si>
    <t>871</t>
    <phoneticPr fontId="5"/>
  </si>
  <si>
    <t>915</t>
    <phoneticPr fontId="5"/>
  </si>
  <si>
    <t>903</t>
    <phoneticPr fontId="5"/>
  </si>
  <si>
    <t>785</t>
    <phoneticPr fontId="5"/>
  </si>
  <si>
    <t>874</t>
    <phoneticPr fontId="5"/>
  </si>
  <si>
    <t>-</t>
    <phoneticPr fontId="5"/>
  </si>
  <si>
    <t>349,000円/2件</t>
    <phoneticPr fontId="5"/>
  </si>
  <si>
    <t>1,330,000円/2件</t>
    <phoneticPr fontId="5"/>
  </si>
  <si>
    <t>880,000円/1件</t>
    <phoneticPr fontId="5"/>
  </si>
  <si>
    <t>1,329,000円/1件</t>
    <phoneticPr fontId="5"/>
  </si>
  <si>
    <t>-</t>
    <phoneticPr fontId="5"/>
  </si>
  <si>
    <t>令和元年度　研究課題評価報告書</t>
    <rPh sb="0" eb="2">
      <t>レイワ</t>
    </rPh>
    <rPh sb="2" eb="3">
      <t>ガン</t>
    </rPh>
    <phoneticPr fontId="5"/>
  </si>
  <si>
    <t>R1は集計中だがH30は目標を達成している。</t>
    <phoneticPr fontId="5"/>
  </si>
  <si>
    <t>英語ネイティブチェック</t>
  </si>
  <si>
    <t>B.ユサコ株式会社</t>
    <phoneticPr fontId="5"/>
  </si>
  <si>
    <t>雑役務費</t>
    <phoneticPr fontId="5"/>
  </si>
  <si>
    <t>メディカルオンラインの利用接続</t>
    <phoneticPr fontId="5"/>
  </si>
  <si>
    <t>株式会社翻訳センター</t>
  </si>
  <si>
    <t>-</t>
    <phoneticPr fontId="5"/>
  </si>
  <si>
    <t>ユサコ株式会社</t>
    <phoneticPr fontId="5"/>
  </si>
  <si>
    <t>株式会社フォーサイト</t>
    <rPh sb="0" eb="4">
      <t>カブシキガイシャ</t>
    </rPh>
    <phoneticPr fontId="5"/>
  </si>
  <si>
    <t>備品</t>
    <rPh sb="0" eb="2">
      <t>ビヒン</t>
    </rPh>
    <phoneticPr fontId="5"/>
  </si>
  <si>
    <t>美津野商事株式会社</t>
    <phoneticPr fontId="5"/>
  </si>
  <si>
    <t>個人A</t>
    <rPh sb="0" eb="2">
      <t>コジン</t>
    </rPh>
    <phoneticPr fontId="5"/>
  </si>
  <si>
    <t>職員旅費</t>
    <rPh sb="0" eb="2">
      <t>ショクイン</t>
    </rPh>
    <rPh sb="2" eb="4">
      <t>リョヒ</t>
    </rPh>
    <phoneticPr fontId="5"/>
  </si>
  <si>
    <t>兼松エレクトロニクス株式会社</t>
    <phoneticPr fontId="5"/>
  </si>
  <si>
    <t>個人B</t>
    <rPh sb="0" eb="2">
      <t>コジン</t>
    </rPh>
    <phoneticPr fontId="5"/>
  </si>
  <si>
    <t>株式会社竹宝商会</t>
    <phoneticPr fontId="5"/>
  </si>
  <si>
    <t xml:space="preserve">株式会社西田文具 </t>
    <phoneticPr fontId="5"/>
  </si>
  <si>
    <t>消耗品</t>
    <rPh sb="0" eb="3">
      <t>ショウモウヒン</t>
    </rPh>
    <phoneticPr fontId="5"/>
  </si>
  <si>
    <t>個人C</t>
    <rPh sb="0" eb="2">
      <t>コジン</t>
    </rPh>
    <phoneticPr fontId="5"/>
  </si>
  <si>
    <t>個人D</t>
    <rPh sb="0" eb="2">
      <t>コジン</t>
    </rPh>
    <phoneticPr fontId="5"/>
  </si>
  <si>
    <t>-</t>
    <phoneticPr fontId="5"/>
  </si>
  <si>
    <t>1,385,390円/2件</t>
    <phoneticPr fontId="5"/>
  </si>
  <si>
    <t>390,060円/2件</t>
    <phoneticPr fontId="5"/>
  </si>
  <si>
    <t>865,126円/1件</t>
    <phoneticPr fontId="5"/>
  </si>
  <si>
    <t>893,005円/1件</t>
    <phoneticPr fontId="5"/>
  </si>
  <si>
    <t>-</t>
    <phoneticPr fontId="5"/>
  </si>
  <si>
    <t>A.</t>
    <phoneticPr fontId="5"/>
  </si>
  <si>
    <t>-</t>
    <phoneticPr fontId="5"/>
  </si>
  <si>
    <t>点検対象外</t>
    <rPh sb="0" eb="5">
      <t>テンケンタイショウガイ</t>
    </rPh>
    <phoneticPr fontId="5"/>
  </si>
  <si>
    <t>－</t>
    <phoneticPr fontId="5"/>
  </si>
  <si>
    <t>医療・福祉サービス研究事業であり、引き続き、必要な予算額を確保し、適正な執行に努めること。</t>
    <rPh sb="11" eb="1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</si>
</sst>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102972</xdr:colOff>
      <xdr:row>741</xdr:row>
      <xdr:rowOff>193075</xdr:rowOff>
    </xdr:from>
    <xdr:to>
      <xdr:col>48</xdr:col>
      <xdr:colOff>177273</xdr:colOff>
      <xdr:row>757</xdr:row>
      <xdr:rowOff>208110</xdr:rowOff>
    </xdr:to>
    <xdr:grpSp>
      <xdr:nvGrpSpPr>
        <xdr:cNvPr id="2" name="グループ化 1">
          <a:extLst>
            <a:ext uri="{FF2B5EF4-FFF2-40B4-BE49-F238E27FC236}">
              <a16:creationId xmlns:a16="http://schemas.microsoft.com/office/drawing/2014/main" id="{CB0931D8-46B1-45F5-9D94-15774088EF2C}"/>
            </a:ext>
          </a:extLst>
        </xdr:cNvPr>
        <xdr:cNvGrpSpPr/>
      </xdr:nvGrpSpPr>
      <xdr:grpSpPr>
        <a:xfrm>
          <a:off x="1566012" y="45811475"/>
          <a:ext cx="7389501" cy="5496525"/>
          <a:chOff x="819775" y="655820"/>
          <a:chExt cx="8312138" cy="3826095"/>
        </a:xfrm>
      </xdr:grpSpPr>
      <xdr:sp macro="" textlink="">
        <xdr:nvSpPr>
          <xdr:cNvPr id="3" name="正方形/長方形 2">
            <a:extLst>
              <a:ext uri="{FF2B5EF4-FFF2-40B4-BE49-F238E27FC236}">
                <a16:creationId xmlns:a16="http://schemas.microsoft.com/office/drawing/2014/main" id="{F187F243-B806-420B-8385-0764BF8E3CD8}"/>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sp macro="" textlink="">
        <xdr:nvSpPr>
          <xdr:cNvPr id="4" name="大かっこ 3">
            <a:extLst>
              <a:ext uri="{FF2B5EF4-FFF2-40B4-BE49-F238E27FC236}">
                <a16:creationId xmlns:a16="http://schemas.microsoft.com/office/drawing/2014/main" id="{BCE5B375-EED9-4C56-9ED8-161DD293A27E}"/>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医療・福祉サービス研究</a:t>
            </a:r>
          </a:p>
        </xdr:txBody>
      </xdr:sp>
      <xdr:cxnSp macro="">
        <xdr:nvCxnSpPr>
          <xdr:cNvPr id="5" name="直線矢印コネクタ 4">
            <a:extLst>
              <a:ext uri="{FF2B5EF4-FFF2-40B4-BE49-F238E27FC236}">
                <a16:creationId xmlns:a16="http://schemas.microsoft.com/office/drawing/2014/main" id="{654A2A7D-B34F-49ED-A009-8077F4CB9936}"/>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7">
            <a:extLst>
              <a:ext uri="{FF2B5EF4-FFF2-40B4-BE49-F238E27FC236}">
                <a16:creationId xmlns:a16="http://schemas.microsoft.com/office/drawing/2014/main" id="{C58FF7D1-048C-4D37-BA1A-BF61312C64A7}"/>
              </a:ext>
            </a:extLst>
          </xdr:cNvPr>
          <xdr:cNvSpPr txBox="1"/>
        </xdr:nvSpPr>
        <xdr:spPr>
          <a:xfrm>
            <a:off x="1168739" y="2859109"/>
            <a:ext cx="2520000" cy="30777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a:t>
            </a:r>
            <a:r>
              <a:rPr kumimoji="1" lang="en-US" altLang="ja-JP" sz="1400">
                <a:latin typeface="+mn-ea"/>
              </a:rPr>
              <a:t>】</a:t>
            </a:r>
            <a:endParaRPr kumimoji="1" lang="ja-JP" altLang="en-US" sz="1400">
              <a:latin typeface="+mn-ea"/>
            </a:endParaRPr>
          </a:p>
        </xdr:txBody>
      </xdr:sp>
      <xdr:sp macro="" textlink="">
        <xdr:nvSpPr>
          <xdr:cNvPr id="7" name="正方形/長方形 6">
            <a:extLst>
              <a:ext uri="{FF2B5EF4-FFF2-40B4-BE49-F238E27FC236}">
                <a16:creationId xmlns:a16="http://schemas.microsoft.com/office/drawing/2014/main" id="{FDE4CC41-0424-497E-9E76-857A3C601EFD}"/>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(1</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en-US" altLang="ja-JP" sz="1600">
                <a:solidFill>
                  <a:sysClr val="windowText" lastClr="000000"/>
                </a:solidFill>
                <a:latin typeface="+mn-ea"/>
              </a:rPr>
              <a:t>0.1</a:t>
            </a:r>
            <a:r>
              <a:rPr lang="ja-JP" altLang="en-US" sz="1600">
                <a:solidFill>
                  <a:sysClr val="windowText" lastClr="000000"/>
                </a:solidFill>
                <a:latin typeface="+mn-ea"/>
              </a:rPr>
              <a:t>百万円</a:t>
            </a:r>
          </a:p>
        </xdr:txBody>
      </xdr:sp>
      <xdr:sp macro="" textlink="">
        <xdr:nvSpPr>
          <xdr:cNvPr id="8" name="大かっこ 7">
            <a:extLst>
              <a:ext uri="{FF2B5EF4-FFF2-40B4-BE49-F238E27FC236}">
                <a16:creationId xmlns:a16="http://schemas.microsoft.com/office/drawing/2014/main" id="{F96C8093-B337-4AA9-BD20-38FD6E52F316}"/>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翻訳業務等</a:t>
            </a:r>
          </a:p>
        </xdr:txBody>
      </xdr:sp>
      <xdr:cxnSp macro="">
        <xdr:nvCxnSpPr>
          <xdr:cNvPr id="9" name="直線矢印コネクタ 8">
            <a:extLst>
              <a:ext uri="{FF2B5EF4-FFF2-40B4-BE49-F238E27FC236}">
                <a16:creationId xmlns:a16="http://schemas.microsoft.com/office/drawing/2014/main" id="{1644E7A9-DEB1-4098-B136-4EC6511923DD}"/>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a:extLst>
              <a:ext uri="{FF2B5EF4-FFF2-40B4-BE49-F238E27FC236}">
                <a16:creationId xmlns:a16="http://schemas.microsoft.com/office/drawing/2014/main" id="{27FD1DD7-67E5-444C-8D39-EA9574CB703C}"/>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3.9</a:t>
            </a:r>
            <a:r>
              <a:rPr lang="ja-JP" altLang="en-US" sz="1600">
                <a:solidFill>
                  <a:sysClr val="windowText" lastClr="000000"/>
                </a:solidFill>
                <a:latin typeface="+mn-ea"/>
              </a:rPr>
              <a:t>百万円</a:t>
            </a:r>
          </a:p>
        </xdr:txBody>
      </xdr:sp>
      <xdr:cxnSp macro="">
        <xdr:nvCxnSpPr>
          <xdr:cNvPr id="11" name="直線コネクタ 10">
            <a:extLst>
              <a:ext uri="{FF2B5EF4-FFF2-40B4-BE49-F238E27FC236}">
                <a16:creationId xmlns:a16="http://schemas.microsoft.com/office/drawing/2014/main" id="{145D1397-6F35-45FE-99AB-A74369F6532F}"/>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a:extLst>
              <a:ext uri="{FF2B5EF4-FFF2-40B4-BE49-F238E27FC236}">
                <a16:creationId xmlns:a16="http://schemas.microsoft.com/office/drawing/2014/main" id="{0A0D10AE-08A1-4C09-AA39-0AD4AAA649F1}"/>
              </a:ext>
            </a:extLst>
          </xdr:cNvPr>
          <xdr:cNvSpPr txBox="1"/>
        </xdr:nvSpPr>
        <xdr:spPr>
          <a:xfrm>
            <a:off x="6240877" y="2882719"/>
            <a:ext cx="2520000" cy="22462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13" name="大かっこ 12">
            <a:extLst>
              <a:ext uri="{FF2B5EF4-FFF2-40B4-BE49-F238E27FC236}">
                <a16:creationId xmlns:a16="http://schemas.microsoft.com/office/drawing/2014/main" id="{C90C29D4-94F5-4319-8D18-1DEF499CC763}"/>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消耗品、諸謝金、職員旅費等</a:t>
            </a:r>
            <a:endParaRPr kumimoji="1" lang="en-US" altLang="ja-JP" sz="1400"/>
          </a:p>
        </xdr:txBody>
      </xdr:sp>
      <xdr:cxnSp macro="">
        <xdr:nvCxnSpPr>
          <xdr:cNvPr id="14" name="直線コネクタ 13">
            <a:extLst>
              <a:ext uri="{FF2B5EF4-FFF2-40B4-BE49-F238E27FC236}">
                <a16:creationId xmlns:a16="http://schemas.microsoft.com/office/drawing/2014/main" id="{6B7079C6-1090-4FF9-AF8D-A99AE5C3F228}"/>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3"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903</v>
      </c>
      <c r="AT2" s="218"/>
      <c r="AU2" s="218"/>
      <c r="AV2" s="51" t="str">
        <f>IF(AW2="", "", "-")</f>
        <v/>
      </c>
      <c r="AW2" s="401"/>
      <c r="AX2" s="401"/>
    </row>
    <row r="3" spans="1:50" ht="21" customHeight="1" thickBot="1" x14ac:dyDescent="0.2">
      <c r="A3" s="524" t="s">
        <v>428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560</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512</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563</v>
      </c>
      <c r="AF5" s="721"/>
      <c r="AG5" s="721"/>
      <c r="AH5" s="721"/>
      <c r="AI5" s="721"/>
      <c r="AJ5" s="721"/>
      <c r="AK5" s="721"/>
      <c r="AL5" s="721"/>
      <c r="AM5" s="721"/>
      <c r="AN5" s="721"/>
      <c r="AO5" s="721"/>
      <c r="AP5" s="722"/>
      <c r="AQ5" s="723" t="s">
        <v>564</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566</v>
      </c>
      <c r="H7" s="834"/>
      <c r="I7" s="834"/>
      <c r="J7" s="834"/>
      <c r="K7" s="834"/>
      <c r="L7" s="834"/>
      <c r="M7" s="834"/>
      <c r="N7" s="834"/>
      <c r="O7" s="834"/>
      <c r="P7" s="834"/>
      <c r="Q7" s="834"/>
      <c r="R7" s="834"/>
      <c r="S7" s="834"/>
      <c r="T7" s="834"/>
      <c r="U7" s="834"/>
      <c r="V7" s="834"/>
      <c r="W7" s="834"/>
      <c r="X7" s="835"/>
      <c r="Y7" s="399" t="s">
        <v>392</v>
      </c>
      <c r="Z7" s="300"/>
      <c r="AA7" s="300"/>
      <c r="AB7" s="300"/>
      <c r="AC7" s="300"/>
      <c r="AD7" s="400"/>
      <c r="AE7" s="387" t="s">
        <v>567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569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4</v>
      </c>
      <c r="Q13" s="117"/>
      <c r="R13" s="117"/>
      <c r="S13" s="117"/>
      <c r="T13" s="117"/>
      <c r="U13" s="117"/>
      <c r="V13" s="118"/>
      <c r="W13" s="116">
        <v>4</v>
      </c>
      <c r="X13" s="117"/>
      <c r="Y13" s="117"/>
      <c r="Z13" s="117"/>
      <c r="AA13" s="117"/>
      <c r="AB13" s="117"/>
      <c r="AC13" s="118"/>
      <c r="AD13" s="116">
        <v>4</v>
      </c>
      <c r="AE13" s="117"/>
      <c r="AF13" s="117"/>
      <c r="AG13" s="117"/>
      <c r="AH13" s="117"/>
      <c r="AI13" s="117"/>
      <c r="AJ13" s="118"/>
      <c r="AK13" s="116">
        <v>4</v>
      </c>
      <c r="AL13" s="117"/>
      <c r="AM13" s="117"/>
      <c r="AN13" s="117"/>
      <c r="AO13" s="117"/>
      <c r="AP13" s="117"/>
      <c r="AQ13" s="118"/>
      <c r="AR13" s="113">
        <v>4</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t="s">
        <v>411</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4</v>
      </c>
      <c r="Q18" s="123"/>
      <c r="R18" s="123"/>
      <c r="S18" s="123"/>
      <c r="T18" s="123"/>
      <c r="U18" s="123"/>
      <c r="V18" s="124"/>
      <c r="W18" s="122">
        <f>SUM(W13:AC17)</f>
        <v>4</v>
      </c>
      <c r="X18" s="123"/>
      <c r="Y18" s="123"/>
      <c r="Z18" s="123"/>
      <c r="AA18" s="123"/>
      <c r="AB18" s="123"/>
      <c r="AC18" s="124"/>
      <c r="AD18" s="122">
        <f>SUM(AD13:AJ17)</f>
        <v>4</v>
      </c>
      <c r="AE18" s="123"/>
      <c r="AF18" s="123"/>
      <c r="AG18" s="123"/>
      <c r="AH18" s="123"/>
      <c r="AI18" s="123"/>
      <c r="AJ18" s="124"/>
      <c r="AK18" s="122">
        <f>SUM(AK13:AQ17)</f>
        <v>4</v>
      </c>
      <c r="AL18" s="123"/>
      <c r="AM18" s="123"/>
      <c r="AN18" s="123"/>
      <c r="AO18" s="123"/>
      <c r="AP18" s="123"/>
      <c r="AQ18" s="124"/>
      <c r="AR18" s="122">
        <f>SUM(AR13:AX17)</f>
        <v>4</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4</v>
      </c>
      <c r="Q19" s="117"/>
      <c r="R19" s="117"/>
      <c r="S19" s="117"/>
      <c r="T19" s="117"/>
      <c r="U19" s="117"/>
      <c r="V19" s="118"/>
      <c r="W19" s="116">
        <v>4</v>
      </c>
      <c r="X19" s="117"/>
      <c r="Y19" s="117"/>
      <c r="Z19" s="117"/>
      <c r="AA19" s="117"/>
      <c r="AB19" s="117"/>
      <c r="AC19" s="118"/>
      <c r="AD19" s="116">
        <v>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3</v>
      </c>
      <c r="Q23" s="114"/>
      <c r="R23" s="114"/>
      <c r="S23" s="114"/>
      <c r="T23" s="114"/>
      <c r="U23" s="114"/>
      <c r="V23" s="115"/>
      <c r="W23" s="113">
        <v>3</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572</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573</v>
      </c>
      <c r="H25" s="194"/>
      <c r="I25" s="194"/>
      <c r="J25" s="194"/>
      <c r="K25" s="194"/>
      <c r="L25" s="194"/>
      <c r="M25" s="194"/>
      <c r="N25" s="194"/>
      <c r="O25" s="195"/>
      <c r="P25" s="116">
        <v>0</v>
      </c>
      <c r="Q25" s="117"/>
      <c r="R25" s="117"/>
      <c r="S25" s="117"/>
      <c r="T25" s="117"/>
      <c r="U25" s="117"/>
      <c r="V25" s="118"/>
      <c r="W25" s="116">
        <v>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574</v>
      </c>
      <c r="H26" s="194"/>
      <c r="I26" s="194"/>
      <c r="J26" s="194"/>
      <c r="K26" s="194"/>
      <c r="L26" s="194"/>
      <c r="M26" s="194"/>
      <c r="N26" s="194"/>
      <c r="O26" s="195"/>
      <c r="P26" s="116">
        <v>0</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v>
      </c>
      <c r="Q29" s="117"/>
      <c r="R29" s="117"/>
      <c r="S29" s="117"/>
      <c r="T29" s="117"/>
      <c r="U29" s="117"/>
      <c r="V29" s="118"/>
      <c r="W29" s="222">
        <f>AR13</f>
        <v>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395</v>
      </c>
      <c r="AF30" s="391"/>
      <c r="AG30" s="391"/>
      <c r="AH30" s="392"/>
      <c r="AI30" s="390" t="s">
        <v>417</v>
      </c>
      <c r="AJ30" s="391"/>
      <c r="AK30" s="391"/>
      <c r="AL30" s="392"/>
      <c r="AM30" s="393" t="s">
        <v>422</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630</v>
      </c>
      <c r="AR31" s="140"/>
      <c r="AS31" s="141" t="s">
        <v>236</v>
      </c>
      <c r="AT31" s="176"/>
      <c r="AU31" s="275">
        <v>2</v>
      </c>
      <c r="AV31" s="275"/>
      <c r="AW31" s="383" t="s">
        <v>181</v>
      </c>
      <c r="AX31" s="384"/>
    </row>
    <row r="32" spans="1:50" ht="23.25" customHeight="1" x14ac:dyDescent="0.15">
      <c r="A32" s="516"/>
      <c r="B32" s="514"/>
      <c r="C32" s="514"/>
      <c r="D32" s="514"/>
      <c r="E32" s="514"/>
      <c r="F32" s="515"/>
      <c r="G32" s="541" t="s">
        <v>575</v>
      </c>
      <c r="H32" s="542"/>
      <c r="I32" s="542"/>
      <c r="J32" s="542"/>
      <c r="K32" s="542"/>
      <c r="L32" s="542"/>
      <c r="M32" s="542"/>
      <c r="N32" s="542"/>
      <c r="O32" s="543"/>
      <c r="P32" s="165" t="s">
        <v>576</v>
      </c>
      <c r="Q32" s="165"/>
      <c r="R32" s="165"/>
      <c r="S32" s="165"/>
      <c r="T32" s="165"/>
      <c r="U32" s="165"/>
      <c r="V32" s="165"/>
      <c r="W32" s="165"/>
      <c r="X32" s="236"/>
      <c r="Y32" s="342" t="s">
        <v>12</v>
      </c>
      <c r="Z32" s="550"/>
      <c r="AA32" s="551"/>
      <c r="AB32" s="552" t="s">
        <v>577</v>
      </c>
      <c r="AC32" s="552"/>
      <c r="AD32" s="552"/>
      <c r="AE32" s="368">
        <v>4.5</v>
      </c>
      <c r="AF32" s="369"/>
      <c r="AG32" s="369"/>
      <c r="AH32" s="369"/>
      <c r="AI32" s="368">
        <v>4.5999999999999996</v>
      </c>
      <c r="AJ32" s="369"/>
      <c r="AK32" s="369"/>
      <c r="AL32" s="369"/>
      <c r="AM32" s="368">
        <v>4.2</v>
      </c>
      <c r="AN32" s="369"/>
      <c r="AO32" s="369"/>
      <c r="AP32" s="369"/>
      <c r="AQ32" s="119" t="s">
        <v>570</v>
      </c>
      <c r="AR32" s="120"/>
      <c r="AS32" s="120"/>
      <c r="AT32" s="121"/>
      <c r="AU32" s="369" t="s">
        <v>630</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577</v>
      </c>
      <c r="AC33" s="523"/>
      <c r="AD33" s="523"/>
      <c r="AE33" s="368">
        <v>3.5</v>
      </c>
      <c r="AF33" s="369"/>
      <c r="AG33" s="369"/>
      <c r="AH33" s="369"/>
      <c r="AI33" s="368">
        <v>3.5</v>
      </c>
      <c r="AJ33" s="369"/>
      <c r="AK33" s="369"/>
      <c r="AL33" s="369"/>
      <c r="AM33" s="368">
        <v>3.5</v>
      </c>
      <c r="AN33" s="369"/>
      <c r="AO33" s="369"/>
      <c r="AP33" s="369"/>
      <c r="AQ33" s="119" t="s">
        <v>570</v>
      </c>
      <c r="AR33" s="120"/>
      <c r="AS33" s="120"/>
      <c r="AT33" s="121"/>
      <c r="AU33" s="369">
        <v>3.5</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129</v>
      </c>
      <c r="AF34" s="369"/>
      <c r="AG34" s="369"/>
      <c r="AH34" s="369"/>
      <c r="AI34" s="368">
        <v>131</v>
      </c>
      <c r="AJ34" s="369"/>
      <c r="AK34" s="369"/>
      <c r="AL34" s="369"/>
      <c r="AM34" s="368">
        <v>120</v>
      </c>
      <c r="AN34" s="369"/>
      <c r="AO34" s="369"/>
      <c r="AP34" s="369"/>
      <c r="AQ34" s="119" t="s">
        <v>570</v>
      </c>
      <c r="AR34" s="120"/>
      <c r="AS34" s="120"/>
      <c r="AT34" s="121"/>
      <c r="AU34" s="369" t="s">
        <v>630</v>
      </c>
      <c r="AV34" s="369"/>
      <c r="AW34" s="369"/>
      <c r="AX34" s="371"/>
    </row>
    <row r="35" spans="1:50" ht="23.25" customHeight="1" x14ac:dyDescent="0.15">
      <c r="A35" s="901" t="s">
        <v>383</v>
      </c>
      <c r="B35" s="902"/>
      <c r="C35" s="902"/>
      <c r="D35" s="902"/>
      <c r="E35" s="902"/>
      <c r="F35" s="903"/>
      <c r="G35" s="907" t="s">
        <v>631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395</v>
      </c>
      <c r="AF37" s="373"/>
      <c r="AG37" s="373"/>
      <c r="AH37" s="374"/>
      <c r="AI37" s="372" t="s">
        <v>393</v>
      </c>
      <c r="AJ37" s="373"/>
      <c r="AK37" s="373"/>
      <c r="AL37" s="374"/>
      <c r="AM37" s="379" t="s">
        <v>422</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395</v>
      </c>
      <c r="AF44" s="373"/>
      <c r="AG44" s="373"/>
      <c r="AH44" s="374"/>
      <c r="AI44" s="372" t="s">
        <v>393</v>
      </c>
      <c r="AJ44" s="373"/>
      <c r="AK44" s="373"/>
      <c r="AL44" s="374"/>
      <c r="AM44" s="379" t="s">
        <v>422</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395</v>
      </c>
      <c r="AF51" s="373"/>
      <c r="AG51" s="373"/>
      <c r="AH51" s="374"/>
      <c r="AI51" s="372" t="s">
        <v>393</v>
      </c>
      <c r="AJ51" s="373"/>
      <c r="AK51" s="373"/>
      <c r="AL51" s="374"/>
      <c r="AM51" s="379" t="s">
        <v>422</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395</v>
      </c>
      <c r="AF58" s="373"/>
      <c r="AG58" s="373"/>
      <c r="AH58" s="374"/>
      <c r="AI58" s="372" t="s">
        <v>393</v>
      </c>
      <c r="AJ58" s="373"/>
      <c r="AK58" s="373"/>
      <c r="AL58" s="374"/>
      <c r="AM58" s="379" t="s">
        <v>422</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395</v>
      </c>
      <c r="AF65" s="373"/>
      <c r="AG65" s="373"/>
      <c r="AH65" s="374"/>
      <c r="AI65" s="372" t="s">
        <v>393</v>
      </c>
      <c r="AJ65" s="373"/>
      <c r="AK65" s="373"/>
      <c r="AL65" s="374"/>
      <c r="AM65" s="379" t="s">
        <v>422</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373</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373</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374</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372</v>
      </c>
      <c r="X70" s="949"/>
      <c r="Y70" s="954" t="s">
        <v>12</v>
      </c>
      <c r="Z70" s="954"/>
      <c r="AA70" s="955"/>
      <c r="AB70" s="956" t="s">
        <v>373</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373</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374</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395</v>
      </c>
      <c r="AF73" s="373"/>
      <c r="AG73" s="373"/>
      <c r="AH73" s="374"/>
      <c r="AI73" s="372" t="s">
        <v>393</v>
      </c>
      <c r="AJ73" s="373"/>
      <c r="AK73" s="373"/>
      <c r="AL73" s="374"/>
      <c r="AM73" s="379" t="s">
        <v>422</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386</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395</v>
      </c>
      <c r="AF100" s="828"/>
      <c r="AG100" s="828"/>
      <c r="AH100" s="829"/>
      <c r="AI100" s="827" t="s">
        <v>415</v>
      </c>
      <c r="AJ100" s="828"/>
      <c r="AK100" s="828"/>
      <c r="AL100" s="829"/>
      <c r="AM100" s="827" t="s">
        <v>422</v>
      </c>
      <c r="AN100" s="828"/>
      <c r="AO100" s="828"/>
      <c r="AP100" s="829"/>
      <c r="AQ100" s="933" t="s">
        <v>435</v>
      </c>
      <c r="AR100" s="934"/>
      <c r="AS100" s="934"/>
      <c r="AT100" s="935"/>
      <c r="AU100" s="933" t="s">
        <v>436</v>
      </c>
      <c r="AV100" s="934"/>
      <c r="AW100" s="934"/>
      <c r="AX100" s="936"/>
    </row>
    <row r="101" spans="1:60" ht="23.25" customHeight="1" x14ac:dyDescent="0.15">
      <c r="A101" s="492"/>
      <c r="B101" s="493"/>
      <c r="C101" s="493"/>
      <c r="D101" s="493"/>
      <c r="E101" s="493"/>
      <c r="F101" s="494"/>
      <c r="G101" s="165" t="s">
        <v>578</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579</v>
      </c>
      <c r="AC101" s="552"/>
      <c r="AD101" s="552"/>
      <c r="AE101" s="368">
        <v>2</v>
      </c>
      <c r="AF101" s="369"/>
      <c r="AG101" s="369"/>
      <c r="AH101" s="370"/>
      <c r="AI101" s="368">
        <v>2</v>
      </c>
      <c r="AJ101" s="369"/>
      <c r="AK101" s="369"/>
      <c r="AL101" s="370"/>
      <c r="AM101" s="368">
        <v>2</v>
      </c>
      <c r="AN101" s="369"/>
      <c r="AO101" s="369"/>
      <c r="AP101" s="370"/>
      <c r="AQ101" s="368" t="s">
        <v>625</v>
      </c>
      <c r="AR101" s="369"/>
      <c r="AS101" s="369"/>
      <c r="AT101" s="370"/>
      <c r="AU101" s="368" t="s">
        <v>411</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579</v>
      </c>
      <c r="AC102" s="552"/>
      <c r="AD102" s="552"/>
      <c r="AE102" s="362">
        <v>2</v>
      </c>
      <c r="AF102" s="362"/>
      <c r="AG102" s="362"/>
      <c r="AH102" s="362"/>
      <c r="AI102" s="362">
        <v>2</v>
      </c>
      <c r="AJ102" s="362"/>
      <c r="AK102" s="362"/>
      <c r="AL102" s="362"/>
      <c r="AM102" s="362">
        <v>2</v>
      </c>
      <c r="AN102" s="362"/>
      <c r="AO102" s="362"/>
      <c r="AP102" s="362"/>
      <c r="AQ102" s="818">
        <v>2</v>
      </c>
      <c r="AR102" s="819"/>
      <c r="AS102" s="819"/>
      <c r="AT102" s="820"/>
      <c r="AU102" s="818">
        <v>2</v>
      </c>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395</v>
      </c>
      <c r="AF103" s="302"/>
      <c r="AG103" s="302"/>
      <c r="AH103" s="303"/>
      <c r="AI103" s="307" t="s">
        <v>393</v>
      </c>
      <c r="AJ103" s="302"/>
      <c r="AK103" s="302"/>
      <c r="AL103" s="303"/>
      <c r="AM103" s="307" t="s">
        <v>422</v>
      </c>
      <c r="AN103" s="302"/>
      <c r="AO103" s="302"/>
      <c r="AP103" s="303"/>
      <c r="AQ103" s="364" t="s">
        <v>435</v>
      </c>
      <c r="AR103" s="365"/>
      <c r="AS103" s="365"/>
      <c r="AT103" s="366"/>
      <c r="AU103" s="364" t="s">
        <v>436</v>
      </c>
      <c r="AV103" s="365"/>
      <c r="AW103" s="365"/>
      <c r="AX103" s="367"/>
    </row>
    <row r="104" spans="1:60" ht="23.25" customHeight="1" x14ac:dyDescent="0.15">
      <c r="A104" s="492"/>
      <c r="B104" s="493"/>
      <c r="C104" s="493"/>
      <c r="D104" s="493"/>
      <c r="E104" s="493"/>
      <c r="F104" s="494"/>
      <c r="G104" s="165" t="s">
        <v>580</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579</v>
      </c>
      <c r="AC104" s="473"/>
      <c r="AD104" s="474"/>
      <c r="AE104" s="368">
        <v>2</v>
      </c>
      <c r="AF104" s="369"/>
      <c r="AG104" s="369"/>
      <c r="AH104" s="370"/>
      <c r="AI104" s="368">
        <v>2</v>
      </c>
      <c r="AJ104" s="369"/>
      <c r="AK104" s="369"/>
      <c r="AL104" s="370"/>
      <c r="AM104" s="368">
        <v>2</v>
      </c>
      <c r="AN104" s="369"/>
      <c r="AO104" s="369"/>
      <c r="AP104" s="370"/>
      <c r="AQ104" s="368" t="s">
        <v>625</v>
      </c>
      <c r="AR104" s="369"/>
      <c r="AS104" s="369"/>
      <c r="AT104" s="370"/>
      <c r="AU104" s="368" t="s">
        <v>411</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579</v>
      </c>
      <c r="AC105" s="411"/>
      <c r="AD105" s="412"/>
      <c r="AE105" s="362">
        <v>2</v>
      </c>
      <c r="AF105" s="362"/>
      <c r="AG105" s="362"/>
      <c r="AH105" s="362"/>
      <c r="AI105" s="362">
        <v>2</v>
      </c>
      <c r="AJ105" s="362"/>
      <c r="AK105" s="362"/>
      <c r="AL105" s="362"/>
      <c r="AM105" s="362">
        <v>2</v>
      </c>
      <c r="AN105" s="362"/>
      <c r="AO105" s="362"/>
      <c r="AP105" s="362"/>
      <c r="AQ105" s="368">
        <v>2</v>
      </c>
      <c r="AR105" s="369"/>
      <c r="AS105" s="369"/>
      <c r="AT105" s="370"/>
      <c r="AU105" s="818">
        <v>2</v>
      </c>
      <c r="AV105" s="819"/>
      <c r="AW105" s="819"/>
      <c r="AX105" s="820"/>
    </row>
    <row r="106" spans="1:60" ht="31.5"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395</v>
      </c>
      <c r="AF106" s="302"/>
      <c r="AG106" s="302"/>
      <c r="AH106" s="303"/>
      <c r="AI106" s="307" t="s">
        <v>393</v>
      </c>
      <c r="AJ106" s="302"/>
      <c r="AK106" s="302"/>
      <c r="AL106" s="303"/>
      <c r="AM106" s="307" t="s">
        <v>422</v>
      </c>
      <c r="AN106" s="302"/>
      <c r="AO106" s="302"/>
      <c r="AP106" s="303"/>
      <c r="AQ106" s="364" t="s">
        <v>435</v>
      </c>
      <c r="AR106" s="365"/>
      <c r="AS106" s="365"/>
      <c r="AT106" s="366"/>
      <c r="AU106" s="364" t="s">
        <v>436</v>
      </c>
      <c r="AV106" s="365"/>
      <c r="AW106" s="365"/>
      <c r="AX106" s="367"/>
    </row>
    <row r="107" spans="1:60" ht="23.25" customHeight="1" x14ac:dyDescent="0.15">
      <c r="A107" s="492"/>
      <c r="B107" s="493"/>
      <c r="C107" s="493"/>
      <c r="D107" s="493"/>
      <c r="E107" s="493"/>
      <c r="F107" s="494"/>
      <c r="G107" s="165" t="s">
        <v>581</v>
      </c>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t="s">
        <v>579</v>
      </c>
      <c r="AC107" s="473"/>
      <c r="AD107" s="474"/>
      <c r="AE107" s="362">
        <v>1</v>
      </c>
      <c r="AF107" s="362"/>
      <c r="AG107" s="362"/>
      <c r="AH107" s="362"/>
      <c r="AI107" s="362">
        <v>1</v>
      </c>
      <c r="AJ107" s="362"/>
      <c r="AK107" s="362"/>
      <c r="AL107" s="362"/>
      <c r="AM107" s="362">
        <v>1</v>
      </c>
      <c r="AN107" s="362"/>
      <c r="AO107" s="362"/>
      <c r="AP107" s="362"/>
      <c r="AQ107" s="368" t="s">
        <v>625</v>
      </c>
      <c r="AR107" s="369"/>
      <c r="AS107" s="369"/>
      <c r="AT107" s="370"/>
      <c r="AU107" s="368" t="s">
        <v>411</v>
      </c>
      <c r="AV107" s="369"/>
      <c r="AW107" s="369"/>
      <c r="AX107" s="370"/>
    </row>
    <row r="108" spans="1:60" ht="23.25"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t="s">
        <v>579</v>
      </c>
      <c r="AC108" s="411"/>
      <c r="AD108" s="412"/>
      <c r="AE108" s="362">
        <v>1</v>
      </c>
      <c r="AF108" s="362"/>
      <c r="AG108" s="362"/>
      <c r="AH108" s="362"/>
      <c r="AI108" s="362">
        <v>1</v>
      </c>
      <c r="AJ108" s="362"/>
      <c r="AK108" s="362"/>
      <c r="AL108" s="362"/>
      <c r="AM108" s="362">
        <v>1</v>
      </c>
      <c r="AN108" s="362"/>
      <c r="AO108" s="362"/>
      <c r="AP108" s="362"/>
      <c r="AQ108" s="368">
        <v>1</v>
      </c>
      <c r="AR108" s="369"/>
      <c r="AS108" s="369"/>
      <c r="AT108" s="370"/>
      <c r="AU108" s="818">
        <v>1</v>
      </c>
      <c r="AV108" s="819"/>
      <c r="AW108" s="819"/>
      <c r="AX108" s="820"/>
    </row>
    <row r="109" spans="1:60" ht="31.5"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395</v>
      </c>
      <c r="AF109" s="302"/>
      <c r="AG109" s="302"/>
      <c r="AH109" s="303"/>
      <c r="AI109" s="307" t="s">
        <v>393</v>
      </c>
      <c r="AJ109" s="302"/>
      <c r="AK109" s="302"/>
      <c r="AL109" s="303"/>
      <c r="AM109" s="307" t="s">
        <v>422</v>
      </c>
      <c r="AN109" s="302"/>
      <c r="AO109" s="302"/>
      <c r="AP109" s="303"/>
      <c r="AQ109" s="364" t="s">
        <v>435</v>
      </c>
      <c r="AR109" s="365"/>
      <c r="AS109" s="365"/>
      <c r="AT109" s="366"/>
      <c r="AU109" s="364" t="s">
        <v>436</v>
      </c>
      <c r="AV109" s="365"/>
      <c r="AW109" s="365"/>
      <c r="AX109" s="367"/>
    </row>
    <row r="110" spans="1:60" ht="23.25" customHeight="1" x14ac:dyDescent="0.15">
      <c r="A110" s="492"/>
      <c r="B110" s="493"/>
      <c r="C110" s="493"/>
      <c r="D110" s="493"/>
      <c r="E110" s="493"/>
      <c r="F110" s="494"/>
      <c r="G110" s="165" t="s">
        <v>582</v>
      </c>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t="s">
        <v>579</v>
      </c>
      <c r="AC110" s="473"/>
      <c r="AD110" s="474"/>
      <c r="AE110" s="362">
        <v>1</v>
      </c>
      <c r="AF110" s="362"/>
      <c r="AG110" s="362"/>
      <c r="AH110" s="362"/>
      <c r="AI110" s="362">
        <v>1</v>
      </c>
      <c r="AJ110" s="362"/>
      <c r="AK110" s="362"/>
      <c r="AL110" s="362"/>
      <c r="AM110" s="362">
        <v>1</v>
      </c>
      <c r="AN110" s="362"/>
      <c r="AO110" s="362"/>
      <c r="AP110" s="362"/>
      <c r="AQ110" s="368" t="s">
        <v>625</v>
      </c>
      <c r="AR110" s="369"/>
      <c r="AS110" s="369"/>
      <c r="AT110" s="370"/>
      <c r="AU110" s="368" t="s">
        <v>411</v>
      </c>
      <c r="AV110" s="369"/>
      <c r="AW110" s="369"/>
      <c r="AX110" s="370"/>
    </row>
    <row r="111" spans="1:60" ht="23.25"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t="s">
        <v>579</v>
      </c>
      <c r="AC111" s="411"/>
      <c r="AD111" s="412"/>
      <c r="AE111" s="362">
        <v>1</v>
      </c>
      <c r="AF111" s="362"/>
      <c r="AG111" s="362"/>
      <c r="AH111" s="362"/>
      <c r="AI111" s="362">
        <v>1</v>
      </c>
      <c r="AJ111" s="362"/>
      <c r="AK111" s="362"/>
      <c r="AL111" s="362"/>
      <c r="AM111" s="362">
        <v>1</v>
      </c>
      <c r="AN111" s="362"/>
      <c r="AO111" s="362"/>
      <c r="AP111" s="362"/>
      <c r="AQ111" s="368">
        <v>1</v>
      </c>
      <c r="AR111" s="369"/>
      <c r="AS111" s="369"/>
      <c r="AT111" s="370"/>
      <c r="AU111" s="818">
        <v>1</v>
      </c>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395</v>
      </c>
      <c r="AF112" s="302"/>
      <c r="AG112" s="302"/>
      <c r="AH112" s="303"/>
      <c r="AI112" s="307" t="s">
        <v>393</v>
      </c>
      <c r="AJ112" s="302"/>
      <c r="AK112" s="302"/>
      <c r="AL112" s="303"/>
      <c r="AM112" s="307" t="s">
        <v>422</v>
      </c>
      <c r="AN112" s="302"/>
      <c r="AO112" s="302"/>
      <c r="AP112" s="303"/>
      <c r="AQ112" s="364" t="s">
        <v>435</v>
      </c>
      <c r="AR112" s="365"/>
      <c r="AS112" s="365"/>
      <c r="AT112" s="366"/>
      <c r="AU112" s="364" t="s">
        <v>436</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x14ac:dyDescent="0.15">
      <c r="A116" s="296"/>
      <c r="B116" s="297"/>
      <c r="C116" s="297"/>
      <c r="D116" s="297"/>
      <c r="E116" s="297"/>
      <c r="F116" s="298"/>
      <c r="G116" s="355" t="s">
        <v>583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584</v>
      </c>
      <c r="AC116" s="305"/>
      <c r="AD116" s="306"/>
      <c r="AE116" s="362">
        <v>152961</v>
      </c>
      <c r="AF116" s="362"/>
      <c r="AG116" s="362"/>
      <c r="AH116" s="362"/>
      <c r="AI116" s="362">
        <v>171477</v>
      </c>
      <c r="AJ116" s="362"/>
      <c r="AK116" s="362"/>
      <c r="AL116" s="362"/>
      <c r="AM116" s="362">
        <v>195030</v>
      </c>
      <c r="AN116" s="362"/>
      <c r="AO116" s="362"/>
      <c r="AP116" s="362"/>
      <c r="AQ116" s="368">
        <v>174500</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585</v>
      </c>
      <c r="AC117" s="346"/>
      <c r="AD117" s="347"/>
      <c r="AE117" s="310" t="s">
        <v>586</v>
      </c>
      <c r="AF117" s="310"/>
      <c r="AG117" s="310"/>
      <c r="AH117" s="310"/>
      <c r="AI117" s="310" t="s">
        <v>587</v>
      </c>
      <c r="AJ117" s="310"/>
      <c r="AK117" s="310"/>
      <c r="AL117" s="310"/>
      <c r="AM117" s="310" t="s">
        <v>654</v>
      </c>
      <c r="AN117" s="310"/>
      <c r="AO117" s="310"/>
      <c r="AP117" s="310"/>
      <c r="AQ117" s="310" t="s">
        <v>626</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customHeight="1" x14ac:dyDescent="0.15">
      <c r="A119" s="296"/>
      <c r="B119" s="297"/>
      <c r="C119" s="297"/>
      <c r="D119" s="297"/>
      <c r="E119" s="297"/>
      <c r="F119" s="298"/>
      <c r="G119" s="355" t="s">
        <v>588</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584</v>
      </c>
      <c r="AC119" s="305"/>
      <c r="AD119" s="306"/>
      <c r="AE119" s="362">
        <v>655314</v>
      </c>
      <c r="AF119" s="362"/>
      <c r="AG119" s="362"/>
      <c r="AH119" s="362"/>
      <c r="AI119" s="362">
        <v>659998</v>
      </c>
      <c r="AJ119" s="362"/>
      <c r="AK119" s="362"/>
      <c r="AL119" s="362"/>
      <c r="AM119" s="362">
        <v>692695</v>
      </c>
      <c r="AN119" s="362"/>
      <c r="AO119" s="362"/>
      <c r="AP119" s="362"/>
      <c r="AQ119" s="362">
        <v>665000</v>
      </c>
      <c r="AR119" s="362"/>
      <c r="AS119" s="362"/>
      <c r="AT119" s="362"/>
      <c r="AU119" s="362"/>
      <c r="AV119" s="362"/>
      <c r="AW119" s="362"/>
      <c r="AX119" s="363"/>
    </row>
    <row r="120" spans="1:50" ht="40.5"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585</v>
      </c>
      <c r="AC120" s="346"/>
      <c r="AD120" s="347"/>
      <c r="AE120" s="310" t="s">
        <v>589</v>
      </c>
      <c r="AF120" s="310"/>
      <c r="AG120" s="310"/>
      <c r="AH120" s="310"/>
      <c r="AI120" s="310" t="s">
        <v>590</v>
      </c>
      <c r="AJ120" s="310"/>
      <c r="AK120" s="310"/>
      <c r="AL120" s="310"/>
      <c r="AM120" s="310" t="s">
        <v>653</v>
      </c>
      <c r="AN120" s="310"/>
      <c r="AO120" s="310"/>
      <c r="AP120" s="310"/>
      <c r="AQ120" s="310" t="s">
        <v>627</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customHeight="1" x14ac:dyDescent="0.15">
      <c r="A122" s="296"/>
      <c r="B122" s="297"/>
      <c r="C122" s="297"/>
      <c r="D122" s="297"/>
      <c r="E122" s="297"/>
      <c r="F122" s="298"/>
      <c r="G122" s="355" t="s">
        <v>591</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584</v>
      </c>
      <c r="AC122" s="305"/>
      <c r="AD122" s="306"/>
      <c r="AE122" s="362">
        <v>756937</v>
      </c>
      <c r="AF122" s="362"/>
      <c r="AG122" s="362"/>
      <c r="AH122" s="362"/>
      <c r="AI122" s="362">
        <v>837966</v>
      </c>
      <c r="AJ122" s="362"/>
      <c r="AK122" s="362"/>
      <c r="AL122" s="362"/>
      <c r="AM122" s="362">
        <v>865126</v>
      </c>
      <c r="AN122" s="362"/>
      <c r="AO122" s="362"/>
      <c r="AP122" s="362"/>
      <c r="AQ122" s="362">
        <v>880000</v>
      </c>
      <c r="AR122" s="362"/>
      <c r="AS122" s="362"/>
      <c r="AT122" s="362"/>
      <c r="AU122" s="362"/>
      <c r="AV122" s="362"/>
      <c r="AW122" s="362"/>
      <c r="AX122" s="363"/>
    </row>
    <row r="123" spans="1:50" ht="38.25"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585</v>
      </c>
      <c r="AC123" s="346"/>
      <c r="AD123" s="347"/>
      <c r="AE123" s="310" t="s">
        <v>592</v>
      </c>
      <c r="AF123" s="310"/>
      <c r="AG123" s="310"/>
      <c r="AH123" s="310"/>
      <c r="AI123" s="310" t="s">
        <v>593</v>
      </c>
      <c r="AJ123" s="310"/>
      <c r="AK123" s="310"/>
      <c r="AL123" s="310"/>
      <c r="AM123" s="310" t="s">
        <v>655</v>
      </c>
      <c r="AN123" s="310"/>
      <c r="AO123" s="310"/>
      <c r="AP123" s="310"/>
      <c r="AQ123" s="310" t="s">
        <v>628</v>
      </c>
      <c r="AR123" s="310"/>
      <c r="AS123" s="310"/>
      <c r="AT123" s="310"/>
      <c r="AU123" s="310"/>
      <c r="AV123" s="310"/>
      <c r="AW123" s="310"/>
      <c r="AX123" s="311"/>
    </row>
    <row r="124" spans="1:50" ht="23.25"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customHeight="1" x14ac:dyDescent="0.15">
      <c r="A125" s="296"/>
      <c r="B125" s="297"/>
      <c r="C125" s="297"/>
      <c r="D125" s="297"/>
      <c r="E125" s="297"/>
      <c r="F125" s="298"/>
      <c r="G125" s="355" t="s">
        <v>594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t="s">
        <v>584</v>
      </c>
      <c r="AC125" s="305"/>
      <c r="AD125" s="306"/>
      <c r="AE125" s="362">
        <v>1303891</v>
      </c>
      <c r="AF125" s="362"/>
      <c r="AG125" s="362"/>
      <c r="AH125" s="362"/>
      <c r="AI125" s="362">
        <v>1053931</v>
      </c>
      <c r="AJ125" s="362"/>
      <c r="AK125" s="362"/>
      <c r="AL125" s="362"/>
      <c r="AM125" s="362">
        <v>893005</v>
      </c>
      <c r="AN125" s="362"/>
      <c r="AO125" s="362"/>
      <c r="AP125" s="362"/>
      <c r="AQ125" s="362">
        <v>1329000</v>
      </c>
      <c r="AR125" s="362"/>
      <c r="AS125" s="362"/>
      <c r="AT125" s="362"/>
      <c r="AU125" s="362"/>
      <c r="AV125" s="362"/>
      <c r="AW125" s="362"/>
      <c r="AX125" s="363"/>
    </row>
    <row r="126" spans="1:50" ht="40.5" customHeight="1" thickBo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585</v>
      </c>
      <c r="AC126" s="346"/>
      <c r="AD126" s="347"/>
      <c r="AE126" s="310" t="s">
        <v>595</v>
      </c>
      <c r="AF126" s="310"/>
      <c r="AG126" s="310"/>
      <c r="AH126" s="310"/>
      <c r="AI126" s="310" t="s">
        <v>596</v>
      </c>
      <c r="AJ126" s="310"/>
      <c r="AK126" s="310"/>
      <c r="AL126" s="310"/>
      <c r="AM126" s="310" t="s">
        <v>656</v>
      </c>
      <c r="AN126" s="310"/>
      <c r="AO126" s="310"/>
      <c r="AP126" s="310"/>
      <c r="AQ126" s="310" t="s">
        <v>629</v>
      </c>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3.6" customHeight="1" x14ac:dyDescent="0.15">
      <c r="A130" s="998" t="s">
        <v>410</v>
      </c>
      <c r="B130" s="996"/>
      <c r="C130" s="995" t="s">
        <v>239</v>
      </c>
      <c r="D130" s="996"/>
      <c r="E130" s="312" t="s">
        <v>268</v>
      </c>
      <c r="F130" s="313"/>
      <c r="G130" s="314" t="s">
        <v>597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3.6" customHeight="1" x14ac:dyDescent="0.15">
      <c r="A131" s="999"/>
      <c r="B131" s="256"/>
      <c r="C131" s="255"/>
      <c r="D131" s="256"/>
      <c r="E131" s="242" t="s">
        <v>267</v>
      </c>
      <c r="F131" s="243"/>
      <c r="G131" s="240" t="s">
        <v>598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630</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599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577</v>
      </c>
      <c r="AC134" s="228"/>
      <c r="AD134" s="228"/>
      <c r="AE134" s="270">
        <v>4.3</v>
      </c>
      <c r="AF134" s="120"/>
      <c r="AG134" s="120"/>
      <c r="AH134" s="120"/>
      <c r="AI134" s="270">
        <v>4.2</v>
      </c>
      <c r="AJ134" s="120"/>
      <c r="AK134" s="120"/>
      <c r="AL134" s="120"/>
      <c r="AM134" s="270">
        <v>3.9</v>
      </c>
      <c r="AN134" s="120"/>
      <c r="AO134" s="120"/>
      <c r="AP134" s="120"/>
      <c r="AQ134" s="270" t="s">
        <v>570</v>
      </c>
      <c r="AR134" s="120"/>
      <c r="AS134" s="120"/>
      <c r="AT134" s="120"/>
      <c r="AU134" s="270" t="s">
        <v>630</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600</v>
      </c>
      <c r="AC135" s="137"/>
      <c r="AD135" s="137"/>
      <c r="AE135" s="270">
        <v>3.5</v>
      </c>
      <c r="AF135" s="120"/>
      <c r="AG135" s="120"/>
      <c r="AH135" s="120"/>
      <c r="AI135" s="270">
        <v>3.5</v>
      </c>
      <c r="AJ135" s="120"/>
      <c r="AK135" s="120"/>
      <c r="AL135" s="120"/>
      <c r="AM135" s="270">
        <v>3.5</v>
      </c>
      <c r="AN135" s="120"/>
      <c r="AO135" s="120"/>
      <c r="AP135" s="120"/>
      <c r="AQ135" s="270" t="s">
        <v>570</v>
      </c>
      <c r="AR135" s="120"/>
      <c r="AS135" s="120"/>
      <c r="AT135" s="120"/>
      <c r="AU135" s="270">
        <v>3.5</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13.1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13.1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3.15" customHeight="1" x14ac:dyDescent="0.15">
      <c r="A154" s="999"/>
      <c r="B154" s="256"/>
      <c r="C154" s="255"/>
      <c r="D154" s="256"/>
      <c r="E154" s="255"/>
      <c r="F154" s="318"/>
      <c r="G154" s="235" t="s">
        <v>659</v>
      </c>
      <c r="H154" s="165"/>
      <c r="I154" s="165"/>
      <c r="J154" s="165"/>
      <c r="K154" s="165"/>
      <c r="L154" s="165"/>
      <c r="M154" s="165"/>
      <c r="N154" s="165"/>
      <c r="O154" s="165"/>
      <c r="P154" s="236"/>
      <c r="Q154" s="164" t="s">
        <v>659</v>
      </c>
      <c r="R154" s="165"/>
      <c r="S154" s="165"/>
      <c r="T154" s="165"/>
      <c r="U154" s="165"/>
      <c r="V154" s="165"/>
      <c r="W154" s="165"/>
      <c r="X154" s="165"/>
      <c r="Y154" s="165"/>
      <c r="Z154" s="165"/>
      <c r="AA154" s="928"/>
      <c r="AB154" s="259" t="s">
        <v>659</v>
      </c>
      <c r="AC154" s="260"/>
      <c r="AD154" s="260"/>
      <c r="AE154" s="265" t="s">
        <v>659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3.1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13.1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3.1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659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3.1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2.450000000000003" customHeight="1" x14ac:dyDescent="0.15">
      <c r="A430" s="999"/>
      <c r="B430" s="256"/>
      <c r="C430" s="253" t="s">
        <v>425</v>
      </c>
      <c r="D430" s="254"/>
      <c r="E430" s="242" t="s">
        <v>403</v>
      </c>
      <c r="F430" s="452"/>
      <c r="G430" s="244" t="s">
        <v>255</v>
      </c>
      <c r="H430" s="162"/>
      <c r="I430" s="162"/>
      <c r="J430" s="245" t="s">
        <v>570</v>
      </c>
      <c r="K430" s="246"/>
      <c r="L430" s="246"/>
      <c r="M430" s="246"/>
      <c r="N430" s="246"/>
      <c r="O430" s="246"/>
      <c r="P430" s="246"/>
      <c r="Q430" s="246"/>
      <c r="R430" s="246"/>
      <c r="S430" s="246"/>
      <c r="T430" s="247"/>
      <c r="U430" s="248" t="s">
        <v>652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652</v>
      </c>
      <c r="AF432" s="140"/>
      <c r="AG432" s="141" t="s">
        <v>236</v>
      </c>
      <c r="AH432" s="176"/>
      <c r="AI432" s="186"/>
      <c r="AJ432" s="186"/>
      <c r="AK432" s="186"/>
      <c r="AL432" s="181"/>
      <c r="AM432" s="186"/>
      <c r="AN432" s="186"/>
      <c r="AO432" s="186"/>
      <c r="AP432" s="181"/>
      <c r="AQ432" s="215" t="s">
        <v>652</v>
      </c>
      <c r="AR432" s="140"/>
      <c r="AS432" s="141" t="s">
        <v>236</v>
      </c>
      <c r="AT432" s="176"/>
      <c r="AU432" s="140" t="s">
        <v>652</v>
      </c>
      <c r="AV432" s="140"/>
      <c r="AW432" s="141" t="s">
        <v>181</v>
      </c>
      <c r="AX432" s="142"/>
    </row>
    <row r="433" spans="1:50" ht="23.25" customHeight="1" x14ac:dyDescent="0.15">
      <c r="A433" s="999"/>
      <c r="B433" s="256"/>
      <c r="C433" s="255"/>
      <c r="D433" s="256"/>
      <c r="E433" s="170"/>
      <c r="F433" s="171"/>
      <c r="G433" s="235" t="s">
        <v>652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652</v>
      </c>
      <c r="AC433" s="137"/>
      <c r="AD433" s="137"/>
      <c r="AE433" s="119" t="s">
        <v>652</v>
      </c>
      <c r="AF433" s="120"/>
      <c r="AG433" s="120"/>
      <c r="AH433" s="120"/>
      <c r="AI433" s="119" t="s">
        <v>652</v>
      </c>
      <c r="AJ433" s="120"/>
      <c r="AK433" s="120"/>
      <c r="AL433" s="120"/>
      <c r="AM433" s="119" t="s">
        <v>652</v>
      </c>
      <c r="AN433" s="120"/>
      <c r="AO433" s="120"/>
      <c r="AP433" s="121"/>
      <c r="AQ433" s="119" t="s">
        <v>652</v>
      </c>
      <c r="AR433" s="120"/>
      <c r="AS433" s="120"/>
      <c r="AT433" s="121"/>
      <c r="AU433" s="120" t="s">
        <v>652</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652</v>
      </c>
      <c r="AC434" s="228"/>
      <c r="AD434" s="228"/>
      <c r="AE434" s="119" t="s">
        <v>652</v>
      </c>
      <c r="AF434" s="120"/>
      <c r="AG434" s="120"/>
      <c r="AH434" s="121"/>
      <c r="AI434" s="119" t="s">
        <v>652</v>
      </c>
      <c r="AJ434" s="120"/>
      <c r="AK434" s="120"/>
      <c r="AL434" s="120"/>
      <c r="AM434" s="119" t="s">
        <v>652</v>
      </c>
      <c r="AN434" s="120"/>
      <c r="AO434" s="120"/>
      <c r="AP434" s="121"/>
      <c r="AQ434" s="119" t="s">
        <v>652</v>
      </c>
      <c r="AR434" s="120"/>
      <c r="AS434" s="120"/>
      <c r="AT434" s="121"/>
      <c r="AU434" s="120" t="s">
        <v>652</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652</v>
      </c>
      <c r="AF435" s="120"/>
      <c r="AG435" s="120"/>
      <c r="AH435" s="121"/>
      <c r="AI435" s="119" t="s">
        <v>652</v>
      </c>
      <c r="AJ435" s="120"/>
      <c r="AK435" s="120"/>
      <c r="AL435" s="120"/>
      <c r="AM435" s="119" t="s">
        <v>652</v>
      </c>
      <c r="AN435" s="120"/>
      <c r="AO435" s="120"/>
      <c r="AP435" s="121"/>
      <c r="AQ435" s="119" t="s">
        <v>652</v>
      </c>
      <c r="AR435" s="120"/>
      <c r="AS435" s="120"/>
      <c r="AT435" s="121"/>
      <c r="AU435" s="120" t="s">
        <v>652</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5.6" customHeight="1" x14ac:dyDescent="0.15">
      <c r="A482" s="999"/>
      <c r="B482" s="256"/>
      <c r="C482" s="255"/>
      <c r="D482" s="256"/>
      <c r="E482" s="164" t="s">
        <v>652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5.6"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4"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565</v>
      </c>
      <c r="AE702" s="900"/>
      <c r="AF702" s="900"/>
      <c r="AG702" s="889" t="s">
        <v>604</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605</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606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565</v>
      </c>
      <c r="AE705" s="737"/>
      <c r="AF705" s="737"/>
      <c r="AG705" s="164" t="s">
        <v>607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384</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603</v>
      </c>
      <c r="AE708" s="672"/>
      <c r="AF708" s="672"/>
      <c r="AG708" s="527" t="s">
        <v>657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565</v>
      </c>
      <c r="AE709" s="159"/>
      <c r="AF709" s="159"/>
      <c r="AG709" s="668" t="s">
        <v>608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603</v>
      </c>
      <c r="AE710" s="159"/>
      <c r="AF710" s="159"/>
      <c r="AG710" s="668" t="s">
        <v>657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565</v>
      </c>
      <c r="AE711" s="159"/>
      <c r="AF711" s="159"/>
      <c r="AG711" s="668" t="s">
        <v>609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603</v>
      </c>
      <c r="AE712" s="587"/>
      <c r="AF712" s="587"/>
      <c r="AG712" s="595" t="s">
        <v>657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603</v>
      </c>
      <c r="AE713" s="159"/>
      <c r="AF713" s="160"/>
      <c r="AG713" s="668" t="s">
        <v>657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565</v>
      </c>
      <c r="AE714" s="593"/>
      <c r="AF714" s="594"/>
      <c r="AG714" s="693" t="s">
        <v>610</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565</v>
      </c>
      <c r="AE715" s="672"/>
      <c r="AF715" s="781"/>
      <c r="AG715" s="527" t="s">
        <v>632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603</v>
      </c>
      <c r="AE716" s="763"/>
      <c r="AF716" s="763"/>
      <c r="AG716" s="668" t="s">
        <v>657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565</v>
      </c>
      <c r="AE717" s="159"/>
      <c r="AF717" s="159"/>
      <c r="AG717" s="668" t="s">
        <v>611</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565</v>
      </c>
      <c r="AE718" s="159"/>
      <c r="AF718" s="159"/>
      <c r="AG718" s="167" t="s">
        <v>612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565</v>
      </c>
      <c r="AE719" s="672"/>
      <c r="AF719" s="672"/>
      <c r="AG719" s="164" t="s">
        <v>615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560</v>
      </c>
      <c r="D721" s="923"/>
      <c r="E721" s="923"/>
      <c r="F721" s="924"/>
      <c r="G721" s="942"/>
      <c r="H721" s="943"/>
      <c r="I721" s="82" t="str">
        <f>IF(OR(G721="　", G721=""), "", "-")</f>
        <v/>
      </c>
      <c r="J721" s="921">
        <v>875</v>
      </c>
      <c r="K721" s="921"/>
      <c r="L721" s="82" t="str">
        <f>IF(M721="","","-")</f>
        <v/>
      </c>
      <c r="M721" s="83"/>
      <c r="N721" s="918" t="s">
        <v>613</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t="s">
        <v>560</v>
      </c>
      <c r="D722" s="923"/>
      <c r="E722" s="923"/>
      <c r="F722" s="924"/>
      <c r="G722" s="942"/>
      <c r="H722" s="943"/>
      <c r="I722" s="82" t="str">
        <f t="shared" ref="I722:I725" si="4">IF(OR(G722="　", G722=""), "", "-")</f>
        <v/>
      </c>
      <c r="J722" s="921">
        <v>876</v>
      </c>
      <c r="K722" s="921"/>
      <c r="L722" s="82" t="str">
        <f t="shared" ref="L722:L725" si="5">IF(M722="","","-")</f>
        <v/>
      </c>
      <c r="M722" s="83"/>
      <c r="N722" s="918" t="s">
        <v>614</v>
      </c>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98.25" customHeight="1" x14ac:dyDescent="0.15">
      <c r="A726" s="622" t="s">
        <v>48</v>
      </c>
      <c r="B726" s="623"/>
      <c r="C726" s="447" t="s">
        <v>53</v>
      </c>
      <c r="D726" s="582"/>
      <c r="E726" s="582"/>
      <c r="F726" s="583"/>
      <c r="G726" s="801" t="s">
        <v>616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617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660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662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661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406</v>
      </c>
      <c r="B737" s="101"/>
      <c r="C737" s="101"/>
      <c r="D737" s="102"/>
      <c r="E737" s="103" t="s">
        <v>618</v>
      </c>
      <c r="F737" s="103"/>
      <c r="G737" s="103"/>
      <c r="H737" s="103"/>
      <c r="I737" s="103"/>
      <c r="J737" s="103"/>
      <c r="K737" s="103"/>
      <c r="L737" s="103"/>
      <c r="M737" s="103"/>
      <c r="N737" s="109" t="s">
        <v>401</v>
      </c>
      <c r="O737" s="109"/>
      <c r="P737" s="109"/>
      <c r="Q737" s="109"/>
      <c r="R737" s="103" t="s">
        <v>621</v>
      </c>
      <c r="S737" s="103"/>
      <c r="T737" s="103"/>
      <c r="U737" s="103"/>
      <c r="V737" s="103"/>
      <c r="W737" s="103"/>
      <c r="X737" s="103"/>
      <c r="Y737" s="103"/>
      <c r="Z737" s="103"/>
      <c r="AA737" s="109" t="s">
        <v>400</v>
      </c>
      <c r="AB737" s="109"/>
      <c r="AC737" s="109"/>
      <c r="AD737" s="109"/>
      <c r="AE737" s="103" t="s">
        <v>623</v>
      </c>
      <c r="AF737" s="103"/>
      <c r="AG737" s="103"/>
      <c r="AH737" s="103"/>
      <c r="AI737" s="103"/>
      <c r="AJ737" s="103"/>
      <c r="AK737" s="103"/>
      <c r="AL737" s="103"/>
      <c r="AM737" s="103"/>
      <c r="AN737" s="109" t="s">
        <v>399</v>
      </c>
      <c r="AO737" s="109"/>
      <c r="AP737" s="109"/>
      <c r="AQ737" s="109"/>
      <c r="AR737" s="110" t="s">
        <v>619</v>
      </c>
      <c r="AS737" s="111"/>
      <c r="AT737" s="111"/>
      <c r="AU737" s="111"/>
      <c r="AV737" s="111"/>
      <c r="AW737" s="111"/>
      <c r="AX737" s="112"/>
      <c r="AY737" s="88"/>
      <c r="AZ737" s="88"/>
    </row>
    <row r="738" spans="1:52" ht="24.75" customHeight="1" x14ac:dyDescent="0.15">
      <c r="A738" s="100" t="s">
        <v>398</v>
      </c>
      <c r="B738" s="101"/>
      <c r="C738" s="101"/>
      <c r="D738" s="102"/>
      <c r="E738" s="103" t="s">
        <v>619</v>
      </c>
      <c r="F738" s="103"/>
      <c r="G738" s="103"/>
      <c r="H738" s="103"/>
      <c r="I738" s="103"/>
      <c r="J738" s="103"/>
      <c r="K738" s="103"/>
      <c r="L738" s="103"/>
      <c r="M738" s="103"/>
      <c r="N738" s="109" t="s">
        <v>397</v>
      </c>
      <c r="O738" s="109"/>
      <c r="P738" s="109"/>
      <c r="Q738" s="109"/>
      <c r="R738" s="103" t="s">
        <v>622</v>
      </c>
      <c r="S738" s="103"/>
      <c r="T738" s="103"/>
      <c r="U738" s="103"/>
      <c r="V738" s="103"/>
      <c r="W738" s="103"/>
      <c r="X738" s="103"/>
      <c r="Y738" s="103"/>
      <c r="Z738" s="103"/>
      <c r="AA738" s="109" t="s">
        <v>396</v>
      </c>
      <c r="AB738" s="109"/>
      <c r="AC738" s="109"/>
      <c r="AD738" s="109"/>
      <c r="AE738" s="103" t="s">
        <v>620</v>
      </c>
      <c r="AF738" s="103"/>
      <c r="AG738" s="103"/>
      <c r="AH738" s="103"/>
      <c r="AI738" s="103"/>
      <c r="AJ738" s="103"/>
      <c r="AK738" s="103"/>
      <c r="AL738" s="103"/>
      <c r="AM738" s="103"/>
      <c r="AN738" s="109" t="s">
        <v>395</v>
      </c>
      <c r="AO738" s="109"/>
      <c r="AP738" s="109"/>
      <c r="AQ738" s="109"/>
      <c r="AR738" s="110" t="s">
        <v>624</v>
      </c>
      <c r="AS738" s="111"/>
      <c r="AT738" s="111"/>
      <c r="AU738" s="111"/>
      <c r="AV738" s="111"/>
      <c r="AW738" s="111"/>
      <c r="AX738" s="112"/>
    </row>
    <row r="739" spans="1:52" ht="24.75" customHeight="1" x14ac:dyDescent="0.15">
      <c r="A739" s="100" t="s">
        <v>394</v>
      </c>
      <c r="B739" s="101"/>
      <c r="C739" s="101"/>
      <c r="D739" s="102"/>
      <c r="E739" s="103" t="s">
        <v>620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882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389</v>
      </c>
      <c r="B780" s="765"/>
      <c r="C780" s="765"/>
      <c r="D780" s="765"/>
      <c r="E780" s="765"/>
      <c r="F780" s="766"/>
      <c r="G780" s="443" t="s">
        <v>658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634</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t="s">
        <v>635</v>
      </c>
      <c r="AD782" s="454"/>
      <c r="AE782" s="454"/>
      <c r="AF782" s="454"/>
      <c r="AG782" s="455"/>
      <c r="AH782" s="456" t="s">
        <v>636</v>
      </c>
      <c r="AI782" s="457"/>
      <c r="AJ782" s="457"/>
      <c r="AK782" s="457"/>
      <c r="AL782" s="457"/>
      <c r="AM782" s="457"/>
      <c r="AN782" s="457"/>
      <c r="AO782" s="457"/>
      <c r="AP782" s="457"/>
      <c r="AQ782" s="457"/>
      <c r="AR782" s="457"/>
      <c r="AS782" s="457"/>
      <c r="AT782" s="458"/>
      <c r="AU782" s="459">
        <v>1.4</v>
      </c>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1.4</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370</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t="s">
        <v>637</v>
      </c>
      <c r="D838" s="422"/>
      <c r="E838" s="422"/>
      <c r="F838" s="422"/>
      <c r="G838" s="422"/>
      <c r="H838" s="422"/>
      <c r="I838" s="422"/>
      <c r="J838" s="423">
        <v>1120001089458</v>
      </c>
      <c r="K838" s="424"/>
      <c r="L838" s="424"/>
      <c r="M838" s="424"/>
      <c r="N838" s="424"/>
      <c r="O838" s="424"/>
      <c r="P838" s="321" t="s">
        <v>633</v>
      </c>
      <c r="Q838" s="321"/>
      <c r="R838" s="321"/>
      <c r="S838" s="321"/>
      <c r="T838" s="321"/>
      <c r="U838" s="321"/>
      <c r="V838" s="321"/>
      <c r="W838" s="321"/>
      <c r="X838" s="321"/>
      <c r="Y838" s="322">
        <v>0.1</v>
      </c>
      <c r="Z838" s="323"/>
      <c r="AA838" s="323"/>
      <c r="AB838" s="324"/>
      <c r="AC838" s="332" t="s">
        <v>381</v>
      </c>
      <c r="AD838" s="427"/>
      <c r="AE838" s="427"/>
      <c r="AF838" s="427"/>
      <c r="AG838" s="427"/>
      <c r="AH838" s="425" t="s">
        <v>638</v>
      </c>
      <c r="AI838" s="426"/>
      <c r="AJ838" s="426"/>
      <c r="AK838" s="426"/>
      <c r="AL838" s="329">
        <v>100</v>
      </c>
      <c r="AM838" s="330"/>
      <c r="AN838" s="330"/>
      <c r="AO838" s="331"/>
      <c r="AP838" s="325" t="s">
        <v>638</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370</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639</v>
      </c>
      <c r="D871" s="422"/>
      <c r="E871" s="422"/>
      <c r="F871" s="422"/>
      <c r="G871" s="422"/>
      <c r="H871" s="422"/>
      <c r="I871" s="422"/>
      <c r="J871" s="423">
        <v>2010401030329</v>
      </c>
      <c r="K871" s="424"/>
      <c r="L871" s="424"/>
      <c r="M871" s="424"/>
      <c r="N871" s="424"/>
      <c r="O871" s="424"/>
      <c r="P871" s="429" t="s">
        <v>636</v>
      </c>
      <c r="Q871" s="321"/>
      <c r="R871" s="321"/>
      <c r="S871" s="321"/>
      <c r="T871" s="321"/>
      <c r="U871" s="321"/>
      <c r="V871" s="321"/>
      <c r="W871" s="321"/>
      <c r="X871" s="321"/>
      <c r="Y871" s="322">
        <v>1.4</v>
      </c>
      <c r="Z871" s="323"/>
      <c r="AA871" s="323"/>
      <c r="AB871" s="324"/>
      <c r="AC871" s="332" t="s">
        <v>382</v>
      </c>
      <c r="AD871" s="427"/>
      <c r="AE871" s="427"/>
      <c r="AF871" s="427"/>
      <c r="AG871" s="427"/>
      <c r="AH871" s="425" t="s">
        <v>652</v>
      </c>
      <c r="AI871" s="426"/>
      <c r="AJ871" s="426"/>
      <c r="AK871" s="426"/>
      <c r="AL871" s="329">
        <v>100</v>
      </c>
      <c r="AM871" s="330"/>
      <c r="AN871" s="330"/>
      <c r="AO871" s="331"/>
      <c r="AP871" s="325" t="s">
        <v>638</v>
      </c>
      <c r="AQ871" s="325"/>
      <c r="AR871" s="325"/>
      <c r="AS871" s="325"/>
      <c r="AT871" s="325"/>
      <c r="AU871" s="325"/>
      <c r="AV871" s="325"/>
      <c r="AW871" s="325"/>
      <c r="AX871" s="325"/>
    </row>
    <row r="872" spans="1:50" ht="30" customHeight="1" x14ac:dyDescent="0.15">
      <c r="A872" s="408">
        <v>2</v>
      </c>
      <c r="B872" s="408">
        <v>1</v>
      </c>
      <c r="C872" s="422" t="s">
        <v>640</v>
      </c>
      <c r="D872" s="422"/>
      <c r="E872" s="422"/>
      <c r="F872" s="422"/>
      <c r="G872" s="422"/>
      <c r="H872" s="422"/>
      <c r="I872" s="422"/>
      <c r="J872" s="423">
        <v>7011301006050</v>
      </c>
      <c r="K872" s="424"/>
      <c r="L872" s="424"/>
      <c r="M872" s="424"/>
      <c r="N872" s="424"/>
      <c r="O872" s="424"/>
      <c r="P872" s="429" t="s">
        <v>641</v>
      </c>
      <c r="Q872" s="321"/>
      <c r="R872" s="321"/>
      <c r="S872" s="321"/>
      <c r="T872" s="321"/>
      <c r="U872" s="321"/>
      <c r="V872" s="321"/>
      <c r="W872" s="321"/>
      <c r="X872" s="321"/>
      <c r="Y872" s="322">
        <v>0.4</v>
      </c>
      <c r="Z872" s="323"/>
      <c r="AA872" s="323"/>
      <c r="AB872" s="324"/>
      <c r="AC872" s="332" t="s">
        <v>381</v>
      </c>
      <c r="AD872" s="332"/>
      <c r="AE872" s="332"/>
      <c r="AF872" s="332"/>
      <c r="AG872" s="332"/>
      <c r="AH872" s="425" t="s">
        <v>638</v>
      </c>
      <c r="AI872" s="426"/>
      <c r="AJ872" s="426"/>
      <c r="AK872" s="426"/>
      <c r="AL872" s="329">
        <v>100</v>
      </c>
      <c r="AM872" s="330"/>
      <c r="AN872" s="330"/>
      <c r="AO872" s="331"/>
      <c r="AP872" s="325" t="s">
        <v>638</v>
      </c>
      <c r="AQ872" s="325"/>
      <c r="AR872" s="325"/>
      <c r="AS872" s="325"/>
      <c r="AT872" s="325"/>
      <c r="AU872" s="325"/>
      <c r="AV872" s="325"/>
      <c r="AW872" s="325"/>
      <c r="AX872" s="325"/>
    </row>
    <row r="873" spans="1:50" ht="30" customHeight="1" x14ac:dyDescent="0.15">
      <c r="A873" s="408">
        <v>3</v>
      </c>
      <c r="B873" s="408">
        <v>1</v>
      </c>
      <c r="C873" s="428" t="s">
        <v>642</v>
      </c>
      <c r="D873" s="422"/>
      <c r="E873" s="422"/>
      <c r="F873" s="422"/>
      <c r="G873" s="422"/>
      <c r="H873" s="422"/>
      <c r="I873" s="422"/>
      <c r="J873" s="423">
        <v>8010001007639</v>
      </c>
      <c r="K873" s="424"/>
      <c r="L873" s="424"/>
      <c r="M873" s="424"/>
      <c r="N873" s="424"/>
      <c r="O873" s="424"/>
      <c r="P873" s="429" t="s">
        <v>641</v>
      </c>
      <c r="Q873" s="321"/>
      <c r="R873" s="321"/>
      <c r="S873" s="321"/>
      <c r="T873" s="321"/>
      <c r="U873" s="321"/>
      <c r="V873" s="321"/>
      <c r="W873" s="321"/>
      <c r="X873" s="321"/>
      <c r="Y873" s="322">
        <v>0.4</v>
      </c>
      <c r="Z873" s="323"/>
      <c r="AA873" s="323"/>
      <c r="AB873" s="324"/>
      <c r="AC873" s="332" t="s">
        <v>381</v>
      </c>
      <c r="AD873" s="332"/>
      <c r="AE873" s="332"/>
      <c r="AF873" s="332"/>
      <c r="AG873" s="332"/>
      <c r="AH873" s="425" t="s">
        <v>638</v>
      </c>
      <c r="AI873" s="426"/>
      <c r="AJ873" s="426"/>
      <c r="AK873" s="426"/>
      <c r="AL873" s="329">
        <v>100</v>
      </c>
      <c r="AM873" s="330"/>
      <c r="AN873" s="330"/>
      <c r="AO873" s="331"/>
      <c r="AP873" s="325" t="s">
        <v>638</v>
      </c>
      <c r="AQ873" s="325"/>
      <c r="AR873" s="325"/>
      <c r="AS873" s="325"/>
      <c r="AT873" s="325"/>
      <c r="AU873" s="325"/>
      <c r="AV873" s="325"/>
      <c r="AW873" s="325"/>
      <c r="AX873" s="325"/>
    </row>
    <row r="874" spans="1:50" ht="30" customHeight="1" x14ac:dyDescent="0.15">
      <c r="A874" s="408">
        <v>4</v>
      </c>
      <c r="B874" s="408">
        <v>1</v>
      </c>
      <c r="C874" s="428" t="s">
        <v>643</v>
      </c>
      <c r="D874" s="422"/>
      <c r="E874" s="422"/>
      <c r="F874" s="422"/>
      <c r="G874" s="422"/>
      <c r="H874" s="422"/>
      <c r="I874" s="422"/>
      <c r="J874" s="423" t="s">
        <v>652</v>
      </c>
      <c r="K874" s="424"/>
      <c r="L874" s="424"/>
      <c r="M874" s="424"/>
      <c r="N874" s="424"/>
      <c r="O874" s="424"/>
      <c r="P874" s="429" t="s">
        <v>644</v>
      </c>
      <c r="Q874" s="321"/>
      <c r="R874" s="321"/>
      <c r="S874" s="321"/>
      <c r="T874" s="321"/>
      <c r="U874" s="321"/>
      <c r="V874" s="321"/>
      <c r="W874" s="321"/>
      <c r="X874" s="321"/>
      <c r="Y874" s="322">
        <v>0.3</v>
      </c>
      <c r="Z874" s="323"/>
      <c r="AA874" s="323"/>
      <c r="AB874" s="324"/>
      <c r="AC874" s="332" t="s">
        <v>80</v>
      </c>
      <c r="AD874" s="332"/>
      <c r="AE874" s="332"/>
      <c r="AF874" s="332"/>
      <c r="AG874" s="332"/>
      <c r="AH874" s="425" t="s">
        <v>638</v>
      </c>
      <c r="AI874" s="426"/>
      <c r="AJ874" s="426"/>
      <c r="AK874" s="426"/>
      <c r="AL874" s="329" t="s">
        <v>638</v>
      </c>
      <c r="AM874" s="330"/>
      <c r="AN874" s="330"/>
      <c r="AO874" s="331"/>
      <c r="AP874" s="325" t="s">
        <v>638</v>
      </c>
      <c r="AQ874" s="325"/>
      <c r="AR874" s="325"/>
      <c r="AS874" s="325"/>
      <c r="AT874" s="325"/>
      <c r="AU874" s="325"/>
      <c r="AV874" s="325"/>
      <c r="AW874" s="325"/>
      <c r="AX874" s="325"/>
    </row>
    <row r="875" spans="1:50" ht="30" customHeight="1" x14ac:dyDescent="0.15">
      <c r="A875" s="408">
        <v>5</v>
      </c>
      <c r="B875" s="408">
        <v>1</v>
      </c>
      <c r="C875" s="428" t="s">
        <v>645</v>
      </c>
      <c r="D875" s="422"/>
      <c r="E875" s="422"/>
      <c r="F875" s="422"/>
      <c r="G875" s="422"/>
      <c r="H875" s="422"/>
      <c r="I875" s="422"/>
      <c r="J875" s="423">
        <v>3010001040339</v>
      </c>
      <c r="K875" s="424"/>
      <c r="L875" s="424"/>
      <c r="M875" s="424"/>
      <c r="N875" s="424"/>
      <c r="O875" s="424"/>
      <c r="P875" s="429" t="s">
        <v>641</v>
      </c>
      <c r="Q875" s="321"/>
      <c r="R875" s="321"/>
      <c r="S875" s="321"/>
      <c r="T875" s="321"/>
      <c r="U875" s="321"/>
      <c r="V875" s="321"/>
      <c r="W875" s="321"/>
      <c r="X875" s="321"/>
      <c r="Y875" s="322">
        <v>0.2</v>
      </c>
      <c r="Z875" s="323"/>
      <c r="AA875" s="323"/>
      <c r="AB875" s="324"/>
      <c r="AC875" s="326" t="s">
        <v>381</v>
      </c>
      <c r="AD875" s="326"/>
      <c r="AE875" s="326"/>
      <c r="AF875" s="326"/>
      <c r="AG875" s="326"/>
      <c r="AH875" s="425" t="s">
        <v>638</v>
      </c>
      <c r="AI875" s="426"/>
      <c r="AJ875" s="426"/>
      <c r="AK875" s="426"/>
      <c r="AL875" s="329">
        <v>100</v>
      </c>
      <c r="AM875" s="330"/>
      <c r="AN875" s="330"/>
      <c r="AO875" s="331"/>
      <c r="AP875" s="325" t="s">
        <v>638</v>
      </c>
      <c r="AQ875" s="325"/>
      <c r="AR875" s="325"/>
      <c r="AS875" s="325"/>
      <c r="AT875" s="325"/>
      <c r="AU875" s="325"/>
      <c r="AV875" s="325"/>
      <c r="AW875" s="325"/>
      <c r="AX875" s="325"/>
    </row>
    <row r="876" spans="1:50" ht="30" customHeight="1" x14ac:dyDescent="0.15">
      <c r="A876" s="408">
        <v>6</v>
      </c>
      <c r="B876" s="408">
        <v>1</v>
      </c>
      <c r="C876" s="428" t="s">
        <v>646</v>
      </c>
      <c r="D876" s="422"/>
      <c r="E876" s="422"/>
      <c r="F876" s="422"/>
      <c r="G876" s="422"/>
      <c r="H876" s="422"/>
      <c r="I876" s="422"/>
      <c r="J876" s="423" t="s">
        <v>652</v>
      </c>
      <c r="K876" s="424"/>
      <c r="L876" s="424"/>
      <c r="M876" s="424"/>
      <c r="N876" s="424"/>
      <c r="O876" s="424"/>
      <c r="P876" s="429" t="s">
        <v>644</v>
      </c>
      <c r="Q876" s="321"/>
      <c r="R876" s="321"/>
      <c r="S876" s="321"/>
      <c r="T876" s="321"/>
      <c r="U876" s="321"/>
      <c r="V876" s="321"/>
      <c r="W876" s="321"/>
      <c r="X876" s="321"/>
      <c r="Y876" s="322">
        <v>0.2</v>
      </c>
      <c r="Z876" s="323"/>
      <c r="AA876" s="323"/>
      <c r="AB876" s="324"/>
      <c r="AC876" s="326" t="s">
        <v>80</v>
      </c>
      <c r="AD876" s="326"/>
      <c r="AE876" s="326"/>
      <c r="AF876" s="326"/>
      <c r="AG876" s="326"/>
      <c r="AH876" s="425" t="s">
        <v>638</v>
      </c>
      <c r="AI876" s="426"/>
      <c r="AJ876" s="426"/>
      <c r="AK876" s="426"/>
      <c r="AL876" s="329" t="s">
        <v>638</v>
      </c>
      <c r="AM876" s="330"/>
      <c r="AN876" s="330"/>
      <c r="AO876" s="331"/>
      <c r="AP876" s="325" t="s">
        <v>638</v>
      </c>
      <c r="AQ876" s="325"/>
      <c r="AR876" s="325"/>
      <c r="AS876" s="325"/>
      <c r="AT876" s="325"/>
      <c r="AU876" s="325"/>
      <c r="AV876" s="325"/>
      <c r="AW876" s="325"/>
      <c r="AX876" s="325"/>
    </row>
    <row r="877" spans="1:50" ht="30" customHeight="1" x14ac:dyDescent="0.15">
      <c r="A877" s="408">
        <v>7</v>
      </c>
      <c r="B877" s="408">
        <v>1</v>
      </c>
      <c r="C877" s="428" t="s">
        <v>647</v>
      </c>
      <c r="D877" s="422"/>
      <c r="E877" s="422"/>
      <c r="F877" s="422"/>
      <c r="G877" s="422"/>
      <c r="H877" s="422"/>
      <c r="I877" s="422"/>
      <c r="J877" s="423">
        <v>4011101012854</v>
      </c>
      <c r="K877" s="424"/>
      <c r="L877" s="424"/>
      <c r="M877" s="424"/>
      <c r="N877" s="424"/>
      <c r="O877" s="424"/>
      <c r="P877" s="429" t="s">
        <v>641</v>
      </c>
      <c r="Q877" s="321"/>
      <c r="R877" s="321"/>
      <c r="S877" s="321"/>
      <c r="T877" s="321"/>
      <c r="U877" s="321"/>
      <c r="V877" s="321"/>
      <c r="W877" s="321"/>
      <c r="X877" s="321"/>
      <c r="Y877" s="322">
        <v>0.2</v>
      </c>
      <c r="Z877" s="323"/>
      <c r="AA877" s="323"/>
      <c r="AB877" s="324"/>
      <c r="AC877" s="326" t="s">
        <v>381</v>
      </c>
      <c r="AD877" s="326"/>
      <c r="AE877" s="326"/>
      <c r="AF877" s="326"/>
      <c r="AG877" s="326"/>
      <c r="AH877" s="425" t="s">
        <v>638</v>
      </c>
      <c r="AI877" s="426"/>
      <c r="AJ877" s="426"/>
      <c r="AK877" s="426"/>
      <c r="AL877" s="329">
        <v>100</v>
      </c>
      <c r="AM877" s="330"/>
      <c r="AN877" s="330"/>
      <c r="AO877" s="331"/>
      <c r="AP877" s="325" t="s">
        <v>638</v>
      </c>
      <c r="AQ877" s="325"/>
      <c r="AR877" s="325"/>
      <c r="AS877" s="325"/>
      <c r="AT877" s="325"/>
      <c r="AU877" s="325"/>
      <c r="AV877" s="325"/>
      <c r="AW877" s="325"/>
      <c r="AX877" s="325"/>
    </row>
    <row r="878" spans="1:50" ht="30" customHeight="1" x14ac:dyDescent="0.15">
      <c r="A878" s="408">
        <v>8</v>
      </c>
      <c r="B878" s="408">
        <v>1</v>
      </c>
      <c r="C878" s="428" t="s">
        <v>648</v>
      </c>
      <c r="D878" s="422"/>
      <c r="E878" s="422"/>
      <c r="F878" s="422"/>
      <c r="G878" s="422"/>
      <c r="H878" s="422"/>
      <c r="I878" s="422"/>
      <c r="J878" s="423">
        <v>7010401021439</v>
      </c>
      <c r="K878" s="424"/>
      <c r="L878" s="424"/>
      <c r="M878" s="424"/>
      <c r="N878" s="424"/>
      <c r="O878" s="424"/>
      <c r="P878" s="429" t="s">
        <v>649</v>
      </c>
      <c r="Q878" s="321"/>
      <c r="R878" s="321"/>
      <c r="S878" s="321"/>
      <c r="T878" s="321"/>
      <c r="U878" s="321"/>
      <c r="V878" s="321"/>
      <c r="W878" s="321"/>
      <c r="X878" s="321"/>
      <c r="Y878" s="322">
        <v>0.1</v>
      </c>
      <c r="Z878" s="323"/>
      <c r="AA878" s="323"/>
      <c r="AB878" s="324"/>
      <c r="AC878" s="326" t="s">
        <v>381</v>
      </c>
      <c r="AD878" s="326"/>
      <c r="AE878" s="326"/>
      <c r="AF878" s="326"/>
      <c r="AG878" s="326"/>
      <c r="AH878" s="425" t="s">
        <v>638</v>
      </c>
      <c r="AI878" s="426"/>
      <c r="AJ878" s="426"/>
      <c r="AK878" s="426"/>
      <c r="AL878" s="329">
        <v>100</v>
      </c>
      <c r="AM878" s="330"/>
      <c r="AN878" s="330"/>
      <c r="AO878" s="331"/>
      <c r="AP878" s="325" t="s">
        <v>638</v>
      </c>
      <c r="AQ878" s="325"/>
      <c r="AR878" s="325"/>
      <c r="AS878" s="325"/>
      <c r="AT878" s="325"/>
      <c r="AU878" s="325"/>
      <c r="AV878" s="325"/>
      <c r="AW878" s="325"/>
      <c r="AX878" s="325"/>
    </row>
    <row r="879" spans="1:50" ht="30" customHeight="1" x14ac:dyDescent="0.15">
      <c r="A879" s="408">
        <v>9</v>
      </c>
      <c r="B879" s="408">
        <v>1</v>
      </c>
      <c r="C879" s="428" t="s">
        <v>650</v>
      </c>
      <c r="D879" s="422"/>
      <c r="E879" s="422"/>
      <c r="F879" s="422"/>
      <c r="G879" s="422"/>
      <c r="H879" s="422"/>
      <c r="I879" s="422"/>
      <c r="J879" s="423" t="s">
        <v>652</v>
      </c>
      <c r="K879" s="424"/>
      <c r="L879" s="424"/>
      <c r="M879" s="424"/>
      <c r="N879" s="424"/>
      <c r="O879" s="424"/>
      <c r="P879" s="429" t="s">
        <v>644</v>
      </c>
      <c r="Q879" s="321"/>
      <c r="R879" s="321"/>
      <c r="S879" s="321"/>
      <c r="T879" s="321"/>
      <c r="U879" s="321"/>
      <c r="V879" s="321"/>
      <c r="W879" s="321"/>
      <c r="X879" s="321"/>
      <c r="Y879" s="322">
        <v>0.1</v>
      </c>
      <c r="Z879" s="323"/>
      <c r="AA879" s="323"/>
      <c r="AB879" s="324"/>
      <c r="AC879" s="326" t="s">
        <v>80</v>
      </c>
      <c r="AD879" s="326"/>
      <c r="AE879" s="326"/>
      <c r="AF879" s="326"/>
      <c r="AG879" s="326"/>
      <c r="AH879" s="425" t="s">
        <v>638</v>
      </c>
      <c r="AI879" s="426"/>
      <c r="AJ879" s="426"/>
      <c r="AK879" s="426"/>
      <c r="AL879" s="329" t="s">
        <v>638</v>
      </c>
      <c r="AM879" s="330"/>
      <c r="AN879" s="330"/>
      <c r="AO879" s="331"/>
      <c r="AP879" s="325" t="s">
        <v>638</v>
      </c>
      <c r="AQ879" s="325"/>
      <c r="AR879" s="325"/>
      <c r="AS879" s="325"/>
      <c r="AT879" s="325"/>
      <c r="AU879" s="325"/>
      <c r="AV879" s="325"/>
      <c r="AW879" s="325"/>
      <c r="AX879" s="325"/>
    </row>
    <row r="880" spans="1:50" ht="30" customHeight="1" x14ac:dyDescent="0.15">
      <c r="A880" s="408">
        <v>10</v>
      </c>
      <c r="B880" s="408">
        <v>1</v>
      </c>
      <c r="C880" s="428" t="s">
        <v>651</v>
      </c>
      <c r="D880" s="422"/>
      <c r="E880" s="422"/>
      <c r="F880" s="422"/>
      <c r="G880" s="422"/>
      <c r="H880" s="422"/>
      <c r="I880" s="422"/>
      <c r="J880" s="423" t="s">
        <v>652</v>
      </c>
      <c r="K880" s="424"/>
      <c r="L880" s="424"/>
      <c r="M880" s="424"/>
      <c r="N880" s="424"/>
      <c r="O880" s="424"/>
      <c r="P880" s="429" t="s">
        <v>644</v>
      </c>
      <c r="Q880" s="321"/>
      <c r="R880" s="321"/>
      <c r="S880" s="321"/>
      <c r="T880" s="321"/>
      <c r="U880" s="321"/>
      <c r="V880" s="321"/>
      <c r="W880" s="321"/>
      <c r="X880" s="321"/>
      <c r="Y880" s="322">
        <v>0.1</v>
      </c>
      <c r="Z880" s="323"/>
      <c r="AA880" s="323"/>
      <c r="AB880" s="324"/>
      <c r="AC880" s="326" t="s">
        <v>80</v>
      </c>
      <c r="AD880" s="326"/>
      <c r="AE880" s="326"/>
      <c r="AF880" s="326"/>
      <c r="AG880" s="326"/>
      <c r="AH880" s="425" t="s">
        <v>638</v>
      </c>
      <c r="AI880" s="426"/>
      <c r="AJ880" s="426"/>
      <c r="AK880" s="426"/>
      <c r="AL880" s="329" t="s">
        <v>638</v>
      </c>
      <c r="AM880" s="330"/>
      <c r="AN880" s="330"/>
      <c r="AO880" s="331"/>
      <c r="AP880" s="325" t="s">
        <v>638</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370</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370</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370</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370</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370</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370</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652</v>
      </c>
      <c r="F1103" s="896"/>
      <c r="G1103" s="896"/>
      <c r="H1103" s="896"/>
      <c r="I1103" s="896"/>
      <c r="J1103" s="423" t="s">
        <v>652</v>
      </c>
      <c r="K1103" s="424"/>
      <c r="L1103" s="424"/>
      <c r="M1103" s="424"/>
      <c r="N1103" s="424"/>
      <c r="O1103" s="424"/>
      <c r="P1103" s="429" t="s">
        <v>652</v>
      </c>
      <c r="Q1103" s="321"/>
      <c r="R1103" s="321"/>
      <c r="S1103" s="321"/>
      <c r="T1103" s="321"/>
      <c r="U1103" s="321"/>
      <c r="V1103" s="321"/>
      <c r="W1103" s="321"/>
      <c r="X1103" s="321"/>
      <c r="Y1103" s="322" t="s">
        <v>652</v>
      </c>
      <c r="Z1103" s="323"/>
      <c r="AA1103" s="323"/>
      <c r="AB1103" s="324"/>
      <c r="AC1103" s="326"/>
      <c r="AD1103" s="326"/>
      <c r="AE1103" s="326"/>
      <c r="AF1103" s="326"/>
      <c r="AG1103" s="326"/>
      <c r="AH1103" s="327" t="s">
        <v>652</v>
      </c>
      <c r="AI1103" s="328"/>
      <c r="AJ1103" s="328"/>
      <c r="AK1103" s="328"/>
      <c r="AL1103" s="329" t="s">
        <v>652</v>
      </c>
      <c r="AM1103" s="330"/>
      <c r="AN1103" s="330"/>
      <c r="AO1103" s="331"/>
      <c r="AP1103" s="325" t="s">
        <v>652</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4:AO900">
    <cfRule type="expression" dxfId="1959" priority="2071">
      <formula>IF(AND(AL874&gt;=0, RIGHT(TEXT(AL874,"0.#"),1)&lt;&gt;"."),TRUE,FALSE)</formula>
    </cfRule>
    <cfRule type="expression" dxfId="1958" priority="2072">
      <formula>IF(AND(AL874&gt;=0, RIGHT(TEXT(AL874,"0.#"),1)="."),TRUE,FALSE)</formula>
    </cfRule>
    <cfRule type="expression" dxfId="1957" priority="2073">
      <formula>IF(AND(AL874&lt;0, RIGHT(TEXT(AL874,"0.#"),1)&lt;&gt;"."),TRUE,FALSE)</formula>
    </cfRule>
    <cfRule type="expression" dxfId="1956" priority="2074">
      <formula>IF(AND(AL874&lt;0, RIGHT(TEXT(AL874,"0.#"),1)="."),TRUE,FALSE)</formula>
    </cfRule>
  </conditionalFormatting>
  <conditionalFormatting sqref="AL871:AO873">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565</v>
      </c>
      <c r="C2" s="13" t="str">
        <f>IF(B2="","",A2)</f>
        <v>医療分野の研究開発関連</v>
      </c>
      <c r="D2" s="13" t="str">
        <f>IF(C2="","",IF(D1&lt;&gt;"",CONCATENATE(D1,"、",C2),C2))</f>
        <v>医療分野の研究開発関連</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t="s">
        <v>565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医療分野の研究開発関連、科学技術・イノベーション</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395</v>
      </c>
      <c r="AF2" s="379"/>
      <c r="AG2" s="379"/>
      <c r="AH2" s="379"/>
      <c r="AI2" s="379" t="s">
        <v>393</v>
      </c>
      <c r="AJ2" s="379"/>
      <c r="AK2" s="379"/>
      <c r="AL2" s="379"/>
      <c r="AM2" s="379" t="s">
        <v>422</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395</v>
      </c>
      <c r="AF9" s="379"/>
      <c r="AG9" s="379"/>
      <c r="AH9" s="379"/>
      <c r="AI9" s="379" t="s">
        <v>393</v>
      </c>
      <c r="AJ9" s="379"/>
      <c r="AK9" s="379"/>
      <c r="AL9" s="379"/>
      <c r="AM9" s="379" t="s">
        <v>422</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395</v>
      </c>
      <c r="AF16" s="379"/>
      <c r="AG16" s="379"/>
      <c r="AH16" s="379"/>
      <c r="AI16" s="379" t="s">
        <v>393</v>
      </c>
      <c r="AJ16" s="379"/>
      <c r="AK16" s="379"/>
      <c r="AL16" s="379"/>
      <c r="AM16" s="379" t="s">
        <v>422</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395</v>
      </c>
      <c r="AF23" s="379"/>
      <c r="AG23" s="379"/>
      <c r="AH23" s="379"/>
      <c r="AI23" s="379" t="s">
        <v>393</v>
      </c>
      <c r="AJ23" s="379"/>
      <c r="AK23" s="379"/>
      <c r="AL23" s="379"/>
      <c r="AM23" s="379" t="s">
        <v>422</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395</v>
      </c>
      <c r="AF30" s="379"/>
      <c r="AG30" s="379"/>
      <c r="AH30" s="379"/>
      <c r="AI30" s="379" t="s">
        <v>393</v>
      </c>
      <c r="AJ30" s="379"/>
      <c r="AK30" s="379"/>
      <c r="AL30" s="379"/>
      <c r="AM30" s="379" t="s">
        <v>422</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395</v>
      </c>
      <c r="AF37" s="379"/>
      <c r="AG37" s="379"/>
      <c r="AH37" s="379"/>
      <c r="AI37" s="379" t="s">
        <v>393</v>
      </c>
      <c r="AJ37" s="379"/>
      <c r="AK37" s="379"/>
      <c r="AL37" s="379"/>
      <c r="AM37" s="379" t="s">
        <v>422</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395</v>
      </c>
      <c r="AF44" s="379"/>
      <c r="AG44" s="379"/>
      <c r="AH44" s="379"/>
      <c r="AI44" s="379" t="s">
        <v>393</v>
      </c>
      <c r="AJ44" s="379"/>
      <c r="AK44" s="379"/>
      <c r="AL44" s="379"/>
      <c r="AM44" s="379" t="s">
        <v>422</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395</v>
      </c>
      <c r="AF51" s="379"/>
      <c r="AG51" s="379"/>
      <c r="AH51" s="379"/>
      <c r="AI51" s="379" t="s">
        <v>393</v>
      </c>
      <c r="AJ51" s="379"/>
      <c r="AK51" s="379"/>
      <c r="AL51" s="379"/>
      <c r="AM51" s="379" t="s">
        <v>422</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395</v>
      </c>
      <c r="AF58" s="379"/>
      <c r="AG58" s="379"/>
      <c r="AH58" s="379"/>
      <c r="AI58" s="379" t="s">
        <v>393</v>
      </c>
      <c r="AJ58" s="379"/>
      <c r="AK58" s="379"/>
      <c r="AL58" s="379"/>
      <c r="AM58" s="379" t="s">
        <v>422</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395</v>
      </c>
      <c r="AF65" s="379"/>
      <c r="AG65" s="379"/>
      <c r="AH65" s="379"/>
      <c r="AI65" s="379" t="s">
        <v>393</v>
      </c>
      <c r="AJ65" s="379"/>
      <c r="AK65" s="379"/>
      <c r="AL65" s="379"/>
      <c r="AM65" s="379" t="s">
        <v>422</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369</v>
      </c>
      <c r="H2" s="444"/>
      <c r="I2" s="444"/>
      <c r="J2" s="444"/>
      <c r="K2" s="444"/>
      <c r="L2" s="444"/>
      <c r="M2" s="444"/>
      <c r="N2" s="444"/>
      <c r="O2" s="444"/>
      <c r="P2" s="444"/>
      <c r="Q2" s="444"/>
      <c r="R2" s="444"/>
      <c r="S2" s="444"/>
      <c r="T2" s="444"/>
      <c r="U2" s="444"/>
      <c r="V2" s="444"/>
      <c r="W2" s="444"/>
      <c r="X2" s="444"/>
      <c r="Y2" s="444"/>
      <c r="Z2" s="444"/>
      <c r="AA2" s="444"/>
      <c r="AB2" s="445"/>
      <c r="AC2" s="443" t="s">
        <v>371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2020-09-25T08:31:49Z</cp:lastPrinted>
  <dcterms:created xsi:type="dcterms:W3CDTF">2012-03-13T00:50:25Z</dcterms:created>
  <dcterms:modified xsi:type="dcterms:W3CDTF">2020-10-05T02:19:03Z</dcterms:modified>
</cp:coreProperties>
</file>