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<sst xmlns="http://schemas.openxmlformats.org/spreadsheetml/2006/main" count="2878" uniqueCount="630">
  <si>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</si>
  <si>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</si>
  <si>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</si>
  <si>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</si>
  <si>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</si>
  <si>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</si>
  <si>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</si>
  <si>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</si>
  <si>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</si>
  <si>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</si>
  <si>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</si>
  <si>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</si>
  <si>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</si>
  <si>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</si>
  <si>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</si>
  <si>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</si>
  <si>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</si>
  <si>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</si>
  <si>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</si>
  <si>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</si>
  <si>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</si>
  <si>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</si>
  <si>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</si>
  <si>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</si>
  <si>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</si>
  <si>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</si>
  <si>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</si>
  <si>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</si>
  <si>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</si>
  <si>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</si>
  <si>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</si>
  <si>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</si>
  <si>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</si>
  <si>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</si>
  <si>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</si>
  <si>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</si>
  <si>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</si>
  <si>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</si>
  <si>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</si>
  <si>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</si>
  <si>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</si>
  <si>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</si>
  <si>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</si>
  <si>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</si>
  <si>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</si>
  <si>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</si>
  <si>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</si>
  <si>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</si>
  <si>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</si>
  <si>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</si>
  <si>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</si>
  <si>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</si>
  <si>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</si>
  <si>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</si>
  <si>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</si>
  <si>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</si>
  <si>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</si>
  <si>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</si>
  <si>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</si>
  <si>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</si>
  <si>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</si>
  <si>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</si>
  <si>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</si>
  <si>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</si>
  <si>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</si>
  <si>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</si>
  <si>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</si>
  <si>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</si>
  <si>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</si>
  <si>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</si>
  <si>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</si>
  <si>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</si>
  <si>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</si>
  <si>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</si>
  <si>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</si>
  <si>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</si>
  <si>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</si>
  <si>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</si>
  <si>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</si>
  <si>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</si>
  <si>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</si>
  <si>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</si>
  <si>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</si>
  <si>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</si>
  <si>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</si>
  <si>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</si>
  <si>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</si>
  <si>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</si>
  <si>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</si>
  <si>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</si>
  <si>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</si>
  <si>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</si>
  <si>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</si>
  <si>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</si>
  <si>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</si>
  <si>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</si>
  <si>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</si>
  <si>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</si>
  <si>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</si>
  <si>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</si>
  <si>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</si>
  <si>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</si>
  <si>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</si>
  <si>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</si>
  <si>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</si>
  <si>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</si>
  <si>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</si>
  <si>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</si>
  <si>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</si>
  <si>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</si>
  <si>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</si>
  <si>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</si>
  <si>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</si>
  <si>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</si>
  <si>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</si>
  <si>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</si>
  <si>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</si>
  <si>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</si>
  <si>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</si>
  <si>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</si>
  <si>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</si>
  <si>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</si>
  <si>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</si>
  <si>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</si>
  <si>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</si>
  <si>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</si>
  <si>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</si>
  <si>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</si>
  <si>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</si>
  <si>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</si>
  <si>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</si>
  <si>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</si>
  <si>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</si>
  <si>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</si>
  <si>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</si>
  <si>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</si>
  <si>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</si>
  <si>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</si>
  <si>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</si>
  <si>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</si>
  <si>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</si>
  <si>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</si>
  <si>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</si>
  <si>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</si>
  <si>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</si>
  <si>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</si>
  <si>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</si>
  <si>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</si>
  <si>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</si>
  <si>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</si>
  <si>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</si>
  <si>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</si>
  <si>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</si>
  <si>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</si>
  <si>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</si>
  <si>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</si>
  <si>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</si>
  <si>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</si>
  <si>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</si>
  <si>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</si>
  <si>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</si>
  <si>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</si>
  <si>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</si>
  <si>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</si>
  <si>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</si>
  <si>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</si>
  <si>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</si>
  <si>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</si>
  <si>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</si>
  <si>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</si>
  <si>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</si>
  <si>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</si>
  <si>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</si>
  <si>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</si>
  <si>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</si>
  <si>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</si>
  <si>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</si>
  <si>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</si>
  <si>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</si>
  <si>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</si>
  <si>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</si>
  <si>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</si>
  <si>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</si>
  <si>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</si>
  <si>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</si>
  <si>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</si>
  <si>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</si>
  <si>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</si>
  <si>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</si>
  <si>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</si>
  <si>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</si>
  <si>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</si>
  <si>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</si>
  <si>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</si>
  <si>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</si>
  <si>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</si>
  <si>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</si>
  <si>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</si>
  <si>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</si>
  <si>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</si>
  <si>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</si>
  <si>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</si>
  <si>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</si>
  <si>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</si>
  <si>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</si>
  <si>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</si>
  <si>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</si>
  <si>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</si>
  <si>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</si>
  <si>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</si>
  <si>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</si>
  <si>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</si>
  <si>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</si>
  <si>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</si>
  <si>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</si>
  <si>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</si>
  <si>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</si>
  <si>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</si>
  <si>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</si>
  <si>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</si>
  <si>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</si>
  <si>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</si>
  <si>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</si>
  <si>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</si>
  <si>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</si>
  <si>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</si>
  <si>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</si>
  <si>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</si>
  <si>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</si>
  <si>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</si>
  <si>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</si>
  <si>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</si>
  <si>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</si>
  <si>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</si>
  <si>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</si>
  <si>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</si>
  <si>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</si>
  <si>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</si>
  <si>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</si>
  <si>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</si>
  <si>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</si>
  <si>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</si>
  <si>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</si>
  <si>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</si>
  <si>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</si>
  <si>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</si>
  <si>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</si>
  <si>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</si>
  <si>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</si>
  <si>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</si>
  <si>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</si>
  <si>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</si>
  <si>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</si>
  <si>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</si>
  <si>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</si>
  <si>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</si>
  <si>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</si>
  <si>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</si>
  <si>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</si>
  <si>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</si>
  <si>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</si>
  <si>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</si>
  <si>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</si>
  <si>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</si>
  <si>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</si>
  <si>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</si>
  <si>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</si>
  <si>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</si>
  <si>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</si>
  <si>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</si>
  <si>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</si>
  <si>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</si>
  <si>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</si>
  <si>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</si>
  <si>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</si>
  <si>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</si>
  <si>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</si>
  <si>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</si>
  <si>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</si>
  <si>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</si>
  <si>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</si>
  <si>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</si>
  <si>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</si>
  <si>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</si>
  <si>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</si>
  <si>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</si>
  <si>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</si>
  <si>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</si>
  <si>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</si>
  <si>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</si>
  <si>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</si>
  <si>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</si>
  <si>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</si>
  <si>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</si>
  <si>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</si>
  <si>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</si>
  <si>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</si>
  <si>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</si>
  <si>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</si>
  <si>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</si>
  <si>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</si>
  <si>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</si>
  <si>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</si>
  <si>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</si>
  <si>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</si>
  <si>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</si>
  <si>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</si>
  <si>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</si>
  <si>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</si>
  <si>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</si>
  <si>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</si>
  <si>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</si>
  <si>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</si>
  <si>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</si>
  <si>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</si>
  <si>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</si>
  <si>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</si>
  <si>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</si>
  <si>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</si>
  <si>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</si>
  <si>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</si>
  <si>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</si>
  <si>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</si>
  <si>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</si>
  <si>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</si>
  <si>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</si>
  <si>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</si>
  <si>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</si>
  <si>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</si>
  <si>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</si>
  <si>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</si>
  <si>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</si>
  <si>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</si>
  <si>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</si>
  <si>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</si>
  <si>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</si>
  <si>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</si>
  <si>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</si>
  <si>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</si>
  <si>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</si>
  <si>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</si>
  <si>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</si>
  <si>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</si>
  <si>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</si>
  <si>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</si>
  <si>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</si>
  <si>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</si>
  <si>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</si>
  <si>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</si>
  <si>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</si>
  <si>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</si>
  <si>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</si>
  <si>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</si>
  <si>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</si>
  <si>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</si>
  <si>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</si>
  <si>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</si>
  <si>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</si>
  <si>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</si>
  <si>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</si>
  <si>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</si>
  <si>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</si>
  <si>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</si>
  <si>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</si>
  <si>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</si>
  <si>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</si>
  <si>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</si>
  <si>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</si>
  <si>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</si>
  <si>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</si>
  <si>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</si>
  <si>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</si>
  <si>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</si>
  <si>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</si>
  <si>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</si>
  <si>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</si>
  <si>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</si>
  <si>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</si>
  <si>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</si>
  <si>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</si>
  <si>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</si>
  <si>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</si>
  <si>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</si>
  <si>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</si>
  <si>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</si>
  <si>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</si>
  <si>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</si>
  <si>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</si>
  <si>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</si>
  <si>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</si>
  <si>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</si>
  <si>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</si>
  <si>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</si>
  <si>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</si>
  <si>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</si>
  <si>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</si>
  <si>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</si>
  <si>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</si>
  <si>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</si>
  <si>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</si>
  <si>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</si>
  <si>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</si>
  <si>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</si>
  <si>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</si>
  <si>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</si>
  <si>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</si>
  <si>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</si>
  <si>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</si>
  <si>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</si>
  <si>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</si>
  <si>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</si>
  <si>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</si>
  <si>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</si>
  <si>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</si>
  <si>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</si>
  <si>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</si>
  <si>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</si>
  <si>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</si>
  <si>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</si>
  <si>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</si>
  <si>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</si>
  <si>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</si>
  <si>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</si>
  <si>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</si>
  <si>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</si>
  <si>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</si>
  <si>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</si>
  <si>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</si>
  <si>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</si>
  <si>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</si>
  <si>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</si>
  <si>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</si>
  <si>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</si>
  <si>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</si>
  <si>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</si>
  <si>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</si>
  <si>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</si>
  <si>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</si>
  <si>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</si>
  <si>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</si>
  <si>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</si>
  <si>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</si>
  <si>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</si>
  <si>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</si>
  <si>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</si>
  <si>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</si>
  <si>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</si>
  <si>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</si>
  <si>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</si>
  <si>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</si>
  <si>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</si>
  <si>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</si>
  <si>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</si>
  <si>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</si>
  <si>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</si>
  <si>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</si>
  <si>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</si>
  <si>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</si>
  <si>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</si>
  <si>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</si>
  <si>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</si>
  <si>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</si>
  <si>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</si>
  <si>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</si>
  <si>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</si>
  <si>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</si>
  <si>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</si>
  <si>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</si>
  <si>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</si>
  <si>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</si>
  <si>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</si>
  <si>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</si>
  <si>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</si>
  <si>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</si>
  <si>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</si>
  <si>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</si>
  <si>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</si>
  <si>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</si>
  <si>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</si>
  <si>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</si>
  <si>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</si>
  <si>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</si>
  <si>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</si>
  <si>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</si>
  <si>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</si>
  <si>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</si>
  <si>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</si>
  <si>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</si>
  <si>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</si>
  <si>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</si>
  <si>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</si>
  <si>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</si>
  <si>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</si>
  <si>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</si>
  <si>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</si>
  <si>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</si>
  <si>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</si>
  <si>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</si>
  <si>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</si>
  <si>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</si>
  <si>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</si>
  <si>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</si>
  <si>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</si>
  <si>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</si>
  <si>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</si>
  <si>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</si>
  <si>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</si>
  <si>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</si>
  <si>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</si>
  <si>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</si>
  <si>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</si>
  <si>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</si>
  <si>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</si>
  <si>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</si>
  <si>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</si>
  <si>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</si>
  <si>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</si>
  <si>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</si>
  <si>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</si>
  <si>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</si>
  <si>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</si>
  <si>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</si>
  <si>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</si>
  <si>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</si>
  <si>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</si>
  <si>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</si>
  <si>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</si>
  <si>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</si>
  <si>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</si>
  <si>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</si>
  <si>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</si>
  <si>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</si>
  <si>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</si>
  <si>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</si>
  <si>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</si>
  <si>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</si>
  <si>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</si>
  <si>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</si>
  <si>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</si>
  <si>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</si>
  <si>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</si>
  <si>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</si>
  <si>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</si>
  <si>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</si>
  <si>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</si>
  <si>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</si>
  <si>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</si>
  <si>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</si>
  <si>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</si>
  <si>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</si>
  <si>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</si>
  <si>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</si>
  <si>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</si>
  <si>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</si>
  <si>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</si>
  <si>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</si>
  <si>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</si>
  <si>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</si>
  <si>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</si>
  <si>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</si>
  <si>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</si>
  <si>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</si>
  <si>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</si>
  <si>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電子図書館事業費</t>
    <phoneticPr fontId="5"/>
  </si>
  <si>
    <t>国立保健医療科学院</t>
    <phoneticPr fontId="5"/>
  </si>
  <si>
    <t>総務部会計課</t>
    <phoneticPr fontId="5"/>
  </si>
  <si>
    <t>新津　幸義</t>
    <rPh sb="0" eb="2">
      <t>ニイツ</t>
    </rPh>
    <rPh sb="3" eb="5">
      <t>ユキヨシ</t>
    </rPh>
    <phoneticPr fontId="5"/>
  </si>
  <si>
    <t>○</t>
  </si>
  <si>
    <t>-</t>
  </si>
  <si>
    <t>-</t>
    <phoneticPr fontId="5"/>
  </si>
  <si>
    <t>厚生労働省が所管する厚生労働科学研究費補助金による研究成果の研究概要及び報告書本文等をデータベース化するとともに、公衆衛生に関する科学的な基本情報等をインターネットを通じて、研究者のみならず広く一般に公開し、研究の透明性の確保と情報共有を図ることを目的とする。</t>
    <phoneticPr fontId="5"/>
  </si>
  <si>
    <t>１．厚生労働科学研究成果データベースシステムを開発し、研究成果のデータベース化を行う。
２．厚生労働科学研究成果（研究概要及び研究報告書本文）を迅速に公開する。
３．公衆衛生分野の関連資料（古典的な資料、基礎的な統計資料等）の電子化と公開を行う。
４．府省共通研究開発管理システム（e-Rad）との連携により研究登録情報等の一元的な管理を行う。</t>
    <phoneticPr fontId="5"/>
  </si>
  <si>
    <t>試験研究費</t>
  </si>
  <si>
    <t>閲覧システムのアクセス件数を300,000件／年とする。</t>
    <phoneticPr fontId="5"/>
  </si>
  <si>
    <t>閲覧システムのアクセス件数</t>
    <phoneticPr fontId="5"/>
  </si>
  <si>
    <t>件</t>
    <rPh sb="0" eb="1">
      <t>ケン</t>
    </rPh>
    <phoneticPr fontId="5"/>
  </si>
  <si>
    <t>厚生労働科学研究費補助金研究報告書の全件登録</t>
    <phoneticPr fontId="5"/>
  </si>
  <si>
    <t>X：事業費／Y：アクセス件数　　　　　　</t>
    <phoneticPr fontId="5"/>
  </si>
  <si>
    <t>円</t>
    <rPh sb="0" eb="1">
      <t>エン</t>
    </rPh>
    <phoneticPr fontId="5"/>
  </si>
  <si>
    <t>X/Y</t>
  </si>
  <si>
    <t>10,713,718円/526,403件</t>
  </si>
  <si>
    <t>10,812,429円/707,825件</t>
    <phoneticPr fontId="5"/>
  </si>
  <si>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</si>
  <si>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</si>
  <si>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</si>
  <si>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点</t>
    <rPh sb="0" eb="1">
      <t>テン</t>
    </rPh>
    <phoneticPr fontId="5"/>
  </si>
  <si>
    <t>平均3.5点以上</t>
    <rPh sb="0" eb="2">
      <t>ヘイキン</t>
    </rPh>
    <rPh sb="5" eb="6">
      <t>テン</t>
    </rPh>
    <rPh sb="6" eb="8">
      <t>イジョウ</t>
    </rPh>
    <phoneticPr fontId="5"/>
  </si>
  <si>
    <t>①厚生労働科学研究成果データベースシステムを開発し、研究成果のデータベース化を行う。
②厚生労働科学研究成果（研究概要及び研究報告書本文）を迅速に公開する。
③公衆衛生分野の関連資料（古典的な資料、基礎的な統計資料等）の電子化と公開を行う。
④府省共通研究開発管理システム（e-Rad）との連携により研究登録情報等の一元的な管理を行う。
このように、厚生労働科学研究成果データベースシステムにより、厚生労働施策に関する科学的根拠等を公開し、情報の共有を図ることは、研究事業を日常的に支えるとともに保健医療の現場等へ最新の情報を提供することにより、国立保健医療科学院の目的の達成に資するもの。</t>
    <phoneticPr fontId="5"/>
  </si>
  <si>
    <t>無</t>
  </si>
  <si>
    <t>‐</t>
  </si>
  <si>
    <t>国の情報公開の一環として、「いつでも」「だれでも」検索・入手できるようにする必要があり、国費を投入しなければならない。</t>
    <phoneticPr fontId="5"/>
  </si>
  <si>
    <t>厚生労働科学研究費補助金の成果を公表するものであり、国(厚生労働省)が実施する事業である。</t>
    <phoneticPr fontId="5"/>
  </si>
  <si>
    <t>研究成果を公表し、関係機関等に周知する優先度の高い事業となっている。</t>
    <phoneticPr fontId="5"/>
  </si>
  <si>
    <t>随意契約（少額）については、複数者から見積書を取り寄せ、より安価な者と契約をし、コストの削減に努めている。</t>
    <phoneticPr fontId="5"/>
  </si>
  <si>
    <t>概ね妥当である。</t>
    <phoneticPr fontId="5"/>
  </si>
  <si>
    <t>事業の適切な遂行に必要な経費に限定している。</t>
    <phoneticPr fontId="5"/>
  </si>
  <si>
    <t>国庫債務負担行為を利用し競争入札による複数年契約を締結することにより、コストの削減を図っている。</t>
    <phoneticPr fontId="5"/>
  </si>
  <si>
    <t>成果実績は成果目標を上回っている。</t>
    <phoneticPr fontId="5"/>
  </si>
  <si>
    <t>活動実績は見込みを上回っている。</t>
    <phoneticPr fontId="5"/>
  </si>
  <si>
    <t>インターネットを通じて幅広く利用されており、研究者等専門家の学術情報資源にもなっている。</t>
    <phoneticPr fontId="5"/>
  </si>
  <si>
    <t>閲覧システムの閲覧数・厚生労働科学研究費補助金研究報告書の登録数ともに増加しており、厚生労働科学研究成果データベースが有効利用されていると考えられる。
契約手続きについては、複数の者から見積書を取り寄せることにより競争性を確保し、予算の効率的な執行に努めている。</t>
    <phoneticPr fontId="5"/>
  </si>
  <si>
    <t>600</t>
    <phoneticPr fontId="5"/>
  </si>
  <si>
    <t>870</t>
    <phoneticPr fontId="5"/>
  </si>
  <si>
    <t>850</t>
    <phoneticPr fontId="5"/>
  </si>
  <si>
    <t>547</t>
    <phoneticPr fontId="5"/>
  </si>
  <si>
    <t>881</t>
    <phoneticPr fontId="5"/>
  </si>
  <si>
    <t>486</t>
    <phoneticPr fontId="5"/>
  </si>
  <si>
    <t>853</t>
    <phoneticPr fontId="5"/>
  </si>
  <si>
    <t>適切に予算を執行し、事業の目標が達成できており、このまま継続して事業を実施する。
過去の滞っていた報告書について登録および公開処理が昨年までにおおむね終了したため、閲覧システムの閲覧数・厚生労働科学研究費補助金研究報告書の登録数は減少しているが、目標数は上回っており厚生労働科学研究成果データベースが有効利用されていると考えられる。
今後も、電子図書館事業に必要な支出を行う中で、契約手続については引き続き一層競争性の確保を図っていく等、効果的・効率的な予算執行に努める。</t>
    <phoneticPr fontId="5"/>
  </si>
  <si>
    <t>11,123,000円/300,000件</t>
    <phoneticPr fontId="5"/>
  </si>
  <si>
    <t>-</t>
    <phoneticPr fontId="5"/>
  </si>
  <si>
    <t>10,701,818円/532,781件</t>
    <phoneticPr fontId="5"/>
  </si>
  <si>
    <t>A.日立キャピタル株式会社</t>
    <phoneticPr fontId="5"/>
  </si>
  <si>
    <t>厚労科研成果データベースシステム設計開発、賃貸借及び保守（平成28年度国庫債務）</t>
  </si>
  <si>
    <t>B.個人A</t>
    <phoneticPr fontId="5"/>
  </si>
  <si>
    <t>人件費</t>
    <rPh sb="0" eb="3">
      <t>ジンケンヒ</t>
    </rPh>
    <phoneticPr fontId="5"/>
  </si>
  <si>
    <t>非常勤職員賃金</t>
    <rPh sb="0" eb="3">
      <t>ヒジョウキン</t>
    </rPh>
    <rPh sb="3" eb="5">
      <t>ショクイン</t>
    </rPh>
    <rPh sb="5" eb="7">
      <t>チンギン</t>
    </rPh>
    <phoneticPr fontId="5"/>
  </si>
  <si>
    <t>日立キャピタル株式会社</t>
  </si>
  <si>
    <t>厚労科研成果データベースシステム設計開発、賃貸借及び保守（平成28年度国庫債務）</t>
    <rPh sb="29" eb="31">
      <t>ヘイセイ</t>
    </rPh>
    <rPh sb="33" eb="35">
      <t>ネンド</t>
    </rPh>
    <rPh sb="35" eb="37">
      <t>コッコ</t>
    </rPh>
    <rPh sb="37" eb="39">
      <t>サイム</t>
    </rPh>
    <phoneticPr fontId="5"/>
  </si>
  <si>
    <t>国庫債務負担行為等</t>
  </si>
  <si>
    <t>-</t>
    <phoneticPr fontId="5"/>
  </si>
  <si>
    <t>個人A</t>
    <rPh sb="0" eb="2">
      <t>コジン</t>
    </rPh>
    <phoneticPr fontId="5"/>
  </si>
  <si>
    <t>-</t>
    <phoneticPr fontId="5"/>
  </si>
  <si>
    <t>-</t>
    <phoneticPr fontId="5"/>
  </si>
  <si>
    <t>-</t>
    <phoneticPr fontId="5"/>
  </si>
  <si>
    <t>雑役務費</t>
    <rPh sb="0" eb="1">
      <t>ザツ</t>
    </rPh>
    <rPh sb="1" eb="3">
      <t>エキム</t>
    </rPh>
    <phoneticPr fontId="5"/>
  </si>
  <si>
    <t>点検対象外</t>
    <rPh sb="0" eb="5">
      <t>テンケンタイショウガイ</t>
    </rPh>
    <phoneticPr fontId="5"/>
  </si>
  <si>
    <t>－</t>
    <phoneticPr fontId="5"/>
  </si>
  <si>
    <t>電子図書館事業に要する経費であり、引き続き、必要な予算額を確保し、適正な執行に努めること。</t>
    <rPh sb="0" eb="2">
      <t>デンシ</t>
    </rPh>
    <rPh sb="2" eb="5">
      <t>トショカン</t>
    </rPh>
    <rPh sb="5" eb="7">
      <t>ジギョウ</t>
    </rPh>
    <rPh sb="8" eb="9">
      <t>ヨウ</t>
    </rPh>
    <rPh sb="11" eb="13">
      <t>ケイヒ</t>
    </rPh>
    <phoneticPr fontId="5"/>
  </si>
  <si>
    <t>次期システムへの移行に伴う増</t>
    <rPh sb="0" eb="2">
      <t>ジキ</t>
    </rPh>
    <rPh sb="8" eb="10">
      <t>イコウ</t>
    </rPh>
    <rPh sb="11" eb="12">
      <t>トモナ</t>
    </rPh>
    <rPh sb="13" eb="14">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</si>
</sst>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12872</xdr:colOff>
      <xdr:row>741</xdr:row>
      <xdr:rowOff>244561</xdr:rowOff>
    </xdr:from>
    <xdr:to>
      <xdr:col>38</xdr:col>
      <xdr:colOff>51797</xdr:colOff>
      <xdr:row>759</xdr:row>
      <xdr:rowOff>397090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2207432" y="37298081"/>
          <a:ext cx="4793805" cy="7162929"/>
          <a:chOff x="2891632" y="28958381"/>
          <a:chExt cx="5252244" cy="4514327"/>
        </a:xfrm>
      </xdr:grpSpPr>
      <xdr:grpSp>
        <xdr:nvGrpSpPr>
          <xdr:cNvPr id="3" name="グループ化 14">
            <a:extLst>
              <a:ext uri="{FF2B5EF4-FFF2-40B4-BE49-F238E27FC236}">
                <a16:creationId xmlns:a16="http://schemas.microsoft.com/office/drawing/2014/main" id="{00000000-0008-0000-0000-000003000000}"/>
              </a:ext>
            </a:extLst>
          </xdr:cNvPr>
          <xdr:cNvGrpSpPr>
            <a:grpSpLocks/>
          </xdr:cNvGrpSpPr>
        </xdr:nvGrpSpPr>
        <xdr:grpSpPr bwMode="auto">
          <a:xfrm>
            <a:off x="2891632" y="28958381"/>
            <a:ext cx="5252244" cy="1555020"/>
            <a:chOff x="2891632" y="28958381"/>
            <a:chExt cx="5252244" cy="1555020"/>
          </a:xfrm>
        </xdr:grpSpPr>
        <xdr:sp macro="" textlink="">
          <xdr:nvSpPr>
            <xdr:cNvPr id="13" name="Rectangle 1">
              <a:extLst>
                <a:ext uri="{FF2B5EF4-FFF2-40B4-BE49-F238E27FC236}">
                  <a16:creationId xmlns:a16="http://schemas.microsoft.com/office/drawing/2014/main" id="{00000000-0008-0000-0000-00000D000000}"/>
                </a:ext>
              </a:extLst>
            </xdr:cNvPr>
            <xdr:cNvSpPr>
              <a:spLocks noChangeArrowheads="1"/>
            </xdr:cNvSpPr>
          </xdr:nvSpPr>
          <xdr:spPr bwMode="auto">
            <a:xfrm>
              <a:off x="2891632" y="28958381"/>
              <a:ext cx="5256267" cy="107347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国立保健医療科学院</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百万円</a:t>
              </a: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4" name="大かっこ 18">
              <a:extLst>
                <a:ext uri="{FF2B5EF4-FFF2-40B4-BE49-F238E27FC236}">
                  <a16:creationId xmlns:a16="http://schemas.microsoft.com/office/drawing/2014/main" id="{00000000-0008-0000-0000-00000E000000}"/>
                </a:ext>
              </a:extLst>
            </xdr:cNvPr>
            <xdr:cNvSpPr>
              <a:spLocks noChangeArrowheads="1"/>
            </xdr:cNvSpPr>
          </xdr:nvSpPr>
          <xdr:spPr bwMode="auto">
            <a:xfrm>
              <a:off x="4468512" y="30156451"/>
              <a:ext cx="1877238" cy="354629"/>
            </a:xfrm>
            <a:prstGeom prst="bracketPair">
              <a:avLst>
                <a:gd name="adj" fmla="val 16667"/>
              </a:avLst>
            </a:prstGeom>
            <a:noFill/>
            <a:ln w="9525" algn="ctr">
              <a:solidFill>
                <a:srgbClr val="000000"/>
              </a:solidFill>
              <a:round/>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電子図書館事業費</a:t>
              </a:r>
            </a:p>
          </xdr:txBody>
        </xdr:sp>
      </xdr:grpSp>
      <xdr:grpSp>
        <xdr:nvGrpSpPr>
          <xdr:cNvPr id="4" name="グループ化 3">
            <a:extLst>
              <a:ext uri="{FF2B5EF4-FFF2-40B4-BE49-F238E27FC236}">
                <a16:creationId xmlns:a16="http://schemas.microsoft.com/office/drawing/2014/main" id="{00000000-0008-0000-0000-000004000000}"/>
              </a:ext>
            </a:extLst>
          </xdr:cNvPr>
          <xdr:cNvGrpSpPr>
            <a:grpSpLocks/>
          </xdr:cNvGrpSpPr>
        </xdr:nvGrpSpPr>
        <xdr:grpSpPr bwMode="auto">
          <a:xfrm>
            <a:off x="2998903" y="30053756"/>
            <a:ext cx="2231231" cy="3418952"/>
            <a:chOff x="2772689" y="30053756"/>
            <a:chExt cx="2231231" cy="3418952"/>
          </a:xfrm>
        </xdr:grpSpPr>
        <xdr:sp macro="" textlink="">
          <xdr:nvSpPr>
            <xdr:cNvPr id="9" name="Line 2">
              <a:extLst>
                <a:ext uri="{FF2B5EF4-FFF2-40B4-BE49-F238E27FC236}">
                  <a16:creationId xmlns:a16="http://schemas.microsoft.com/office/drawing/2014/main" id="{00000000-0008-0000-0000-000009000000}"/>
                </a:ext>
              </a:extLst>
            </xdr:cNvPr>
            <xdr:cNvSpPr>
              <a:spLocks noChangeShapeType="1"/>
            </xdr:cNvSpPr>
          </xdr:nvSpPr>
          <xdr:spPr bwMode="auto">
            <a:xfrm>
              <a:off x="3888581" y="30053756"/>
              <a:ext cx="0" cy="1343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Rectangle 9">
              <a:extLst>
                <a:ext uri="{FF2B5EF4-FFF2-40B4-BE49-F238E27FC236}">
                  <a16:creationId xmlns:a16="http://schemas.microsoft.com/office/drawing/2014/main" id="{00000000-0008-0000-0000-00000A000000}"/>
                </a:ext>
              </a:extLst>
            </xdr:cNvPr>
            <xdr:cNvSpPr>
              <a:spLocks noChangeArrowheads="1"/>
            </xdr:cNvSpPr>
          </xdr:nvSpPr>
          <xdr:spPr bwMode="auto">
            <a:xfrm>
              <a:off x="3191045" y="31699565"/>
              <a:ext cx="1501790" cy="7571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Ａ．民間企業（</a:t>
              </a: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件）</a:t>
              </a:r>
            </a:p>
            <a:p>
              <a:pPr algn="ctr" rtl="0">
                <a:defRPr sz="1000"/>
              </a:pPr>
              <a:r>
                <a:rPr lang="en-US" altLang="ja-JP" sz="1100" b="0" i="0" u="none" strike="noStrike" baseline="0">
                  <a:solidFill>
                    <a:sysClr val="windowText" lastClr="000000"/>
                  </a:solidFill>
                  <a:latin typeface="ＭＳ Ｐゴシック"/>
                  <a:ea typeface="ＭＳ Ｐゴシック"/>
                </a:rPr>
                <a:t>9</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1" name="大かっこ 5">
              <a:extLst>
                <a:ext uri="{FF2B5EF4-FFF2-40B4-BE49-F238E27FC236}">
                  <a16:creationId xmlns:a16="http://schemas.microsoft.com/office/drawing/2014/main" id="{00000000-0008-0000-0000-00000B000000}"/>
                </a:ext>
              </a:extLst>
            </xdr:cNvPr>
            <xdr:cNvSpPr/>
          </xdr:nvSpPr>
          <xdr:spPr>
            <a:xfrm>
              <a:off x="2772689" y="32667605"/>
              <a:ext cx="2231231" cy="8051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a:lnSpc>
                  <a:spcPts val="1300"/>
                </a:lnSpc>
              </a:pPr>
              <a:r>
                <a:rPr lang="ja-JP" altLang="en-US" sz="1100" b="0" i="0" baseline="0">
                  <a:solidFill>
                    <a:sysClr val="windowText" lastClr="000000"/>
                  </a:solidFill>
                  <a:effectLst/>
                  <a:latin typeface="+mn-lt"/>
                  <a:ea typeface="+mn-ea"/>
                  <a:cs typeface="+mn-cs"/>
                </a:rPr>
                <a:t>厚労科研成果データベースシステム設計開発、賃貸借及び保守</a:t>
              </a:r>
              <a:endParaRPr lang="ja-JP" altLang="ja-JP">
                <a:solidFill>
                  <a:sysClr val="windowText" lastClr="000000"/>
                </a:solidFill>
                <a:effectLst/>
              </a:endParaRPr>
            </a:p>
          </xdr:txBody>
        </xdr:sp>
        <xdr:sp macro="" textlink="">
          <xdr:nvSpPr>
            <xdr:cNvPr id="12" name="Text Box 8">
              <a:extLst>
                <a:ext uri="{FF2B5EF4-FFF2-40B4-BE49-F238E27FC236}">
                  <a16:creationId xmlns:a16="http://schemas.microsoft.com/office/drawing/2014/main" id="{00000000-0008-0000-0000-00000C000000}"/>
                </a:ext>
              </a:extLst>
            </xdr:cNvPr>
            <xdr:cNvSpPr txBox="1">
              <a:spLocks noChangeArrowheads="1"/>
            </xdr:cNvSpPr>
          </xdr:nvSpPr>
          <xdr:spPr bwMode="auto">
            <a:xfrm>
              <a:off x="2960097" y="31440783"/>
              <a:ext cx="1926457" cy="268931"/>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国庫債務負担行為等</a:t>
              </a:r>
              <a:r>
                <a:rPr lang="en-US" altLang="ja-JP" sz="1100" b="0" i="0" u="none" strike="noStrike" baseline="0">
                  <a:solidFill>
                    <a:srgbClr val="000000"/>
                  </a:solidFill>
                  <a:latin typeface="ＭＳ Ｐゴシック"/>
                  <a:ea typeface="ＭＳ Ｐゴシック"/>
                </a:rPr>
                <a:t>】</a:t>
              </a:r>
            </a:p>
          </xdr:txBody>
        </xdr:sp>
      </xdr:grpSp>
      <xdr:grpSp>
        <xdr:nvGrpSpPr>
          <xdr:cNvPr id="5" name="グループ化 12">
            <a:extLst>
              <a:ext uri="{FF2B5EF4-FFF2-40B4-BE49-F238E27FC236}">
                <a16:creationId xmlns:a16="http://schemas.microsoft.com/office/drawing/2014/main" id="{00000000-0008-0000-0000-000005000000}"/>
              </a:ext>
            </a:extLst>
          </xdr:cNvPr>
          <xdr:cNvGrpSpPr>
            <a:grpSpLocks/>
          </xdr:cNvGrpSpPr>
        </xdr:nvGrpSpPr>
        <xdr:grpSpPr bwMode="auto">
          <a:xfrm>
            <a:off x="5605583" y="30053735"/>
            <a:ext cx="2166870" cy="3418973"/>
            <a:chOff x="6693739" y="30197425"/>
            <a:chExt cx="2249612" cy="3412709"/>
          </a:xfrm>
        </xdr:grpSpPr>
        <xdr:sp macro="" textlink="">
          <xdr:nvSpPr>
            <xdr:cNvPr id="6" name="Rectangle 10">
              <a:extLst>
                <a:ext uri="{FF2B5EF4-FFF2-40B4-BE49-F238E27FC236}">
                  <a16:creationId xmlns:a16="http://schemas.microsoft.com/office/drawing/2014/main" id="{00000000-0008-0000-0000-000006000000}"/>
                </a:ext>
              </a:extLst>
            </xdr:cNvPr>
            <xdr:cNvSpPr>
              <a:spLocks noChangeArrowheads="1"/>
            </xdr:cNvSpPr>
          </xdr:nvSpPr>
          <xdr:spPr bwMode="auto">
            <a:xfrm>
              <a:off x="7005567" y="31849807"/>
              <a:ext cx="1648230" cy="77492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Ｂ．事務費</a:t>
              </a:r>
            </a:p>
            <a:p>
              <a:pPr algn="ctr" rtl="0">
                <a:defRPr sz="1000"/>
              </a:pP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百万円</a:t>
              </a:r>
            </a:p>
            <a:p>
              <a:pPr algn="ctr" rtl="0">
                <a:lnSpc>
                  <a:spcPts val="1000"/>
                </a:lnSpc>
                <a:defRPr sz="1000"/>
              </a:pP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p>
          </xdr:txBody>
        </xdr:sp>
        <xdr:sp macro="" textlink="">
          <xdr:nvSpPr>
            <xdr:cNvPr id="7" name="大かっこ 18">
              <a:extLst>
                <a:ext uri="{FF2B5EF4-FFF2-40B4-BE49-F238E27FC236}">
                  <a16:creationId xmlns:a16="http://schemas.microsoft.com/office/drawing/2014/main" id="{00000000-0008-0000-0000-000007000000}"/>
                </a:ext>
              </a:extLst>
            </xdr:cNvPr>
            <xdr:cNvSpPr/>
          </xdr:nvSpPr>
          <xdr:spPr>
            <a:xfrm>
              <a:off x="6693739" y="32854341"/>
              <a:ext cx="2249612" cy="7557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lnSpc>
                  <a:spcPts val="1300"/>
                </a:lnSpc>
                <a:defRPr sz="1000"/>
              </a:pPr>
              <a:r>
                <a:rPr lang="ja-JP" altLang="en-US" sz="1100" b="0" i="0" u="none" strike="noStrike" baseline="0">
                  <a:solidFill>
                    <a:sysClr val="windowText" lastClr="000000"/>
                  </a:solidFill>
                  <a:latin typeface="ＭＳ Ｐゴシック"/>
                  <a:ea typeface="+mn-ea"/>
                </a:rPr>
                <a:t>非常勤職員賃金</a:t>
              </a:r>
            </a:p>
          </xdr:txBody>
        </xdr:sp>
        <xdr:sp macro="" textlink="">
          <xdr:nvSpPr>
            <xdr:cNvPr id="8" name="Line 2">
              <a:extLst>
                <a:ext uri="{FF2B5EF4-FFF2-40B4-BE49-F238E27FC236}">
                  <a16:creationId xmlns:a16="http://schemas.microsoft.com/office/drawing/2014/main" id="{00000000-0008-0000-0000-000008000000}"/>
                </a:ext>
              </a:extLst>
            </xdr:cNvPr>
            <xdr:cNvSpPr>
              <a:spLocks noChangeShapeType="1"/>
            </xdr:cNvSpPr>
          </xdr:nvSpPr>
          <xdr:spPr bwMode="auto">
            <a:xfrm>
              <a:off x="7820025" y="30197425"/>
              <a:ext cx="880" cy="132867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clientData/>
  </xdr:twoCellAnchor>
  <xdr:twoCellAnchor>
    <xdr:from>
      <xdr:col>26</xdr:col>
      <xdr:colOff>66675</xdr:colOff>
      <xdr:row>752</xdr:row>
      <xdr:rowOff>276225</xdr:rowOff>
    </xdr:from>
    <xdr:to>
      <xdr:col>35</xdr:col>
      <xdr:colOff>178040</xdr:colOff>
      <xdr:row>753</xdr:row>
      <xdr:rowOff>346097</xdr:rowOff>
    </xdr:to>
    <xdr:sp macro="" textlink="">
      <xdr:nvSpPr>
        <xdr:cNvPr id="16" name="Text Box 8">
          <a:extLst>
            <a:ext uri="{FF2B5EF4-FFF2-40B4-BE49-F238E27FC236}">
              <a16:creationId xmlns:a16="http://schemas.microsoft.com/office/drawing/2014/main" id="{00000000-0008-0000-0000-000010000000}"/>
            </a:ext>
          </a:extLst>
        </xdr:cNvPr>
        <xdr:cNvSpPr txBox="1">
          <a:spLocks noChangeArrowheads="1"/>
        </xdr:cNvSpPr>
      </xdr:nvSpPr>
      <xdr:spPr bwMode="auto">
        <a:xfrm>
          <a:off x="4772025" y="43910250"/>
          <a:ext cx="1740140" cy="431822"/>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882</v>
      </c>
      <c r="AT2" s="218"/>
      <c r="AU2" s="218"/>
      <c r="AV2" s="51" t="str">
        <f>IF(AW2="", "", "-")</f>
        <v/>
      </c>
      <c r="AW2" s="401"/>
      <c r="AX2" s="401"/>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514</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565</v>
      </c>
      <c r="AF5" s="721"/>
      <c r="AG5" s="721"/>
      <c r="AH5" s="721"/>
      <c r="AI5" s="721"/>
      <c r="AJ5" s="721"/>
      <c r="AK5" s="721"/>
      <c r="AL5" s="721"/>
      <c r="AM5" s="721"/>
      <c r="AN5" s="721"/>
      <c r="AO5" s="721"/>
      <c r="AP5" s="722"/>
      <c r="AQ5" s="723" t="s">
        <v>566</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569</v>
      </c>
      <c r="H7" s="834"/>
      <c r="I7" s="834"/>
      <c r="J7" s="834"/>
      <c r="K7" s="834"/>
      <c r="L7" s="834"/>
      <c r="M7" s="834"/>
      <c r="N7" s="834"/>
      <c r="O7" s="834"/>
      <c r="P7" s="834"/>
      <c r="Q7" s="834"/>
      <c r="R7" s="834"/>
      <c r="S7" s="834"/>
      <c r="T7" s="834"/>
      <c r="U7" s="834"/>
      <c r="V7" s="834"/>
      <c r="W7" s="834"/>
      <c r="X7" s="835"/>
      <c r="Y7" s="399" t="s">
        <v>394</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医療分野の研究開発関連、科学技術・イノベーション</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570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571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11</v>
      </c>
      <c r="Q13" s="117"/>
      <c r="R13" s="117"/>
      <c r="S13" s="117"/>
      <c r="T13" s="117"/>
      <c r="U13" s="117"/>
      <c r="V13" s="118"/>
      <c r="W13" s="116">
        <v>11</v>
      </c>
      <c r="X13" s="117"/>
      <c r="Y13" s="117"/>
      <c r="Z13" s="117"/>
      <c r="AA13" s="117"/>
      <c r="AB13" s="117"/>
      <c r="AC13" s="118"/>
      <c r="AD13" s="116">
        <v>11</v>
      </c>
      <c r="AE13" s="117"/>
      <c r="AF13" s="117"/>
      <c r="AG13" s="117"/>
      <c r="AH13" s="117"/>
      <c r="AI13" s="117"/>
      <c r="AJ13" s="118"/>
      <c r="AK13" s="116">
        <v>11</v>
      </c>
      <c r="AL13" s="117"/>
      <c r="AM13" s="117"/>
      <c r="AN13" s="117"/>
      <c r="AO13" s="117"/>
      <c r="AP13" s="117"/>
      <c r="AQ13" s="118"/>
      <c r="AR13" s="113">
        <v>13</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568</v>
      </c>
      <c r="Q14" s="117"/>
      <c r="R14" s="117"/>
      <c r="S14" s="117"/>
      <c r="T14" s="117"/>
      <c r="U14" s="117"/>
      <c r="V14" s="118"/>
      <c r="W14" s="116" t="s">
        <v>568</v>
      </c>
      <c r="X14" s="117"/>
      <c r="Y14" s="117"/>
      <c r="Z14" s="117"/>
      <c r="AA14" s="117"/>
      <c r="AB14" s="117"/>
      <c r="AC14" s="118"/>
      <c r="AD14" s="116" t="s">
        <v>568</v>
      </c>
      <c r="AE14" s="117"/>
      <c r="AF14" s="117"/>
      <c r="AG14" s="117"/>
      <c r="AH14" s="117"/>
      <c r="AI14" s="117"/>
      <c r="AJ14" s="118"/>
      <c r="AK14" s="116" t="s">
        <v>568</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568</v>
      </c>
      <c r="Q15" s="117"/>
      <c r="R15" s="117"/>
      <c r="S15" s="117"/>
      <c r="T15" s="117"/>
      <c r="U15" s="117"/>
      <c r="V15" s="118"/>
      <c r="W15" s="116" t="s">
        <v>568</v>
      </c>
      <c r="X15" s="117"/>
      <c r="Y15" s="117"/>
      <c r="Z15" s="117"/>
      <c r="AA15" s="117"/>
      <c r="AB15" s="117"/>
      <c r="AC15" s="118"/>
      <c r="AD15" s="116" t="s">
        <v>568</v>
      </c>
      <c r="AE15" s="117"/>
      <c r="AF15" s="117"/>
      <c r="AG15" s="117"/>
      <c r="AH15" s="117"/>
      <c r="AI15" s="117"/>
      <c r="AJ15" s="118"/>
      <c r="AK15" s="116" t="s">
        <v>568</v>
      </c>
      <c r="AL15" s="117"/>
      <c r="AM15" s="117"/>
      <c r="AN15" s="117"/>
      <c r="AO15" s="117"/>
      <c r="AP15" s="117"/>
      <c r="AQ15" s="118"/>
      <c r="AR15" s="116" t="s">
        <v>413</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568</v>
      </c>
      <c r="Q16" s="117"/>
      <c r="R16" s="117"/>
      <c r="S16" s="117"/>
      <c r="T16" s="117"/>
      <c r="U16" s="117"/>
      <c r="V16" s="118"/>
      <c r="W16" s="116" t="s">
        <v>568</v>
      </c>
      <c r="X16" s="117"/>
      <c r="Y16" s="117"/>
      <c r="Z16" s="117"/>
      <c r="AA16" s="117"/>
      <c r="AB16" s="117"/>
      <c r="AC16" s="118"/>
      <c r="AD16" s="116" t="s">
        <v>568</v>
      </c>
      <c r="AE16" s="117"/>
      <c r="AF16" s="117"/>
      <c r="AG16" s="117"/>
      <c r="AH16" s="117"/>
      <c r="AI16" s="117"/>
      <c r="AJ16" s="118"/>
      <c r="AK16" s="116" t="s">
        <v>568</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568</v>
      </c>
      <c r="Q17" s="117"/>
      <c r="R17" s="117"/>
      <c r="S17" s="117"/>
      <c r="T17" s="117"/>
      <c r="U17" s="117"/>
      <c r="V17" s="118"/>
      <c r="W17" s="116" t="s">
        <v>568</v>
      </c>
      <c r="X17" s="117"/>
      <c r="Y17" s="117"/>
      <c r="Z17" s="117"/>
      <c r="AA17" s="117"/>
      <c r="AB17" s="117"/>
      <c r="AC17" s="118"/>
      <c r="AD17" s="116" t="s">
        <v>568</v>
      </c>
      <c r="AE17" s="117"/>
      <c r="AF17" s="117"/>
      <c r="AG17" s="117"/>
      <c r="AH17" s="117"/>
      <c r="AI17" s="117"/>
      <c r="AJ17" s="118"/>
      <c r="AK17" s="116" t="s">
        <v>568</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11</v>
      </c>
      <c r="Q18" s="123"/>
      <c r="R18" s="123"/>
      <c r="S18" s="123"/>
      <c r="T18" s="123"/>
      <c r="U18" s="123"/>
      <c r="V18" s="124"/>
      <c r="W18" s="122">
        <f>SUM(W13:AC17)</f>
        <v>11</v>
      </c>
      <c r="X18" s="123"/>
      <c r="Y18" s="123"/>
      <c r="Z18" s="123"/>
      <c r="AA18" s="123"/>
      <c r="AB18" s="123"/>
      <c r="AC18" s="124"/>
      <c r="AD18" s="122">
        <f>SUM(AD13:AJ17)</f>
        <v>11</v>
      </c>
      <c r="AE18" s="123"/>
      <c r="AF18" s="123"/>
      <c r="AG18" s="123"/>
      <c r="AH18" s="123"/>
      <c r="AI18" s="123"/>
      <c r="AJ18" s="124"/>
      <c r="AK18" s="122">
        <f>SUM(AK13:AQ17)</f>
        <v>11</v>
      </c>
      <c r="AL18" s="123"/>
      <c r="AM18" s="123"/>
      <c r="AN18" s="123"/>
      <c r="AO18" s="123"/>
      <c r="AP18" s="123"/>
      <c r="AQ18" s="124"/>
      <c r="AR18" s="122">
        <f>SUM(AR13:AX17)</f>
        <v>13</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14</v>
      </c>
      <c r="Q19" s="117"/>
      <c r="R19" s="117"/>
      <c r="S19" s="117"/>
      <c r="T19" s="117"/>
      <c r="U19" s="117"/>
      <c r="V19" s="118"/>
      <c r="W19" s="116">
        <v>11</v>
      </c>
      <c r="X19" s="117"/>
      <c r="Y19" s="117"/>
      <c r="Z19" s="117"/>
      <c r="AA19" s="117"/>
      <c r="AB19" s="117"/>
      <c r="AC19" s="118"/>
      <c r="AD19" s="116">
        <v>11</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1.2727272727272727</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1.2727272727272727</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11</v>
      </c>
      <c r="Q23" s="114"/>
      <c r="R23" s="114"/>
      <c r="S23" s="114"/>
      <c r="T23" s="114"/>
      <c r="U23" s="114"/>
      <c r="V23" s="115"/>
      <c r="W23" s="113">
        <v>13</v>
      </c>
      <c r="X23" s="114"/>
      <c r="Y23" s="114"/>
      <c r="Z23" s="114"/>
      <c r="AA23" s="114"/>
      <c r="AB23" s="114"/>
      <c r="AC23" s="115"/>
      <c r="AD23" s="207" t="s">
        <v>629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11</v>
      </c>
      <c r="Q29" s="117"/>
      <c r="R29" s="117"/>
      <c r="S29" s="117"/>
      <c r="T29" s="117"/>
      <c r="U29" s="117"/>
      <c r="V29" s="118"/>
      <c r="W29" s="222">
        <f>AR13</f>
        <v>13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610</v>
      </c>
      <c r="AR31" s="140"/>
      <c r="AS31" s="141" t="s">
        <v>236</v>
      </c>
      <c r="AT31" s="176"/>
      <c r="AU31" s="275">
        <v>2</v>
      </c>
      <c r="AV31" s="275"/>
      <c r="AW31" s="383" t="s">
        <v>181</v>
      </c>
      <c r="AX31" s="384"/>
    </row>
    <row r="32" spans="1:50" ht="23.25" customHeight="1" x14ac:dyDescent="0.15">
      <c r="A32" s="516"/>
      <c r="B32" s="514"/>
      <c r="C32" s="514"/>
      <c r="D32" s="514"/>
      <c r="E32" s="514"/>
      <c r="F32" s="515"/>
      <c r="G32" s="541" t="s">
        <v>573</v>
      </c>
      <c r="H32" s="542"/>
      <c r="I32" s="542"/>
      <c r="J32" s="542"/>
      <c r="K32" s="542"/>
      <c r="L32" s="542"/>
      <c r="M32" s="542"/>
      <c r="N32" s="542"/>
      <c r="O32" s="543"/>
      <c r="P32" s="165" t="s">
        <v>574</v>
      </c>
      <c r="Q32" s="165"/>
      <c r="R32" s="165"/>
      <c r="S32" s="165"/>
      <c r="T32" s="165"/>
      <c r="U32" s="165"/>
      <c r="V32" s="165"/>
      <c r="W32" s="165"/>
      <c r="X32" s="236"/>
      <c r="Y32" s="342" t="s">
        <v>12</v>
      </c>
      <c r="Z32" s="550"/>
      <c r="AA32" s="551"/>
      <c r="AB32" s="552" t="s">
        <v>575</v>
      </c>
      <c r="AC32" s="552"/>
      <c r="AD32" s="552"/>
      <c r="AE32" s="368">
        <v>526403</v>
      </c>
      <c r="AF32" s="369"/>
      <c r="AG32" s="369"/>
      <c r="AH32" s="369"/>
      <c r="AI32" s="368">
        <v>707825</v>
      </c>
      <c r="AJ32" s="369"/>
      <c r="AK32" s="369"/>
      <c r="AL32" s="369"/>
      <c r="AM32" s="368">
        <v>532781</v>
      </c>
      <c r="AN32" s="369"/>
      <c r="AO32" s="369"/>
      <c r="AP32" s="369"/>
      <c r="AQ32" s="119" t="s">
        <v>568</v>
      </c>
      <c r="AR32" s="120"/>
      <c r="AS32" s="120"/>
      <c r="AT32" s="121"/>
      <c r="AU32" s="369" t="s">
        <v>610</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575</v>
      </c>
      <c r="AC33" s="523"/>
      <c r="AD33" s="523"/>
      <c r="AE33" s="368">
        <v>300000</v>
      </c>
      <c r="AF33" s="369"/>
      <c r="AG33" s="369"/>
      <c r="AH33" s="369"/>
      <c r="AI33" s="368">
        <v>300000</v>
      </c>
      <c r="AJ33" s="369"/>
      <c r="AK33" s="369"/>
      <c r="AL33" s="369"/>
      <c r="AM33" s="368">
        <v>300000</v>
      </c>
      <c r="AN33" s="369"/>
      <c r="AO33" s="369"/>
      <c r="AP33" s="369"/>
      <c r="AQ33" s="119" t="s">
        <v>568</v>
      </c>
      <c r="AR33" s="120"/>
      <c r="AS33" s="120"/>
      <c r="AT33" s="121"/>
      <c r="AU33" s="369">
        <v>300000</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175</v>
      </c>
      <c r="AF34" s="369"/>
      <c r="AG34" s="369"/>
      <c r="AH34" s="369"/>
      <c r="AI34" s="368">
        <v>236</v>
      </c>
      <c r="AJ34" s="369"/>
      <c r="AK34" s="369"/>
      <c r="AL34" s="369"/>
      <c r="AM34" s="368">
        <v>178</v>
      </c>
      <c r="AN34" s="369"/>
      <c r="AO34" s="369"/>
      <c r="AP34" s="369"/>
      <c r="AQ34" s="119" t="s">
        <v>568</v>
      </c>
      <c r="AR34" s="120"/>
      <c r="AS34" s="120"/>
      <c r="AT34" s="121"/>
      <c r="AU34" s="369" t="s">
        <v>610</v>
      </c>
      <c r="AV34" s="369"/>
      <c r="AW34" s="369"/>
      <c r="AX34" s="371"/>
    </row>
    <row r="35" spans="1:50" ht="23.25" customHeight="1" x14ac:dyDescent="0.15">
      <c r="A35" s="901" t="s">
        <v>385</v>
      </c>
      <c r="B35" s="902"/>
      <c r="C35" s="902"/>
      <c r="D35" s="902"/>
      <c r="E35" s="902"/>
      <c r="F35" s="903"/>
      <c r="G35" s="907" t="s">
        <v>574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397</v>
      </c>
      <c r="AF65" s="373"/>
      <c r="AG65" s="373"/>
      <c r="AH65" s="374"/>
      <c r="AI65" s="372" t="s">
        <v>395</v>
      </c>
      <c r="AJ65" s="373"/>
      <c r="AK65" s="373"/>
      <c r="AL65" s="374"/>
      <c r="AM65" s="379" t="s">
        <v>424</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15">
      <c r="A101" s="492"/>
      <c r="B101" s="493"/>
      <c r="C101" s="493"/>
      <c r="D101" s="493"/>
      <c r="E101" s="493"/>
      <c r="F101" s="494"/>
      <c r="G101" s="165" t="s">
        <v>576</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575</v>
      </c>
      <c r="AC101" s="552"/>
      <c r="AD101" s="552"/>
      <c r="AE101" s="368">
        <v>950</v>
      </c>
      <c r="AF101" s="369"/>
      <c r="AG101" s="369"/>
      <c r="AH101" s="370"/>
      <c r="AI101" s="368">
        <v>984</v>
      </c>
      <c r="AJ101" s="369"/>
      <c r="AK101" s="369"/>
      <c r="AL101" s="370"/>
      <c r="AM101" s="368">
        <v>755</v>
      </c>
      <c r="AN101" s="369"/>
      <c r="AO101" s="369"/>
      <c r="AP101" s="370"/>
      <c r="AQ101" s="818" t="s">
        <v>610</v>
      </c>
      <c r="AR101" s="819"/>
      <c r="AS101" s="819"/>
      <c r="AT101" s="820"/>
      <c r="AU101" s="368" t="s">
        <v>413</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575</v>
      </c>
      <c r="AC102" s="552"/>
      <c r="AD102" s="552"/>
      <c r="AE102" s="362">
        <v>700</v>
      </c>
      <c r="AF102" s="362"/>
      <c r="AG102" s="362"/>
      <c r="AH102" s="362"/>
      <c r="AI102" s="362">
        <v>700</v>
      </c>
      <c r="AJ102" s="362"/>
      <c r="AK102" s="362"/>
      <c r="AL102" s="362"/>
      <c r="AM102" s="362">
        <v>700</v>
      </c>
      <c r="AN102" s="362"/>
      <c r="AO102" s="362"/>
      <c r="AP102" s="362"/>
      <c r="AQ102" s="818">
        <v>700</v>
      </c>
      <c r="AR102" s="819"/>
      <c r="AS102" s="819"/>
      <c r="AT102" s="820"/>
      <c r="AU102" s="818">
        <v>700</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577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578</v>
      </c>
      <c r="AC116" s="305"/>
      <c r="AD116" s="306"/>
      <c r="AE116" s="362">
        <v>20</v>
      </c>
      <c r="AF116" s="362"/>
      <c r="AG116" s="362"/>
      <c r="AH116" s="362"/>
      <c r="AI116" s="362">
        <v>15</v>
      </c>
      <c r="AJ116" s="362"/>
      <c r="AK116" s="362"/>
      <c r="AL116" s="362"/>
      <c r="AM116" s="362">
        <v>20</v>
      </c>
      <c r="AN116" s="362"/>
      <c r="AO116" s="362"/>
      <c r="AP116" s="362"/>
      <c r="AQ116" s="368">
        <v>37</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579</v>
      </c>
      <c r="AC117" s="346"/>
      <c r="AD117" s="347"/>
      <c r="AE117" s="310" t="s">
        <v>580</v>
      </c>
      <c r="AF117" s="310"/>
      <c r="AG117" s="310"/>
      <c r="AH117" s="310"/>
      <c r="AI117" s="310" t="s">
        <v>581</v>
      </c>
      <c r="AJ117" s="310"/>
      <c r="AK117" s="310"/>
      <c r="AL117" s="310"/>
      <c r="AM117" s="310" t="s">
        <v>611</v>
      </c>
      <c r="AN117" s="310"/>
      <c r="AO117" s="310"/>
      <c r="AP117" s="310"/>
      <c r="AQ117" s="310" t="s">
        <v>609</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412</v>
      </c>
      <c r="B130" s="996"/>
      <c r="C130" s="995" t="s">
        <v>239</v>
      </c>
      <c r="D130" s="996"/>
      <c r="E130" s="312" t="s">
        <v>268</v>
      </c>
      <c r="F130" s="313"/>
      <c r="G130" s="314" t="s">
        <v>582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583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610</v>
      </c>
      <c r="AR133" s="275"/>
      <c r="AS133" s="141" t="s">
        <v>236</v>
      </c>
      <c r="AT133" s="176"/>
      <c r="AU133" s="140">
        <v>2</v>
      </c>
      <c r="AV133" s="140"/>
      <c r="AW133" s="141" t="s">
        <v>181</v>
      </c>
      <c r="AX133" s="142"/>
    </row>
    <row r="134" spans="1:50" ht="39.75" customHeight="1" x14ac:dyDescent="0.15">
      <c r="A134" s="999"/>
      <c r="B134" s="256"/>
      <c r="C134" s="255"/>
      <c r="D134" s="256"/>
      <c r="E134" s="255"/>
      <c r="F134" s="318"/>
      <c r="G134" s="235" t="s">
        <v>584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585</v>
      </c>
      <c r="AC134" s="228"/>
      <c r="AD134" s="228"/>
      <c r="AE134" s="270">
        <v>4.3</v>
      </c>
      <c r="AF134" s="120"/>
      <c r="AG134" s="120"/>
      <c r="AH134" s="120"/>
      <c r="AI134" s="270">
        <v>4.2</v>
      </c>
      <c r="AJ134" s="120"/>
      <c r="AK134" s="120"/>
      <c r="AL134" s="120"/>
      <c r="AM134" s="270">
        <v>3.9</v>
      </c>
      <c r="AN134" s="120"/>
      <c r="AO134" s="120"/>
      <c r="AP134" s="120"/>
      <c r="AQ134" s="270" t="s">
        <v>568</v>
      </c>
      <c r="AR134" s="120"/>
      <c r="AS134" s="120"/>
      <c r="AT134" s="120"/>
      <c r="AU134" s="270" t="s">
        <v>610</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586</v>
      </c>
      <c r="AC135" s="137"/>
      <c r="AD135" s="137"/>
      <c r="AE135" s="270">
        <v>3.5</v>
      </c>
      <c r="AF135" s="120"/>
      <c r="AG135" s="120"/>
      <c r="AH135" s="120"/>
      <c r="AI135" s="270">
        <v>3.5</v>
      </c>
      <c r="AJ135" s="120"/>
      <c r="AK135" s="120"/>
      <c r="AL135" s="120"/>
      <c r="AM135" s="270">
        <v>3.5</v>
      </c>
      <c r="AN135" s="120"/>
      <c r="AO135" s="120"/>
      <c r="AP135" s="120"/>
      <c r="AQ135" s="270" t="s">
        <v>568</v>
      </c>
      <c r="AR135" s="120"/>
      <c r="AS135" s="120"/>
      <c r="AT135" s="120"/>
      <c r="AU135" s="270">
        <v>3.5</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12.6"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12.6"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2.6" customHeight="1" x14ac:dyDescent="0.15">
      <c r="A154" s="999"/>
      <c r="B154" s="256"/>
      <c r="C154" s="255"/>
      <c r="D154" s="256"/>
      <c r="E154" s="255"/>
      <c r="F154" s="318"/>
      <c r="G154" s="235" t="s">
        <v>624</v>
      </c>
      <c r="H154" s="165"/>
      <c r="I154" s="165"/>
      <c r="J154" s="165"/>
      <c r="K154" s="165"/>
      <c r="L154" s="165"/>
      <c r="M154" s="165"/>
      <c r="N154" s="165"/>
      <c r="O154" s="165"/>
      <c r="P154" s="236"/>
      <c r="Q154" s="164" t="s">
        <v>624</v>
      </c>
      <c r="R154" s="165"/>
      <c r="S154" s="165"/>
      <c r="T154" s="165"/>
      <c r="U154" s="165"/>
      <c r="V154" s="165"/>
      <c r="W154" s="165"/>
      <c r="X154" s="165"/>
      <c r="Y154" s="165"/>
      <c r="Z154" s="165"/>
      <c r="AA154" s="928"/>
      <c r="AB154" s="259" t="s">
        <v>624</v>
      </c>
      <c r="AC154" s="260"/>
      <c r="AD154" s="260"/>
      <c r="AE154" s="265" t="s">
        <v>624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12.6"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12.6"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2.6"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624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2.6"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54.75" customHeight="1" x14ac:dyDescent="0.15">
      <c r="A188" s="999"/>
      <c r="B188" s="256"/>
      <c r="C188" s="255"/>
      <c r="D188" s="256"/>
      <c r="E188" s="164" t="s">
        <v>587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5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427</v>
      </c>
      <c r="D430" s="254"/>
      <c r="E430" s="242" t="s">
        <v>405</v>
      </c>
      <c r="F430" s="452"/>
      <c r="G430" s="244" t="s">
        <v>255</v>
      </c>
      <c r="H430" s="162"/>
      <c r="I430" s="162"/>
      <c r="J430" s="245" t="s">
        <v>622</v>
      </c>
      <c r="K430" s="246"/>
      <c r="L430" s="246"/>
      <c r="M430" s="246"/>
      <c r="N430" s="246"/>
      <c r="O430" s="246"/>
      <c r="P430" s="246"/>
      <c r="Q430" s="246"/>
      <c r="R430" s="246"/>
      <c r="S430" s="246"/>
      <c r="T430" s="247"/>
      <c r="U430" s="248" t="s">
        <v>622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622</v>
      </c>
      <c r="AF432" s="140"/>
      <c r="AG432" s="141" t="s">
        <v>236</v>
      </c>
      <c r="AH432" s="176"/>
      <c r="AI432" s="186"/>
      <c r="AJ432" s="186"/>
      <c r="AK432" s="186"/>
      <c r="AL432" s="181"/>
      <c r="AM432" s="186"/>
      <c r="AN432" s="186"/>
      <c r="AO432" s="186"/>
      <c r="AP432" s="181"/>
      <c r="AQ432" s="215" t="s">
        <v>622</v>
      </c>
      <c r="AR432" s="140"/>
      <c r="AS432" s="141" t="s">
        <v>236</v>
      </c>
      <c r="AT432" s="176"/>
      <c r="AU432" s="140" t="s">
        <v>622</v>
      </c>
      <c r="AV432" s="140"/>
      <c r="AW432" s="141" t="s">
        <v>181</v>
      </c>
      <c r="AX432" s="142"/>
    </row>
    <row r="433" spans="1:50" ht="23.25" customHeight="1" x14ac:dyDescent="0.15">
      <c r="A433" s="999"/>
      <c r="B433" s="256"/>
      <c r="C433" s="255"/>
      <c r="D433" s="256"/>
      <c r="E433" s="170"/>
      <c r="F433" s="171"/>
      <c r="G433" s="235" t="s">
        <v>622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622</v>
      </c>
      <c r="AC433" s="137"/>
      <c r="AD433" s="137"/>
      <c r="AE433" s="119" t="s">
        <v>622</v>
      </c>
      <c r="AF433" s="120"/>
      <c r="AG433" s="120"/>
      <c r="AH433" s="120"/>
      <c r="AI433" s="119" t="s">
        <v>622</v>
      </c>
      <c r="AJ433" s="120"/>
      <c r="AK433" s="120"/>
      <c r="AL433" s="120"/>
      <c r="AM433" s="119" t="s">
        <v>622</v>
      </c>
      <c r="AN433" s="120"/>
      <c r="AO433" s="120"/>
      <c r="AP433" s="121"/>
      <c r="AQ433" s="119" t="s">
        <v>622</v>
      </c>
      <c r="AR433" s="120"/>
      <c r="AS433" s="120"/>
      <c r="AT433" s="121"/>
      <c r="AU433" s="120" t="s">
        <v>622</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622</v>
      </c>
      <c r="AC434" s="228"/>
      <c r="AD434" s="228"/>
      <c r="AE434" s="119" t="s">
        <v>622</v>
      </c>
      <c r="AF434" s="120"/>
      <c r="AG434" s="120"/>
      <c r="AH434" s="121"/>
      <c r="AI434" s="119" t="s">
        <v>622</v>
      </c>
      <c r="AJ434" s="120"/>
      <c r="AK434" s="120"/>
      <c r="AL434" s="120"/>
      <c r="AM434" s="119" t="s">
        <v>622</v>
      </c>
      <c r="AN434" s="120"/>
      <c r="AO434" s="120"/>
      <c r="AP434" s="121"/>
      <c r="AQ434" s="119" t="s">
        <v>622</v>
      </c>
      <c r="AR434" s="120"/>
      <c r="AS434" s="120"/>
      <c r="AT434" s="121"/>
      <c r="AU434" s="120" t="s">
        <v>622</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622</v>
      </c>
      <c r="AF435" s="120"/>
      <c r="AG435" s="120"/>
      <c r="AH435" s="121"/>
      <c r="AI435" s="119" t="s">
        <v>622</v>
      </c>
      <c r="AJ435" s="120"/>
      <c r="AK435" s="120"/>
      <c r="AL435" s="120"/>
      <c r="AM435" s="119" t="s">
        <v>622</v>
      </c>
      <c r="AN435" s="120"/>
      <c r="AO435" s="120"/>
      <c r="AP435" s="121"/>
      <c r="AQ435" s="119" t="s">
        <v>622</v>
      </c>
      <c r="AR435" s="120"/>
      <c r="AS435" s="120"/>
      <c r="AT435" s="121"/>
      <c r="AU435" s="120" t="s">
        <v>622</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622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6.7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567</v>
      </c>
      <c r="AE702" s="900"/>
      <c r="AF702" s="900"/>
      <c r="AG702" s="889" t="s">
        <v>590</v>
      </c>
      <c r="AH702" s="890"/>
      <c r="AI702" s="890"/>
      <c r="AJ702" s="890"/>
      <c r="AK702" s="890"/>
      <c r="AL702" s="890"/>
      <c r="AM702" s="890"/>
      <c r="AN702" s="890"/>
      <c r="AO702" s="890"/>
      <c r="AP702" s="890"/>
      <c r="AQ702" s="890"/>
      <c r="AR702" s="890"/>
      <c r="AS702" s="890"/>
      <c r="AT702" s="890"/>
      <c r="AU702" s="890"/>
      <c r="AV702" s="890"/>
      <c r="AW702" s="890"/>
      <c r="AX702" s="891"/>
    </row>
    <row r="703" spans="1:50" ht="36.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567</v>
      </c>
      <c r="AE703" s="159"/>
      <c r="AF703" s="159"/>
      <c r="AG703" s="668" t="s">
        <v>591</v>
      </c>
      <c r="AH703" s="669"/>
      <c r="AI703" s="669"/>
      <c r="AJ703" s="669"/>
      <c r="AK703" s="669"/>
      <c r="AL703" s="669"/>
      <c r="AM703" s="669"/>
      <c r="AN703" s="669"/>
      <c r="AO703" s="669"/>
      <c r="AP703" s="669"/>
      <c r="AQ703" s="669"/>
      <c r="AR703" s="669"/>
      <c r="AS703" s="669"/>
      <c r="AT703" s="669"/>
      <c r="AU703" s="669"/>
      <c r="AV703" s="669"/>
      <c r="AW703" s="669"/>
      <c r="AX703" s="670"/>
    </row>
    <row r="704" spans="1:50" ht="36.7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567</v>
      </c>
      <c r="AE704" s="587"/>
      <c r="AF704" s="587"/>
      <c r="AG704" s="432" t="s">
        <v>592</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567</v>
      </c>
      <c r="AE705" s="737"/>
      <c r="AF705" s="737"/>
      <c r="AG705" s="164" t="s">
        <v>593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588</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588</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589</v>
      </c>
      <c r="AE708" s="672"/>
      <c r="AF708" s="672"/>
      <c r="AG708" s="527" t="s">
        <v>623</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567</v>
      </c>
      <c r="AE709" s="159"/>
      <c r="AF709" s="159"/>
      <c r="AG709" s="668" t="s">
        <v>594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589</v>
      </c>
      <c r="AE710" s="159"/>
      <c r="AF710" s="159"/>
      <c r="AG710" s="668" t="s">
        <v>623</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567</v>
      </c>
      <c r="AE711" s="159"/>
      <c r="AF711" s="159"/>
      <c r="AG711" s="668" t="s">
        <v>595</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589</v>
      </c>
      <c r="AE712" s="587"/>
      <c r="AF712" s="587"/>
      <c r="AG712" s="595" t="s">
        <v>623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589</v>
      </c>
      <c r="AE713" s="159"/>
      <c r="AF713" s="160"/>
      <c r="AG713" s="668" t="s">
        <v>623</v>
      </c>
      <c r="AH713" s="669"/>
      <c r="AI713" s="669"/>
      <c r="AJ713" s="669"/>
      <c r="AK713" s="669"/>
      <c r="AL713" s="669"/>
      <c r="AM713" s="669"/>
      <c r="AN713" s="669"/>
      <c r="AO713" s="669"/>
      <c r="AP713" s="669"/>
      <c r="AQ713" s="669"/>
      <c r="AR713" s="669"/>
      <c r="AS713" s="669"/>
      <c r="AT713" s="669"/>
      <c r="AU713" s="669"/>
      <c r="AV713" s="669"/>
      <c r="AW713" s="669"/>
      <c r="AX713" s="670"/>
    </row>
    <row r="714" spans="1:50" ht="35.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567</v>
      </c>
      <c r="AE714" s="593"/>
      <c r="AF714" s="594"/>
      <c r="AG714" s="693" t="s">
        <v>596</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567</v>
      </c>
      <c r="AE715" s="672"/>
      <c r="AF715" s="781"/>
      <c r="AG715" s="527" t="s">
        <v>597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589</v>
      </c>
      <c r="AE716" s="763"/>
      <c r="AF716" s="763"/>
      <c r="AG716" s="668" t="s">
        <v>569</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567</v>
      </c>
      <c r="AE717" s="159"/>
      <c r="AF717" s="159"/>
      <c r="AG717" s="668" t="s">
        <v>598</v>
      </c>
      <c r="AH717" s="669"/>
      <c r="AI717" s="669"/>
      <c r="AJ717" s="669"/>
      <c r="AK717" s="669"/>
      <c r="AL717" s="669"/>
      <c r="AM717" s="669"/>
      <c r="AN717" s="669"/>
      <c r="AO717" s="669"/>
      <c r="AP717" s="669"/>
      <c r="AQ717" s="669"/>
      <c r="AR717" s="669"/>
      <c r="AS717" s="669"/>
      <c r="AT717" s="669"/>
      <c r="AU717" s="669"/>
      <c r="AV717" s="669"/>
      <c r="AW717" s="669"/>
      <c r="AX717" s="670"/>
    </row>
    <row r="718" spans="1:50" ht="30.7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567</v>
      </c>
      <c r="AE718" s="159"/>
      <c r="AF718" s="159"/>
      <c r="AG718" s="167" t="s">
        <v>599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589</v>
      </c>
      <c r="AE719" s="672"/>
      <c r="AF719" s="672"/>
      <c r="AG719" s="164" t="s">
        <v>569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hidden="1"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600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96.95" customHeight="1" thickBot="1" x14ac:dyDescent="0.2">
      <c r="A727" s="624"/>
      <c r="B727" s="625"/>
      <c r="C727" s="699" t="s">
        <v>57</v>
      </c>
      <c r="D727" s="700"/>
      <c r="E727" s="700"/>
      <c r="F727" s="701"/>
      <c r="G727" s="799" t="s">
        <v>608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1.15" customHeight="1" thickBot="1" x14ac:dyDescent="0.2">
      <c r="A729" s="769" t="s">
        <v>626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4" t="s">
        <v>628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5.450000000000003" customHeight="1" thickBot="1" x14ac:dyDescent="0.2">
      <c r="A733" s="753" t="s">
        <v>138</v>
      </c>
      <c r="B733" s="754"/>
      <c r="C733" s="754"/>
      <c r="D733" s="754"/>
      <c r="E733" s="755"/>
      <c r="F733" s="770" t="s">
        <v>627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16.899999999999999"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t="s">
        <v>601</v>
      </c>
      <c r="F737" s="103"/>
      <c r="G737" s="103"/>
      <c r="H737" s="103"/>
      <c r="I737" s="103"/>
      <c r="J737" s="103"/>
      <c r="K737" s="103"/>
      <c r="L737" s="103"/>
      <c r="M737" s="103"/>
      <c r="N737" s="109" t="s">
        <v>403</v>
      </c>
      <c r="O737" s="109"/>
      <c r="P737" s="109"/>
      <c r="Q737" s="109"/>
      <c r="R737" s="103" t="s">
        <v>604</v>
      </c>
      <c r="S737" s="103"/>
      <c r="T737" s="103"/>
      <c r="U737" s="103"/>
      <c r="V737" s="103"/>
      <c r="W737" s="103"/>
      <c r="X737" s="103"/>
      <c r="Y737" s="103"/>
      <c r="Z737" s="103"/>
      <c r="AA737" s="109" t="s">
        <v>402</v>
      </c>
      <c r="AB737" s="109"/>
      <c r="AC737" s="109"/>
      <c r="AD737" s="109"/>
      <c r="AE737" s="103" t="s">
        <v>606</v>
      </c>
      <c r="AF737" s="103"/>
      <c r="AG737" s="103"/>
      <c r="AH737" s="103"/>
      <c r="AI737" s="103"/>
      <c r="AJ737" s="103"/>
      <c r="AK737" s="103"/>
      <c r="AL737" s="103"/>
      <c r="AM737" s="103"/>
      <c r="AN737" s="109" t="s">
        <v>401</v>
      </c>
      <c r="AO737" s="109"/>
      <c r="AP737" s="109"/>
      <c r="AQ737" s="109"/>
      <c r="AR737" s="110" t="s">
        <v>602</v>
      </c>
      <c r="AS737" s="111"/>
      <c r="AT737" s="111"/>
      <c r="AU737" s="111"/>
      <c r="AV737" s="111"/>
      <c r="AW737" s="111"/>
      <c r="AX737" s="112"/>
      <c r="AY737" s="88"/>
      <c r="AZ737" s="88"/>
    </row>
    <row r="738" spans="1:52" ht="24.75" customHeight="1" x14ac:dyDescent="0.15">
      <c r="A738" s="100" t="s">
        <v>400</v>
      </c>
      <c r="B738" s="101"/>
      <c r="C738" s="101"/>
      <c r="D738" s="102"/>
      <c r="E738" s="103" t="s">
        <v>602</v>
      </c>
      <c r="F738" s="103"/>
      <c r="G738" s="103"/>
      <c r="H738" s="103"/>
      <c r="I738" s="103"/>
      <c r="J738" s="103"/>
      <c r="K738" s="103"/>
      <c r="L738" s="103"/>
      <c r="M738" s="103"/>
      <c r="N738" s="109" t="s">
        <v>399</v>
      </c>
      <c r="O738" s="109"/>
      <c r="P738" s="109"/>
      <c r="Q738" s="109"/>
      <c r="R738" s="103" t="s">
        <v>605</v>
      </c>
      <c r="S738" s="103"/>
      <c r="T738" s="103"/>
      <c r="U738" s="103"/>
      <c r="V738" s="103"/>
      <c r="W738" s="103"/>
      <c r="X738" s="103"/>
      <c r="Y738" s="103"/>
      <c r="Z738" s="103"/>
      <c r="AA738" s="109" t="s">
        <v>398</v>
      </c>
      <c r="AB738" s="109"/>
      <c r="AC738" s="109"/>
      <c r="AD738" s="109"/>
      <c r="AE738" s="103" t="s">
        <v>603</v>
      </c>
      <c r="AF738" s="103"/>
      <c r="AG738" s="103"/>
      <c r="AH738" s="103"/>
      <c r="AI738" s="103"/>
      <c r="AJ738" s="103"/>
      <c r="AK738" s="103"/>
      <c r="AL738" s="103"/>
      <c r="AM738" s="103"/>
      <c r="AN738" s="109" t="s">
        <v>397</v>
      </c>
      <c r="AO738" s="109"/>
      <c r="AP738" s="109"/>
      <c r="AQ738" s="109"/>
      <c r="AR738" s="110" t="s">
        <v>607</v>
      </c>
      <c r="AS738" s="111"/>
      <c r="AT738" s="111"/>
      <c r="AU738" s="111"/>
      <c r="AV738" s="111"/>
      <c r="AW738" s="111"/>
      <c r="AX738" s="112"/>
    </row>
    <row r="739" spans="1:52" ht="24.75" customHeight="1" x14ac:dyDescent="0.15">
      <c r="A739" s="100" t="s">
        <v>396</v>
      </c>
      <c r="B739" s="101"/>
      <c r="C739" s="101"/>
      <c r="D739" s="102"/>
      <c r="E739" s="103" t="s">
        <v>603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861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443" t="s">
        <v>612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614</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48.6" customHeight="1" x14ac:dyDescent="0.15">
      <c r="A782" s="557"/>
      <c r="B782" s="767"/>
      <c r="C782" s="767"/>
      <c r="D782" s="767"/>
      <c r="E782" s="767"/>
      <c r="F782" s="768"/>
      <c r="G782" s="453" t="s">
        <v>625</v>
      </c>
      <c r="H782" s="454"/>
      <c r="I782" s="454"/>
      <c r="J782" s="454"/>
      <c r="K782" s="455"/>
      <c r="L782" s="456" t="s">
        <v>613</v>
      </c>
      <c r="M782" s="457"/>
      <c r="N782" s="457"/>
      <c r="O782" s="457"/>
      <c r="P782" s="457"/>
      <c r="Q782" s="457"/>
      <c r="R782" s="457"/>
      <c r="S782" s="457"/>
      <c r="T782" s="457"/>
      <c r="U782" s="457"/>
      <c r="V782" s="457"/>
      <c r="W782" s="457"/>
      <c r="X782" s="458"/>
      <c r="Y782" s="459">
        <v>8.5</v>
      </c>
      <c r="Z782" s="460"/>
      <c r="AA782" s="460"/>
      <c r="AB782" s="558"/>
      <c r="AC782" s="453" t="s">
        <v>615</v>
      </c>
      <c r="AD782" s="454"/>
      <c r="AE782" s="454"/>
      <c r="AF782" s="454"/>
      <c r="AG782" s="455"/>
      <c r="AH782" s="456" t="s">
        <v>616</v>
      </c>
      <c r="AI782" s="457"/>
      <c r="AJ782" s="457"/>
      <c r="AK782" s="457"/>
      <c r="AL782" s="457"/>
      <c r="AM782" s="457"/>
      <c r="AN782" s="457"/>
      <c r="AO782" s="457"/>
      <c r="AP782" s="457"/>
      <c r="AQ782" s="457"/>
      <c r="AR782" s="457"/>
      <c r="AS782" s="457"/>
      <c r="AT782" s="458"/>
      <c r="AU782" s="459">
        <v>1.7</v>
      </c>
      <c r="AV782" s="460"/>
      <c r="AW782" s="460"/>
      <c r="AX782" s="461"/>
    </row>
    <row r="783" spans="1:50" ht="24.75" hidden="1"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8.5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1.7</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59.1" customHeight="1" x14ac:dyDescent="0.15">
      <c r="A838" s="408">
        <v>1</v>
      </c>
      <c r="B838" s="408">
        <v>1</v>
      </c>
      <c r="C838" s="422" t="s">
        <v>617</v>
      </c>
      <c r="D838" s="422"/>
      <c r="E838" s="422"/>
      <c r="F838" s="422"/>
      <c r="G838" s="422"/>
      <c r="H838" s="422"/>
      <c r="I838" s="422"/>
      <c r="J838" s="423">
        <v>6010401024970</v>
      </c>
      <c r="K838" s="424"/>
      <c r="L838" s="424"/>
      <c r="M838" s="424"/>
      <c r="N838" s="424"/>
      <c r="O838" s="424"/>
      <c r="P838" s="321" t="s">
        <v>618</v>
      </c>
      <c r="Q838" s="321"/>
      <c r="R838" s="321"/>
      <c r="S838" s="321"/>
      <c r="T838" s="321"/>
      <c r="U838" s="321"/>
      <c r="V838" s="321"/>
      <c r="W838" s="321"/>
      <c r="X838" s="321"/>
      <c r="Y838" s="322">
        <v>8.5</v>
      </c>
      <c r="Z838" s="323"/>
      <c r="AA838" s="323"/>
      <c r="AB838" s="324"/>
      <c r="AC838" s="332" t="s">
        <v>619</v>
      </c>
      <c r="AD838" s="427"/>
      <c r="AE838" s="427"/>
      <c r="AF838" s="427"/>
      <c r="AG838" s="427"/>
      <c r="AH838" s="425" t="s">
        <v>620</v>
      </c>
      <c r="AI838" s="426"/>
      <c r="AJ838" s="426"/>
      <c r="AK838" s="426"/>
      <c r="AL838" s="329" t="s">
        <v>624</v>
      </c>
      <c r="AM838" s="330"/>
      <c r="AN838" s="330"/>
      <c r="AO838" s="331"/>
      <c r="AP838" s="325" t="s">
        <v>620</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2" t="s">
        <v>621</v>
      </c>
      <c r="D871" s="422"/>
      <c r="E871" s="422"/>
      <c r="F871" s="422"/>
      <c r="G871" s="422"/>
      <c r="H871" s="422"/>
      <c r="I871" s="422"/>
      <c r="J871" s="423" t="s">
        <v>620</v>
      </c>
      <c r="K871" s="424"/>
      <c r="L871" s="424"/>
      <c r="M871" s="424"/>
      <c r="N871" s="424"/>
      <c r="O871" s="424"/>
      <c r="P871" s="321" t="s">
        <v>616</v>
      </c>
      <c r="Q871" s="321"/>
      <c r="R871" s="321"/>
      <c r="S871" s="321"/>
      <c r="T871" s="321"/>
      <c r="U871" s="321"/>
      <c r="V871" s="321"/>
      <c r="W871" s="321"/>
      <c r="X871" s="321"/>
      <c r="Y871" s="322">
        <v>1.7</v>
      </c>
      <c r="Z871" s="323"/>
      <c r="AA871" s="323"/>
      <c r="AB871" s="324"/>
      <c r="AC871" s="332" t="s">
        <v>80</v>
      </c>
      <c r="AD871" s="427"/>
      <c r="AE871" s="427"/>
      <c r="AF871" s="427"/>
      <c r="AG871" s="427"/>
      <c r="AH871" s="425" t="s">
        <v>620</v>
      </c>
      <c r="AI871" s="426"/>
      <c r="AJ871" s="426"/>
      <c r="AK871" s="426"/>
      <c r="AL871" s="329" t="s">
        <v>620</v>
      </c>
      <c r="AM871" s="330"/>
      <c r="AN871" s="330"/>
      <c r="AO871" s="331"/>
      <c r="AP871" s="325" t="s">
        <v>620</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622</v>
      </c>
      <c r="F1103" s="896"/>
      <c r="G1103" s="896"/>
      <c r="H1103" s="896"/>
      <c r="I1103" s="896"/>
      <c r="J1103" s="423" t="s">
        <v>622</v>
      </c>
      <c r="K1103" s="424"/>
      <c r="L1103" s="424"/>
      <c r="M1103" s="424"/>
      <c r="N1103" s="424"/>
      <c r="O1103" s="424"/>
      <c r="P1103" s="429" t="s">
        <v>622</v>
      </c>
      <c r="Q1103" s="321"/>
      <c r="R1103" s="321"/>
      <c r="S1103" s="321"/>
      <c r="T1103" s="321"/>
      <c r="U1103" s="321"/>
      <c r="V1103" s="321"/>
      <c r="W1103" s="321"/>
      <c r="X1103" s="321"/>
      <c r="Y1103" s="322" t="s">
        <v>622</v>
      </c>
      <c r="Z1103" s="323"/>
      <c r="AA1103" s="323"/>
      <c r="AB1103" s="324"/>
      <c r="AC1103" s="326"/>
      <c r="AD1103" s="326"/>
      <c r="AE1103" s="326"/>
      <c r="AF1103" s="326"/>
      <c r="AG1103" s="326"/>
      <c r="AH1103" s="327" t="s">
        <v>622</v>
      </c>
      <c r="AI1103" s="328"/>
      <c r="AJ1103" s="328"/>
      <c r="AK1103" s="328"/>
      <c r="AL1103" s="329" t="s">
        <v>622</v>
      </c>
      <c r="AM1103" s="330"/>
      <c r="AN1103" s="330"/>
      <c r="AO1103" s="331"/>
      <c r="AP1103" s="325" t="s">
        <v>622</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3">
    <cfRule type="expression" dxfId="2793" priority="13877">
      <formula>IF(RIGHT(TEXT(Y783,"0.#"),1)=".",FALSE,TRUE)</formula>
    </cfRule>
    <cfRule type="expression" dxfId="2792" priority="13878">
      <formula>IF(RIGHT(TEXT(Y783,"0.#"),1)=".",TRUE,FALSE)</formula>
    </cfRule>
  </conditionalFormatting>
  <conditionalFormatting sqref="Y792">
    <cfRule type="expression" dxfId="2791" priority="13873">
      <formula>IF(RIGHT(TEXT(Y792,"0.#"),1)=".",FALSE,TRUE)</formula>
    </cfRule>
    <cfRule type="expression" dxfId="2790" priority="13874">
      <formula>IF(RIGHT(TEXT(Y792,"0.#"),1)=".",TRUE,FALSE)</formula>
    </cfRule>
  </conditionalFormatting>
  <conditionalFormatting sqref="Y823:Y830 Y821 Y810:Y817 Y808 Y797:Y804 Y795">
    <cfRule type="expression" dxfId="2789" priority="13655">
      <formula>IF(RIGHT(TEXT(Y795,"0.#"),1)=".",FALSE,TRUE)</formula>
    </cfRule>
    <cfRule type="expression" dxfId="2788" priority="13656">
      <formula>IF(RIGHT(TEXT(Y795,"0.#"),1)=".",TRUE,FALSE)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cfRule type="expression" dxfId="2783" priority="13693">
      <formula>IF(RIGHT(TEXT(AE101,"0.#"),1)=".",FALSE,TRUE)</formula>
    </cfRule>
    <cfRule type="expression" dxfId="2782" priority="13694">
      <formula>IF(RIGHT(TEXT(AE101,"0.#"),1)=".",TRUE,FALSE)</formula>
    </cfRule>
  </conditionalFormatting>
  <conditionalFormatting sqref="Y784:Y791 Y782">
    <cfRule type="expression" dxfId="2781" priority="13679">
      <formula>IF(RIGHT(TEXT(Y782,"0.#"),1)=".",FALSE,TRUE)</formula>
    </cfRule>
    <cfRule type="expression" dxfId="2780" priority="13680">
      <formula>IF(RIGHT(TEXT(Y782,"0.#"),1)=".",TRUE,FALSE)</formula>
    </cfRule>
  </conditionalFormatting>
  <conditionalFormatting sqref="AU783">
    <cfRule type="expression" dxfId="2779" priority="13677">
      <formula>IF(RIGHT(TEXT(AU783,"0.#"),1)=".",FALSE,TRUE)</formula>
    </cfRule>
    <cfRule type="expression" dxfId="2778" priority="13678">
      <formula>IF(RIGHT(TEXT(AU783,"0.#"),1)=".",TRUE,FALSE)</formula>
    </cfRule>
  </conditionalFormatting>
  <conditionalFormatting sqref="AU792">
    <cfRule type="expression" dxfId="2777" priority="13675">
      <formula>IF(RIGHT(TEXT(AU792,"0.#"),1)=".",FALSE,TRUE)</formula>
    </cfRule>
    <cfRule type="expression" dxfId="2776" priority="13676">
      <formula>IF(RIGHT(TEXT(AU792,"0.#"),1)=".",TRUE,FALSE)</formula>
    </cfRule>
  </conditionalFormatting>
  <conditionalFormatting sqref="AU784:AU791 AU782">
    <cfRule type="expression" dxfId="2775" priority="13673">
      <formula>IF(RIGHT(TEXT(AU782,"0.#"),1)=".",FALSE,TRUE)</formula>
    </cfRule>
    <cfRule type="expression" dxfId="2774" priority="13674">
      <formula>IF(RIGHT(TEXT(AU782,"0.#"),1)=".",TRUE,FALSE)</formula>
    </cfRule>
  </conditionalFormatting>
  <conditionalFormatting sqref="Y822 Y809 Y796">
    <cfRule type="expression" dxfId="2773" priority="13659">
      <formula>IF(RIGHT(TEXT(Y796,"0.#"),1)=".",FALSE,TRUE)</formula>
    </cfRule>
    <cfRule type="expression" dxfId="2772" priority="13660">
      <formula>IF(RIGHT(TEXT(Y796,"0.#"),1)=".",TRUE,FALSE)</formula>
    </cfRule>
  </conditionalFormatting>
  <conditionalFormatting sqref="Y831 Y818 Y805">
    <cfRule type="expression" dxfId="2771" priority="13657">
      <formula>IF(RIGHT(TEXT(Y805,"0.#"),1)=".",FALSE,TRUE)</formula>
    </cfRule>
    <cfRule type="expression" dxfId="2770" priority="13658">
      <formula>IF(RIGHT(TEXT(Y805,"0.#"),1)=".",TRUE,FALSE)</formula>
    </cfRule>
  </conditionalFormatting>
  <conditionalFormatting sqref="AU822 AU809 AU796">
    <cfRule type="expression" dxfId="2769" priority="13653">
      <formula>IF(RIGHT(TEXT(AU796,"0.#"),1)=".",FALSE,TRUE)</formula>
    </cfRule>
    <cfRule type="expression" dxfId="2768" priority="13654">
      <formula>IF(RIGHT(TEXT(AU796,"0.#"),1)=".",TRUE,FALSE)</formula>
    </cfRule>
  </conditionalFormatting>
  <conditionalFormatting sqref="AU831 AU818 AU805">
    <cfRule type="expression" dxfId="2767" priority="13651">
      <formula>IF(RIGHT(TEXT(AU805,"0.#"),1)=".",FALSE,TRUE)</formula>
    </cfRule>
    <cfRule type="expression" dxfId="2766" priority="13652">
      <formula>IF(RIGHT(TEXT(AU805,"0.#"),1)=".",TRUE,FALSE)</formula>
    </cfRule>
  </conditionalFormatting>
  <conditionalFormatting sqref="AU823:AU830 AU821 AU810:AU817 AU808 AU797:AU804 AU795">
    <cfRule type="expression" dxfId="2765" priority="13649">
      <formula>IF(RIGHT(TEXT(AU795,"0.#"),1)=".",FALSE,TRUE)</formula>
    </cfRule>
    <cfRule type="expression" dxfId="2764" priority="13650">
      <formula>IF(RIGHT(TEXT(AU795,"0.#"),1)=".",TRUE,FALSE)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t="s">
        <v>567</v>
      </c>
      <c r="C2" s="13" t="str">
        <f>IF(B2="","",A2)</f>
        <v>医療分野の研究開発関連</v>
      </c>
      <c r="D2" s="13" t="str">
        <f>IF(C2="","",IF(D1&lt;&gt;"",CONCATENATE(D1,"、",C2),C2))</f>
        <v>医療分野の研究開発関連</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t="s">
        <v>567</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t="s">
        <v>567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医療分野の研究開発関連、科学技術・イノベーション</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2020-09-25T08:46:15Z</cp:lastPrinted>
  <dcterms:created xsi:type="dcterms:W3CDTF">2012-03-13T00:50:25Z</dcterms:created>
  <dcterms:modified xsi:type="dcterms:W3CDTF">2020-10-05T02:18:59Z</dcterms:modified>
</cp:coreProperties>
</file>