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<sst xmlns="http://schemas.openxmlformats.org/spreadsheetml/2006/main" count="2982" uniqueCount="659">
  <si>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</si>
  <si>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</si>
  <si>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</si>
  <si>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</si>
  <si>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</si>
  <si>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</si>
  <si>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</si>
  <si>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</si>
  <si>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</si>
  <si>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</si>
  <si>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</si>
  <si>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</si>
  <si>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</si>
  <si>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</si>
  <si>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</si>
  <si>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</si>
  <si>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</si>
  <si>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</si>
  <si>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</si>
  <si>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</si>
  <si>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</si>
  <si>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</si>
  <si>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</si>
  <si>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</si>
  <si>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</si>
  <si>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</si>
  <si>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</si>
  <si>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</si>
  <si>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</si>
  <si>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</si>
  <si>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</si>
  <si>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</si>
  <si>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</si>
  <si>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</si>
  <si>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</si>
  <si>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</si>
  <si>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</si>
  <si>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</si>
  <si>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</si>
  <si>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</si>
  <si>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</si>
  <si>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</si>
  <si>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</si>
  <si>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</si>
  <si>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</si>
  <si>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</si>
  <si>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</si>
  <si>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</si>
  <si>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</si>
  <si>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</si>
  <si>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</si>
  <si>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</si>
  <si>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</si>
  <si>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</si>
  <si>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</si>
  <si>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</si>
  <si>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</si>
  <si>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</si>
  <si>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</si>
  <si>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</si>
  <si>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</si>
  <si>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</si>
  <si>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</si>
  <si>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</si>
  <si>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</si>
  <si>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</si>
  <si>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</si>
  <si>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</si>
  <si>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</si>
  <si>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</si>
  <si>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</si>
  <si>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</si>
  <si>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</si>
  <si>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</si>
  <si>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</si>
  <si>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</si>
  <si>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</si>
  <si>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</si>
  <si>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</si>
  <si>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</si>
  <si>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</si>
  <si>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</si>
  <si>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</si>
  <si>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</si>
  <si>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</si>
  <si>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</si>
  <si>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</si>
  <si>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</si>
  <si>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</si>
  <si>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</si>
  <si>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</si>
  <si>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</si>
  <si>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</si>
  <si>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</si>
  <si>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</si>
  <si>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</si>
  <si>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</si>
  <si>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</si>
  <si>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</si>
  <si>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</si>
  <si>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</si>
  <si>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</si>
  <si>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</si>
  <si>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</si>
  <si>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</si>
  <si>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</si>
  <si>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</si>
  <si>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</si>
  <si>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</si>
  <si>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</si>
  <si>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</si>
  <si>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</si>
  <si>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</si>
  <si>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</si>
  <si>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</si>
  <si>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</si>
  <si>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</si>
  <si>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</si>
  <si>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</si>
  <si>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</si>
  <si>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</si>
  <si>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</si>
  <si>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</si>
  <si>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</si>
  <si>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</si>
  <si>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</si>
  <si>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</si>
  <si>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</si>
  <si>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</si>
  <si>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</si>
  <si>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</si>
  <si>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</si>
  <si>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</si>
  <si>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</si>
  <si>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</si>
  <si>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</si>
  <si>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</si>
  <si>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</si>
  <si>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</si>
  <si>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</si>
  <si>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</si>
  <si>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</si>
  <si>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</si>
  <si>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</si>
  <si>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</si>
  <si>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</si>
  <si>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</si>
  <si>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</si>
  <si>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</si>
  <si>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</si>
  <si>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</si>
  <si>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</si>
  <si>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</si>
  <si>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</si>
  <si>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</si>
  <si>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</si>
  <si>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</si>
  <si>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</si>
  <si>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</si>
  <si>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</si>
  <si>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</si>
  <si>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</si>
  <si>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</si>
  <si>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</si>
  <si>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</si>
  <si>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</si>
  <si>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</si>
  <si>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</si>
  <si>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</si>
  <si>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</si>
  <si>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</si>
  <si>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</si>
  <si>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</si>
  <si>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</si>
  <si>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</si>
  <si>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</si>
  <si>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</si>
  <si>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</si>
  <si>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</si>
  <si>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</si>
  <si>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</si>
  <si>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</si>
  <si>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</si>
  <si>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</si>
  <si>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</si>
  <si>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</si>
  <si>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</si>
  <si>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</si>
  <si>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</si>
  <si>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</si>
  <si>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</si>
  <si>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</si>
  <si>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</si>
  <si>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</si>
  <si>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</si>
  <si>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</si>
  <si>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</si>
  <si>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</si>
  <si>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</si>
  <si>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</si>
  <si>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</si>
  <si>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</si>
  <si>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</si>
  <si>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</si>
  <si>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</si>
  <si>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</si>
  <si>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</si>
  <si>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</si>
  <si>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</si>
  <si>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</si>
  <si>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</si>
  <si>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</si>
  <si>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</si>
  <si>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</si>
  <si>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</si>
  <si>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</si>
  <si>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</si>
  <si>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</si>
  <si>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</si>
  <si>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</si>
  <si>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</si>
  <si>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</si>
  <si>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</si>
  <si>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</si>
  <si>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</si>
  <si>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</si>
  <si>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</si>
  <si>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</si>
  <si>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</si>
  <si>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</si>
  <si>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</si>
  <si>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</si>
  <si>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</si>
  <si>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</si>
  <si>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</si>
  <si>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</si>
  <si>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</si>
  <si>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</si>
  <si>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</si>
  <si>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</si>
  <si>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</si>
  <si>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</si>
  <si>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</si>
  <si>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</si>
  <si>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</si>
  <si>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</si>
  <si>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</si>
  <si>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</si>
  <si>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</si>
  <si>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</si>
  <si>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</si>
  <si>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</si>
  <si>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</si>
  <si>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</si>
  <si>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</si>
  <si>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</si>
  <si>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</si>
  <si>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</si>
  <si>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</si>
  <si>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</si>
  <si>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</si>
  <si>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</si>
  <si>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</si>
  <si>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</si>
  <si>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</si>
  <si>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</si>
  <si>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</si>
  <si>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</si>
  <si>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</si>
  <si>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</si>
  <si>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</si>
  <si>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</si>
  <si>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</si>
  <si>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</si>
  <si>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</si>
  <si>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</si>
  <si>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</si>
  <si>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</si>
  <si>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</si>
  <si>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</si>
  <si>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</si>
  <si>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</si>
  <si>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</si>
  <si>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</si>
  <si>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</si>
  <si>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</si>
  <si>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</si>
  <si>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</si>
  <si>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</si>
  <si>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</si>
  <si>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</si>
  <si>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</si>
  <si>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</si>
  <si>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</si>
  <si>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</si>
  <si>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</si>
  <si>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</si>
  <si>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</si>
  <si>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</si>
  <si>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</si>
  <si>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</si>
  <si>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</si>
  <si>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</si>
  <si>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</si>
  <si>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</si>
  <si>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</si>
  <si>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</si>
  <si>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</si>
  <si>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</si>
  <si>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</si>
  <si>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</si>
  <si>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</si>
  <si>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</si>
  <si>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</si>
  <si>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</si>
  <si>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</si>
  <si>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</si>
  <si>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</si>
  <si>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</si>
  <si>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</si>
  <si>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</si>
  <si>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</si>
  <si>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</si>
  <si>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</si>
  <si>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</si>
  <si>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</si>
  <si>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</si>
  <si>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</si>
  <si>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</si>
  <si>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</si>
  <si>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</si>
  <si>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</si>
  <si>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</si>
  <si>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</si>
  <si>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</si>
  <si>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</si>
  <si>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</si>
  <si>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</si>
  <si>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</si>
  <si>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</si>
  <si>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</si>
  <si>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</si>
  <si>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</si>
  <si>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</si>
  <si>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</si>
  <si>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</si>
  <si>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</si>
  <si>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</si>
  <si>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</si>
  <si>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</si>
  <si>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</si>
  <si>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</si>
  <si>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</si>
  <si>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</si>
  <si>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</si>
  <si>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</si>
  <si>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</si>
  <si>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</si>
  <si>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</si>
  <si>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</si>
  <si>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</si>
  <si>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</si>
  <si>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</si>
  <si>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</si>
  <si>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</si>
  <si>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</si>
  <si>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</si>
  <si>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</si>
  <si>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</si>
  <si>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</si>
  <si>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</si>
  <si>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</si>
  <si>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</si>
  <si>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</si>
  <si>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</si>
  <si>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</si>
  <si>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</si>
  <si>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</si>
  <si>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</si>
  <si>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</si>
  <si>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</si>
  <si>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</si>
  <si>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</si>
  <si>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</si>
  <si>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</si>
  <si>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</si>
  <si>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</si>
  <si>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</si>
  <si>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</si>
  <si>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</si>
  <si>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</si>
  <si>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</si>
  <si>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</si>
  <si>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</si>
  <si>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</si>
  <si>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</si>
  <si>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</si>
  <si>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</si>
  <si>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</si>
  <si>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</si>
  <si>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</si>
  <si>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</si>
  <si>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</si>
  <si>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</si>
  <si>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</si>
  <si>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</si>
  <si>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</si>
  <si>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</si>
  <si>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</si>
  <si>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</si>
  <si>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</si>
  <si>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</si>
  <si>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</si>
  <si>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</si>
  <si>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</si>
  <si>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</si>
  <si>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</si>
  <si>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</si>
  <si>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</si>
  <si>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</si>
  <si>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</si>
  <si>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</si>
  <si>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</si>
  <si>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</si>
  <si>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</si>
  <si>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</si>
  <si>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</si>
  <si>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</si>
  <si>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</si>
  <si>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</si>
  <si>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</si>
  <si>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</si>
  <si>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</si>
  <si>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</si>
  <si>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</si>
  <si>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</si>
  <si>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</si>
  <si>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</si>
  <si>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</si>
  <si>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</si>
  <si>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</si>
  <si>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</si>
  <si>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</si>
  <si>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</si>
  <si>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</si>
  <si>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</si>
  <si>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</si>
  <si>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</si>
  <si>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</si>
  <si>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</si>
  <si>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</si>
  <si>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</si>
  <si>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</si>
  <si>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</si>
  <si>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</si>
  <si>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</si>
  <si>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</si>
  <si>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</si>
  <si>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</si>
  <si>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</si>
  <si>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</si>
  <si>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</si>
  <si>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</si>
  <si>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</si>
  <si>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</si>
  <si>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</si>
  <si>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</si>
  <si>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</si>
  <si>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</si>
  <si>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</si>
  <si>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</si>
  <si>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</si>
  <si>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</si>
  <si>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</si>
  <si>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</si>
  <si>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</si>
  <si>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</si>
  <si>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</si>
  <si>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</si>
  <si>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</si>
  <si>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</si>
  <si>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</si>
  <si>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</si>
  <si>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</si>
  <si>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</si>
  <si>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</si>
  <si>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</si>
  <si>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</si>
  <si>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</si>
  <si>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</si>
  <si>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</si>
  <si>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</si>
  <si>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</si>
  <si>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</si>
  <si>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</si>
  <si>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</si>
  <si>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</si>
  <si>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</si>
  <si>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</si>
  <si>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</si>
  <si>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</si>
  <si>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</si>
  <si>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</si>
  <si>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</si>
  <si>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</si>
  <si>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</si>
  <si>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</si>
  <si>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</si>
  <si>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</si>
  <si>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</si>
  <si>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</si>
  <si>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</si>
  <si>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</si>
  <si>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</si>
  <si>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</si>
  <si>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</si>
  <si>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</si>
  <si>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</si>
  <si>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</si>
  <si>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</si>
  <si>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</si>
  <si>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</si>
  <si>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</si>
  <si>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</si>
  <si>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</si>
  <si>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</si>
  <si>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</si>
  <si>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</si>
  <si>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</si>
  <si>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</si>
  <si>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</si>
  <si>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</si>
  <si>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</si>
  <si>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</si>
  <si>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</si>
  <si>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</si>
  <si>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</si>
  <si>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</si>
  <si>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</si>
  <si>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</si>
  <si>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</si>
  <si>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</si>
  <si>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</si>
  <si>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</si>
  <si>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</si>
  <si>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</si>
  <si>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</si>
  <si>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</si>
  <si>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</si>
  <si>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</si>
  <si>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</si>
  <si>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</si>
  <si>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</si>
  <si>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</si>
  <si>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</si>
  <si>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</si>
  <si>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</si>
  <si>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</si>
  <si>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</si>
  <si>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</si>
  <si>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</si>
  <si>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国立保健医療科学院運営経費</t>
    <phoneticPr fontId="5"/>
  </si>
  <si>
    <t>国立保健医療科学院</t>
    <phoneticPr fontId="5"/>
  </si>
  <si>
    <t>総務部会計課</t>
    <phoneticPr fontId="5"/>
  </si>
  <si>
    <t>新津　幸義</t>
    <rPh sb="0" eb="2">
      <t>ニイツ</t>
    </rPh>
    <rPh sb="3" eb="5">
      <t>ユキヨシ</t>
    </rPh>
    <phoneticPr fontId="5"/>
  </si>
  <si>
    <t>○</t>
  </si>
  <si>
    <t>国立保健医療科学院の調査研究事業を円滑に実施するための事務等を行うことを目的とする。</t>
    <phoneticPr fontId="5"/>
  </si>
  <si>
    <t>以下の事業を行う。
研究調査の実施
年報作成
研究倫理審査委員会を開催
特殊施設（機器分析室）の管理運営
廃棄物の処理</t>
    <phoneticPr fontId="5"/>
  </si>
  <si>
    <t>-</t>
  </si>
  <si>
    <t>庁費</t>
    <rPh sb="0" eb="2">
      <t>チョウヒ</t>
    </rPh>
    <phoneticPr fontId="5"/>
  </si>
  <si>
    <t>諸謝金</t>
    <rPh sb="0" eb="1">
      <t>ショ</t>
    </rPh>
    <rPh sb="1" eb="3">
      <t>シャキン</t>
    </rPh>
    <phoneticPr fontId="5"/>
  </si>
  <si>
    <t>外部委員による研究課題評価（毎年実施）で3.5点以上を目標とする。</t>
    <phoneticPr fontId="5"/>
  </si>
  <si>
    <t>研究課題評価の総合点</t>
    <phoneticPr fontId="5"/>
  </si>
  <si>
    <t>点</t>
    <rPh sb="0" eb="1">
      <t>テン</t>
    </rPh>
    <phoneticPr fontId="5"/>
  </si>
  <si>
    <t>研究倫理審査委員会における審査件数（書面審査含む）</t>
    <phoneticPr fontId="5"/>
  </si>
  <si>
    <t>件</t>
    <rPh sb="0" eb="1">
      <t>ケン</t>
    </rPh>
    <phoneticPr fontId="5"/>
  </si>
  <si>
    <t>年報作成部数</t>
    <phoneticPr fontId="5"/>
  </si>
  <si>
    <t>部</t>
    <rPh sb="0" eb="1">
      <t>ブ</t>
    </rPh>
    <phoneticPr fontId="5"/>
  </si>
  <si>
    <t>X:研究倫理審査委員会出席謝金+研究倫理審査委員会出席旅費+研究倫理審査委員会迅速審査（書面審査）謝金/Y:開催回数（審査件数）　　　　　　　　</t>
    <phoneticPr fontId="5"/>
  </si>
  <si>
    <t>円</t>
    <rPh sb="0" eb="1">
      <t>エン</t>
    </rPh>
    <phoneticPr fontId="5"/>
  </si>
  <si>
    <t>　　X/Y</t>
  </si>
  <si>
    <t>659,600円/38件</t>
    <rPh sb="7" eb="8">
      <t>エン</t>
    </rPh>
    <rPh sb="11" eb="12">
      <t>ケン</t>
    </rPh>
    <phoneticPr fontId="5"/>
  </si>
  <si>
    <t>1,003,200円/44件</t>
    <rPh sb="9" eb="10">
      <t>エン</t>
    </rPh>
    <rPh sb="13" eb="14">
      <t>ケン</t>
    </rPh>
    <phoneticPr fontId="5"/>
  </si>
  <si>
    <t>X:年報作成費用／Y:作成部数　　　　　　　</t>
    <phoneticPr fontId="5"/>
  </si>
  <si>
    <t>283,689円/1,250部</t>
    <rPh sb="7" eb="8">
      <t>エン</t>
    </rPh>
    <rPh sb="14" eb="15">
      <t>ブ</t>
    </rPh>
    <phoneticPr fontId="5"/>
  </si>
  <si>
    <t>529,804円/1,250部</t>
    <rPh sb="7" eb="8">
      <t>エン</t>
    </rPh>
    <rPh sb="14" eb="15">
      <t>ブ</t>
    </rPh>
    <phoneticPr fontId="5"/>
  </si>
  <si>
    <t>X:廃棄物処理費用／Y:職員数　　　　　　　　　　　　　　　　　　　　　　　　　　　　　　　　　　　　　　　　　　</t>
    <phoneticPr fontId="5"/>
  </si>
  <si>
    <t>1,927,968円/150人</t>
  </si>
  <si>
    <t>1,335,312円/151人</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</si>
  <si>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</si>
  <si>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</si>
  <si>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</si>
  <si>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平均3.5点以上</t>
    <rPh sb="0" eb="2">
      <t>ヘイキン</t>
    </rPh>
    <rPh sb="5" eb="6">
      <t>テン</t>
    </rPh>
    <rPh sb="6" eb="8">
      <t>イジョウ</t>
    </rPh>
    <phoneticPr fontId="5"/>
  </si>
  <si>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5"/>
  </si>
  <si>
    <t>有</t>
  </si>
  <si>
    <t>無</t>
  </si>
  <si>
    <t>‐</t>
  </si>
  <si>
    <t>国立保健医療科学院の養成訓練及び試験研究を円滑に遂行する上で必要な事業である。</t>
    <phoneticPr fontId="5"/>
  </si>
  <si>
    <t>国立保健医療科学院の運営にかかる経費のため、他に委ねることは出来ない。</t>
    <phoneticPr fontId="5"/>
  </si>
  <si>
    <t>科学院の調査研究に必要な経費であり、優先度は高い。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</si>
  <si>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</si>
  <si>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概ね妥当である。</t>
    <phoneticPr fontId="5"/>
  </si>
  <si>
    <t>事業の適切な遂行に必要な経費に限定している。</t>
    <phoneticPr fontId="5"/>
  </si>
  <si>
    <t>両面コピーの活用やペーパーレス化の促進を行っている。</t>
    <phoneticPr fontId="5"/>
  </si>
  <si>
    <t>見合ったものとなっている。</t>
    <phoneticPr fontId="5"/>
  </si>
  <si>
    <t>国立保健医療科学院基盤的研究費</t>
    <phoneticPr fontId="5"/>
  </si>
  <si>
    <t>国立社会保障・人口問題研究所運営経費</t>
    <phoneticPr fontId="5"/>
  </si>
  <si>
    <t>国立感染症研究所運営経費</t>
    <phoneticPr fontId="5"/>
  </si>
  <si>
    <t>発注などの契約手続については、原則として一般競争入札を実施して競争性を確保している。
また、支出内容としても、廃棄物の処理費、委員会の運営等、科学院の運営に必要なものに支出している。</t>
    <phoneticPr fontId="5"/>
  </si>
  <si>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</si>
  <si>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597</t>
  </si>
  <si>
    <t>867</t>
  </si>
  <si>
    <t>544</t>
  </si>
  <si>
    <t>878</t>
  </si>
  <si>
    <t>483</t>
  </si>
  <si>
    <t>847</t>
  </si>
  <si>
    <t>850</t>
  </si>
  <si>
    <t>847</t>
    <phoneticPr fontId="5"/>
  </si>
  <si>
    <t>-</t>
    <phoneticPr fontId="5"/>
  </si>
  <si>
    <t>-</t>
    <phoneticPr fontId="5"/>
  </si>
  <si>
    <t>-</t>
    <phoneticPr fontId="5"/>
  </si>
  <si>
    <t>474,000円/20件</t>
    <phoneticPr fontId="5"/>
  </si>
  <si>
    <t>1,544,000円/143人</t>
    <phoneticPr fontId="5"/>
  </si>
  <si>
    <t>-</t>
    <phoneticPr fontId="5"/>
  </si>
  <si>
    <t>令和元年度　研究課題評価報告書</t>
    <rPh sb="0" eb="2">
      <t>レイワ</t>
    </rPh>
    <rPh sb="2" eb="3">
      <t>ガン</t>
    </rPh>
    <phoneticPr fontId="5"/>
  </si>
  <si>
    <t>2,085,959円/48件</t>
    <phoneticPr fontId="5"/>
  </si>
  <si>
    <t>583,200円/1,200部</t>
    <phoneticPr fontId="5"/>
  </si>
  <si>
    <t>1,700,212円/143人</t>
    <phoneticPr fontId="5"/>
  </si>
  <si>
    <t>R1は集計中だがH30は目標を達成している。</t>
    <phoneticPr fontId="5"/>
  </si>
  <si>
    <t>国立保健医療科学院における調査研究事業に関する経費という点で国立保健医療科学院基盤的研究費と類似しているが、それぞれ適切な役割分担となっている。
調査研究事業に密接に関係する事務費
調査研究事業
また、他機関もそれぞれの試験研究所において、調査研究事業を円滑に実施するための事務等を行うことを目的とする。</t>
    <phoneticPr fontId="5"/>
  </si>
  <si>
    <t>A.日本興業株式会社</t>
    <phoneticPr fontId="5"/>
  </si>
  <si>
    <t>一般廃棄物処理業務</t>
    <phoneticPr fontId="5"/>
  </si>
  <si>
    <t>日本興業株式会社</t>
    <phoneticPr fontId="5"/>
  </si>
  <si>
    <t>株式会社リバース</t>
    <phoneticPr fontId="5"/>
  </si>
  <si>
    <t>感染性廃棄物処理業務</t>
    <phoneticPr fontId="5"/>
  </si>
  <si>
    <t>-</t>
    <phoneticPr fontId="5"/>
  </si>
  <si>
    <t>株式会社キタジマ</t>
    <phoneticPr fontId="5"/>
  </si>
  <si>
    <t>年報作成</t>
    <phoneticPr fontId="5"/>
  </si>
  <si>
    <t>諸謝金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</si>
  <si>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</si>
  <si>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</si>
  <si>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</si>
  <si>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</si>
  <si>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</si>
  <si>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職員旅費</t>
    <rPh sb="0" eb="2">
      <t>ショクイン</t>
    </rPh>
    <rPh sb="2" eb="4">
      <t>リョヒ</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</si>
  <si>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</si>
  <si>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</si>
  <si>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</si>
  <si>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</si>
  <si>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</si>
  <si>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t>
    <phoneticPr fontId="5"/>
  </si>
  <si>
    <t>B.</t>
    <phoneticPr fontId="5"/>
  </si>
  <si>
    <t>583,200円/1,200部</t>
    <phoneticPr fontId="5"/>
  </si>
  <si>
    <t>-</t>
    <phoneticPr fontId="5"/>
  </si>
  <si>
    <t>雑役務費</t>
    <phoneticPr fontId="5"/>
  </si>
  <si>
    <t>点検対象外</t>
    <rPh sb="0" eb="2">
      <t>テンケン</t>
    </rPh>
    <rPh sb="2" eb="5">
      <t>タイショウガイ</t>
    </rPh>
    <phoneticPr fontId="5"/>
  </si>
  <si>
    <t>国立保健医療科学院運営経費であるが、一者応札となっている要因を分析し、改善を図ること。</t>
    <phoneticPr fontId="5"/>
  </si>
  <si>
    <t>一者応札への対応については、公告期間を長くすることや入札説明会での説明を充実させるなどし、改善を図りつつ、適正な執行に努めていく。</t>
    <phoneticPr fontId="5"/>
  </si>
  <si>
    <t xml:space="preserve"> 新型コロナウイルス対策関連要望（事項要求）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</si>
</sst>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46</xdr:col>
      <xdr:colOff>30479</xdr:colOff>
      <xdr:row>759</xdr:row>
      <xdr:rowOff>585744</xdr:rowOff>
    </xdr:to>
    <xdr:grpSp>
      <xdr:nvGrpSpPr>
        <xdr:cNvPr id="2" name="グループ化 1">
          <a:extLst>
            <a:ext uri="{FF2B5EF4-FFF2-40B4-BE49-F238E27FC236}">
              <a16:creationId xmlns:a16="http://schemas.microsoft.com/office/drawing/2014/main" id="{05D1E62E-64C2-48E9-9F8C-88DD349A4572}"/>
            </a:ext>
          </a:extLst>
        </xdr:cNvPr>
        <xdr:cNvGrpSpPr>
          <a:grpSpLocks/>
        </xdr:cNvGrpSpPr>
      </xdr:nvGrpSpPr>
      <xdr:grpSpPr bwMode="auto">
        <a:xfrm>
          <a:off x="1645920" y="43068240"/>
          <a:ext cx="6797039" cy="7240544"/>
          <a:chOff x="2352303" y="29387798"/>
          <a:chExt cx="6986721" cy="4936531"/>
        </a:xfrm>
      </xdr:grpSpPr>
      <xdr:grpSp>
        <xdr:nvGrpSpPr>
          <xdr:cNvPr id="3" name="グループ化 15">
            <a:extLst>
              <a:ext uri="{FF2B5EF4-FFF2-40B4-BE49-F238E27FC236}">
                <a16:creationId xmlns:a16="http://schemas.microsoft.com/office/drawing/2014/main" id="{16973DBC-C766-47F1-8803-CA4118425114}"/>
              </a:ext>
            </a:extLst>
          </xdr:cNvPr>
          <xdr:cNvGrpSpPr>
            <a:grpSpLocks/>
          </xdr:cNvGrpSpPr>
        </xdr:nvGrpSpPr>
        <xdr:grpSpPr bwMode="auto">
          <a:xfrm>
            <a:off x="2352303" y="29387798"/>
            <a:ext cx="4788118" cy="3618021"/>
            <a:chOff x="3241186" y="29387801"/>
            <a:chExt cx="4785214" cy="3618020"/>
          </a:xfrm>
        </xdr:grpSpPr>
        <xdr:grpSp>
          <xdr:nvGrpSpPr>
            <xdr:cNvPr id="7" name="グループ化 14">
              <a:extLst>
                <a:ext uri="{FF2B5EF4-FFF2-40B4-BE49-F238E27FC236}">
                  <a16:creationId xmlns:a16="http://schemas.microsoft.com/office/drawing/2014/main" id="{9452B3B7-0909-472D-AC57-47B41144ADFD}"/>
                </a:ext>
              </a:extLst>
            </xdr:cNvPr>
            <xdr:cNvGrpSpPr>
              <a:grpSpLocks/>
            </xdr:cNvGrpSpPr>
          </xdr:nvGrpSpPr>
          <xdr:grpSpPr bwMode="auto">
            <a:xfrm>
              <a:off x="3241186" y="29387801"/>
              <a:ext cx="4785214" cy="1152768"/>
              <a:chOff x="3241186" y="29387801"/>
              <a:chExt cx="4785214" cy="1152768"/>
            </a:xfrm>
          </xdr:grpSpPr>
          <xdr:sp macro="" textlink="">
            <xdr:nvSpPr>
              <xdr:cNvPr id="13" name="Rectangle 1">
                <a:extLst>
                  <a:ext uri="{FF2B5EF4-FFF2-40B4-BE49-F238E27FC236}">
                    <a16:creationId xmlns:a16="http://schemas.microsoft.com/office/drawing/2014/main" id="{7B581D6C-7AB8-4804-9E2C-573D60D42BDB}"/>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18">
                <a:extLst>
                  <a:ext uri="{FF2B5EF4-FFF2-40B4-BE49-F238E27FC236}">
                    <a16:creationId xmlns:a16="http://schemas.microsoft.com/office/drawing/2014/main" id="{5CBB5791-E8ED-4BC2-86F0-E5C894D1E552}"/>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8" name="グループ化 7">
              <a:extLst>
                <a:ext uri="{FF2B5EF4-FFF2-40B4-BE49-F238E27FC236}">
                  <a16:creationId xmlns:a16="http://schemas.microsoft.com/office/drawing/2014/main" id="{D1C66F36-6964-409D-8BDC-25EECE4B786C}"/>
                </a:ext>
              </a:extLst>
            </xdr:cNvPr>
            <xdr:cNvGrpSpPr>
              <a:grpSpLocks/>
            </xdr:cNvGrpSpPr>
          </xdr:nvGrpSpPr>
          <xdr:grpSpPr bwMode="auto">
            <a:xfrm>
              <a:off x="4698938" y="30709283"/>
              <a:ext cx="1970807" cy="2296538"/>
              <a:chOff x="4339855" y="30708514"/>
              <a:chExt cx="1963736" cy="2293116"/>
            </a:xfrm>
          </xdr:grpSpPr>
          <xdr:sp macro="" textlink="">
            <xdr:nvSpPr>
              <xdr:cNvPr id="9" name="Line 4">
                <a:extLst>
                  <a:ext uri="{FF2B5EF4-FFF2-40B4-BE49-F238E27FC236}">
                    <a16:creationId xmlns:a16="http://schemas.microsoft.com/office/drawing/2014/main" id="{9F779AFD-11B8-4149-A307-826AC8BB6736}"/>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8">
                <a:extLst>
                  <a:ext uri="{FF2B5EF4-FFF2-40B4-BE49-F238E27FC236}">
                    <a16:creationId xmlns:a16="http://schemas.microsoft.com/office/drawing/2014/main" id="{F2D5B90C-068F-4F48-845A-21673B463EBF}"/>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1" name="大かっこ 10">
                <a:extLst>
                  <a:ext uri="{FF2B5EF4-FFF2-40B4-BE49-F238E27FC236}">
                    <a16:creationId xmlns:a16="http://schemas.microsoft.com/office/drawing/2014/main" id="{80C9E8FD-7DF9-48E8-AD49-0A56037F19A7}"/>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2" name="Text Box 8">
                <a:extLst>
                  <a:ext uri="{FF2B5EF4-FFF2-40B4-BE49-F238E27FC236}">
                    <a16:creationId xmlns:a16="http://schemas.microsoft.com/office/drawing/2014/main" id="{11E06BF1-71DF-47CD-982D-FAC875A4319C}"/>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4" name="グループ化 20">
            <a:extLst>
              <a:ext uri="{FF2B5EF4-FFF2-40B4-BE49-F238E27FC236}">
                <a16:creationId xmlns:a16="http://schemas.microsoft.com/office/drawing/2014/main" id="{FD3CEDAB-13BE-48FB-833D-03CA619D9E6B}"/>
              </a:ext>
            </a:extLst>
          </xdr:cNvPr>
          <xdr:cNvGrpSpPr>
            <a:grpSpLocks/>
          </xdr:cNvGrpSpPr>
        </xdr:nvGrpSpPr>
        <xdr:grpSpPr bwMode="auto">
          <a:xfrm>
            <a:off x="6769916" y="32615129"/>
            <a:ext cx="2569108" cy="1709200"/>
            <a:chOff x="6769916" y="32615129"/>
            <a:chExt cx="2569108" cy="1709200"/>
          </a:xfrm>
        </xdr:grpSpPr>
        <xdr:sp macro="" textlink="">
          <xdr:nvSpPr>
            <xdr:cNvPr id="5" name="Rectangle 12">
              <a:extLst>
                <a:ext uri="{FF2B5EF4-FFF2-40B4-BE49-F238E27FC236}">
                  <a16:creationId xmlns:a16="http://schemas.microsoft.com/office/drawing/2014/main" id="{E2230EB8-BFA8-4DD9-8BB6-2F9415705BE2}"/>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大かっこ 5">
              <a:extLst>
                <a:ext uri="{FF2B5EF4-FFF2-40B4-BE49-F238E27FC236}">
                  <a16:creationId xmlns:a16="http://schemas.microsoft.com/office/drawing/2014/main" id="{45874E1E-B190-49FB-81EA-123F84C46438}"/>
                </a:ext>
              </a:extLst>
            </xdr:cNvPr>
            <xdr:cNvSpPr/>
          </xdr:nvSpPr>
          <xdr:spPr bwMode="auto">
            <a:xfrm>
              <a:off x="6769916" y="33503844"/>
              <a:ext cx="2569108"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諸謝金、雑役務費、職員旅費等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29</xdr:col>
      <xdr:colOff>127000</xdr:colOff>
      <xdr:row>747</xdr:row>
      <xdr:rowOff>110066</xdr:rowOff>
    </xdr:from>
    <xdr:to>
      <xdr:col>38</xdr:col>
      <xdr:colOff>61317</xdr:colOff>
      <xdr:row>754</xdr:row>
      <xdr:rowOff>73578</xdr:rowOff>
    </xdr:to>
    <xdr:sp macro="" textlink="">
      <xdr:nvSpPr>
        <xdr:cNvPr id="18" name="Line 4">
          <a:extLst>
            <a:ext uri="{FF2B5EF4-FFF2-40B4-BE49-F238E27FC236}">
              <a16:creationId xmlns:a16="http://schemas.microsoft.com/office/drawing/2014/main" id="{9DEE6725-5D54-4C36-B115-FA3FB489324C}"/>
            </a:ext>
          </a:extLst>
        </xdr:cNvPr>
        <xdr:cNvSpPr>
          <a:spLocks noChangeShapeType="1"/>
        </xdr:cNvSpPr>
      </xdr:nvSpPr>
      <xdr:spPr bwMode="auto">
        <a:xfrm>
          <a:off x="5528733" y="45076533"/>
          <a:ext cx="1610717" cy="243577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67734</xdr:colOff>
      <xdr:row>754</xdr:row>
      <xdr:rowOff>127000</xdr:rowOff>
    </xdr:from>
    <xdr:to>
      <xdr:col>43</xdr:col>
      <xdr:colOff>10025</xdr:colOff>
      <xdr:row>755</xdr:row>
      <xdr:rowOff>146163</xdr:rowOff>
    </xdr:to>
    <xdr:sp macro="" textlink="">
      <xdr:nvSpPr>
        <xdr:cNvPr id="19" name="Text Box 8">
          <a:extLst>
            <a:ext uri="{FF2B5EF4-FFF2-40B4-BE49-F238E27FC236}">
              <a16:creationId xmlns:a16="http://schemas.microsoft.com/office/drawing/2014/main" id="{7A63B39B-FA69-44F3-A7A2-2956F30381E8}"/>
            </a:ext>
          </a:extLst>
        </xdr:cNvPr>
        <xdr:cNvSpPr txBox="1">
          <a:spLocks noChangeArrowheads="1"/>
        </xdr:cNvSpPr>
      </xdr:nvSpPr>
      <xdr:spPr bwMode="auto">
        <a:xfrm>
          <a:off x="6587067" y="47565733"/>
          <a:ext cx="1432425" cy="37476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879</v>
      </c>
      <c r="AT2" s="969"/>
      <c r="AU2" s="969"/>
      <c r="AV2" s="51" t="str">
        <f>IF(AW2="", "", "-")</f>
        <v/>
      </c>
      <c r="AW2" s="914"/>
      <c r="AX2" s="914"/>
    </row>
    <row r="3" spans="1:50" ht="21" customHeight="1" thickBot="1" x14ac:dyDescent="0.2">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512</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649</v>
      </c>
      <c r="H7" s="505"/>
      <c r="I7" s="505"/>
      <c r="J7" s="505"/>
      <c r="K7" s="505"/>
      <c r="L7" s="505"/>
      <c r="M7" s="505"/>
      <c r="N7" s="505"/>
      <c r="O7" s="505"/>
      <c r="P7" s="505"/>
      <c r="Q7" s="505"/>
      <c r="R7" s="505"/>
      <c r="S7" s="505"/>
      <c r="T7" s="505"/>
      <c r="U7" s="505"/>
      <c r="V7" s="505"/>
      <c r="W7" s="505"/>
      <c r="X7" s="506"/>
      <c r="Y7" s="925" t="s">
        <v>392</v>
      </c>
      <c r="Z7" s="449"/>
      <c r="AA7" s="449"/>
      <c r="AB7" s="449"/>
      <c r="AC7" s="449"/>
      <c r="AD7" s="926"/>
      <c r="AE7" s="915" t="s">
        <v>649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259</v>
      </c>
      <c r="B8" s="502"/>
      <c r="C8" s="502"/>
      <c r="D8" s="502"/>
      <c r="E8" s="502"/>
      <c r="F8" s="503"/>
      <c r="G8" s="936" t="str">
        <f>入力規則等!A27</f>
        <v>医療分野の研究開発関連、科学技術・イノベーション</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567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v>
      </c>
      <c r="Q13" s="661"/>
      <c r="R13" s="661"/>
      <c r="S13" s="661"/>
      <c r="T13" s="661"/>
      <c r="U13" s="661"/>
      <c r="V13" s="662"/>
      <c r="W13" s="660">
        <v>4</v>
      </c>
      <c r="X13" s="661"/>
      <c r="Y13" s="661"/>
      <c r="Z13" s="661"/>
      <c r="AA13" s="661"/>
      <c r="AB13" s="661"/>
      <c r="AC13" s="662"/>
      <c r="AD13" s="660">
        <v>4</v>
      </c>
      <c r="AE13" s="661"/>
      <c r="AF13" s="661"/>
      <c r="AG13" s="661"/>
      <c r="AH13" s="661"/>
      <c r="AI13" s="661"/>
      <c r="AJ13" s="662"/>
      <c r="AK13" s="660">
        <v>4</v>
      </c>
      <c r="AL13" s="661"/>
      <c r="AM13" s="661"/>
      <c r="AN13" s="661"/>
      <c r="AO13" s="661"/>
      <c r="AP13" s="661"/>
      <c r="AQ13" s="662"/>
      <c r="AR13" s="922">
        <v>4</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568</v>
      </c>
      <c r="Q14" s="661"/>
      <c r="R14" s="661"/>
      <c r="S14" s="661"/>
      <c r="T14" s="661"/>
      <c r="U14" s="661"/>
      <c r="V14" s="662"/>
      <c r="W14" s="660" t="s">
        <v>568</v>
      </c>
      <c r="X14" s="661"/>
      <c r="Y14" s="661"/>
      <c r="Z14" s="661"/>
      <c r="AA14" s="661"/>
      <c r="AB14" s="661"/>
      <c r="AC14" s="662"/>
      <c r="AD14" s="660" t="s">
        <v>568</v>
      </c>
      <c r="AE14" s="661"/>
      <c r="AF14" s="661"/>
      <c r="AG14" s="661"/>
      <c r="AH14" s="661"/>
      <c r="AI14" s="661"/>
      <c r="AJ14" s="662"/>
      <c r="AK14" s="660" t="s">
        <v>568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568</v>
      </c>
      <c r="Q15" s="661"/>
      <c r="R15" s="661"/>
      <c r="S15" s="661"/>
      <c r="T15" s="661"/>
      <c r="U15" s="661"/>
      <c r="V15" s="662"/>
      <c r="W15" s="660" t="s">
        <v>568</v>
      </c>
      <c r="X15" s="661"/>
      <c r="Y15" s="661"/>
      <c r="Z15" s="661"/>
      <c r="AA15" s="661"/>
      <c r="AB15" s="661"/>
      <c r="AC15" s="662"/>
      <c r="AD15" s="660" t="s">
        <v>568</v>
      </c>
      <c r="AE15" s="661"/>
      <c r="AF15" s="661"/>
      <c r="AG15" s="661"/>
      <c r="AH15" s="661"/>
      <c r="AI15" s="661"/>
      <c r="AJ15" s="662"/>
      <c r="AK15" s="660" t="s">
        <v>568</v>
      </c>
      <c r="AL15" s="661"/>
      <c r="AM15" s="661"/>
      <c r="AN15" s="661"/>
      <c r="AO15" s="661"/>
      <c r="AP15" s="661"/>
      <c r="AQ15" s="662"/>
      <c r="AR15" s="660" t="s">
        <v>411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568</v>
      </c>
      <c r="Q16" s="661"/>
      <c r="R16" s="661"/>
      <c r="S16" s="661"/>
      <c r="T16" s="661"/>
      <c r="U16" s="661"/>
      <c r="V16" s="662"/>
      <c r="W16" s="660" t="s">
        <v>568</v>
      </c>
      <c r="X16" s="661"/>
      <c r="Y16" s="661"/>
      <c r="Z16" s="661"/>
      <c r="AA16" s="661"/>
      <c r="AB16" s="661"/>
      <c r="AC16" s="662"/>
      <c r="AD16" s="660" t="s">
        <v>568</v>
      </c>
      <c r="AE16" s="661"/>
      <c r="AF16" s="661"/>
      <c r="AG16" s="661"/>
      <c r="AH16" s="661"/>
      <c r="AI16" s="661"/>
      <c r="AJ16" s="662"/>
      <c r="AK16" s="660" t="s">
        <v>568</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568</v>
      </c>
      <c r="Q17" s="661"/>
      <c r="R17" s="661"/>
      <c r="S17" s="661"/>
      <c r="T17" s="661"/>
      <c r="U17" s="661"/>
      <c r="V17" s="662"/>
      <c r="W17" s="660" t="s">
        <v>568</v>
      </c>
      <c r="X17" s="661"/>
      <c r="Y17" s="661"/>
      <c r="Z17" s="661"/>
      <c r="AA17" s="661"/>
      <c r="AB17" s="661"/>
      <c r="AC17" s="662"/>
      <c r="AD17" s="660" t="s">
        <v>568</v>
      </c>
      <c r="AE17" s="661"/>
      <c r="AF17" s="661"/>
      <c r="AG17" s="661"/>
      <c r="AH17" s="661"/>
      <c r="AI17" s="661"/>
      <c r="AJ17" s="662"/>
      <c r="AK17" s="660" t="s">
        <v>568</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4</v>
      </c>
      <c r="Q18" s="882"/>
      <c r="R18" s="882"/>
      <c r="S18" s="882"/>
      <c r="T18" s="882"/>
      <c r="U18" s="882"/>
      <c r="V18" s="883"/>
      <c r="W18" s="881">
        <f>SUM(W13:AC17)</f>
        <v>4</v>
      </c>
      <c r="X18" s="882"/>
      <c r="Y18" s="882"/>
      <c r="Z18" s="882"/>
      <c r="AA18" s="882"/>
      <c r="AB18" s="882"/>
      <c r="AC18" s="883"/>
      <c r="AD18" s="881">
        <f>SUM(AD13:AJ17)</f>
        <v>4</v>
      </c>
      <c r="AE18" s="882"/>
      <c r="AF18" s="882"/>
      <c r="AG18" s="882"/>
      <c r="AH18" s="882"/>
      <c r="AI18" s="882"/>
      <c r="AJ18" s="883"/>
      <c r="AK18" s="881">
        <f>SUM(AK13:AQ17)</f>
        <v>4</v>
      </c>
      <c r="AL18" s="882"/>
      <c r="AM18" s="882"/>
      <c r="AN18" s="882"/>
      <c r="AO18" s="882"/>
      <c r="AP18" s="882"/>
      <c r="AQ18" s="883"/>
      <c r="AR18" s="881">
        <f>SUM(AR13:AX17)</f>
        <v>4</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v>
      </c>
      <c r="Q19" s="661"/>
      <c r="R19" s="661"/>
      <c r="S19" s="661"/>
      <c r="T19" s="661"/>
      <c r="U19" s="661"/>
      <c r="V19" s="662"/>
      <c r="W19" s="660">
        <v>4</v>
      </c>
      <c r="X19" s="661"/>
      <c r="Y19" s="661"/>
      <c r="Z19" s="661"/>
      <c r="AA19" s="661"/>
      <c r="AB19" s="661"/>
      <c r="AC19" s="662"/>
      <c r="AD19" s="660">
        <v>4</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431</v>
      </c>
      <c r="B22" s="950"/>
      <c r="C22" s="950"/>
      <c r="D22" s="950"/>
      <c r="E22" s="950"/>
      <c r="F22" s="951"/>
      <c r="G22" s="987" t="s">
        <v>337</v>
      </c>
      <c r="H22" s="220"/>
      <c r="I22" s="220"/>
      <c r="J22" s="220"/>
      <c r="K22" s="220"/>
      <c r="L22" s="220"/>
      <c r="M22" s="220"/>
      <c r="N22" s="220"/>
      <c r="O22" s="221"/>
      <c r="P22" s="938" t="s">
        <v>432</v>
      </c>
      <c r="Q22" s="220"/>
      <c r="R22" s="220"/>
      <c r="S22" s="220"/>
      <c r="T22" s="220"/>
      <c r="U22" s="220"/>
      <c r="V22" s="221"/>
      <c r="W22" s="938" t="s">
        <v>433</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569</v>
      </c>
      <c r="H23" s="989"/>
      <c r="I23" s="989"/>
      <c r="J23" s="989"/>
      <c r="K23" s="989"/>
      <c r="L23" s="989"/>
      <c r="M23" s="989"/>
      <c r="N23" s="989"/>
      <c r="O23" s="990"/>
      <c r="P23" s="922">
        <v>2</v>
      </c>
      <c r="Q23" s="923"/>
      <c r="R23" s="923"/>
      <c r="S23" s="923"/>
      <c r="T23" s="923"/>
      <c r="U23" s="923"/>
      <c r="V23" s="939"/>
      <c r="W23" s="922">
        <v>2</v>
      </c>
      <c r="X23" s="923"/>
      <c r="Y23" s="923"/>
      <c r="Z23" s="923"/>
      <c r="AA23" s="923"/>
      <c r="AB23" s="923"/>
      <c r="AC23" s="939"/>
      <c r="AD23" s="959" t="s">
        <v>658</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570</v>
      </c>
      <c r="H24" s="941"/>
      <c r="I24" s="941"/>
      <c r="J24" s="941"/>
      <c r="K24" s="941"/>
      <c r="L24" s="941"/>
      <c r="M24" s="941"/>
      <c r="N24" s="941"/>
      <c r="O24" s="942"/>
      <c r="P24" s="660">
        <v>1</v>
      </c>
      <c r="Q24" s="661"/>
      <c r="R24" s="661"/>
      <c r="S24" s="661"/>
      <c r="T24" s="661"/>
      <c r="U24" s="661"/>
      <c r="V24" s="662"/>
      <c r="W24" s="660">
        <v>1</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644</v>
      </c>
      <c r="H25" s="941"/>
      <c r="I25" s="941"/>
      <c r="J25" s="941"/>
      <c r="K25" s="941"/>
      <c r="L25" s="941"/>
      <c r="M25" s="941"/>
      <c r="N25" s="941"/>
      <c r="O25" s="942"/>
      <c r="P25" s="660">
        <v>1</v>
      </c>
      <c r="Q25" s="661"/>
      <c r="R25" s="661"/>
      <c r="S25" s="661"/>
      <c r="T25" s="661"/>
      <c r="U25" s="661"/>
      <c r="V25" s="662"/>
      <c r="W25" s="660">
        <v>1</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f>AK13</f>
        <v>4</v>
      </c>
      <c r="Q29" s="661"/>
      <c r="R29" s="661"/>
      <c r="S29" s="661"/>
      <c r="T29" s="661"/>
      <c r="U29" s="661"/>
      <c r="V29" s="662"/>
      <c r="W29" s="970">
        <f>AR13</f>
        <v>4</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395</v>
      </c>
      <c r="AF30" s="862"/>
      <c r="AG30" s="862"/>
      <c r="AH30" s="863"/>
      <c r="AI30" s="861" t="s">
        <v>417</v>
      </c>
      <c r="AJ30" s="862"/>
      <c r="AK30" s="862"/>
      <c r="AL30" s="863"/>
      <c r="AM30" s="918" t="s">
        <v>422</v>
      </c>
      <c r="AN30" s="918"/>
      <c r="AO30" s="918"/>
      <c r="AP30" s="861"/>
      <c r="AQ30" s="770" t="s">
        <v>235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623</v>
      </c>
      <c r="AR31" s="199"/>
      <c r="AS31" s="132" t="s">
        <v>236</v>
      </c>
      <c r="AT31" s="133"/>
      <c r="AU31" s="198">
        <v>2</v>
      </c>
      <c r="AV31" s="198"/>
      <c r="AW31" s="401" t="s">
        <v>181</v>
      </c>
      <c r="AX31" s="402"/>
    </row>
    <row r="32" spans="1:50" ht="23.25" customHeight="1" x14ac:dyDescent="0.15">
      <c r="A32" s="406"/>
      <c r="B32" s="404"/>
      <c r="C32" s="404"/>
      <c r="D32" s="404"/>
      <c r="E32" s="404"/>
      <c r="F32" s="405"/>
      <c r="G32" s="567" t="s">
        <v>571</v>
      </c>
      <c r="H32" s="568"/>
      <c r="I32" s="568"/>
      <c r="J32" s="568"/>
      <c r="K32" s="568"/>
      <c r="L32" s="568"/>
      <c r="M32" s="568"/>
      <c r="N32" s="568"/>
      <c r="O32" s="569"/>
      <c r="P32" s="104" t="s">
        <v>572</v>
      </c>
      <c r="Q32" s="104"/>
      <c r="R32" s="104"/>
      <c r="S32" s="104"/>
      <c r="T32" s="104"/>
      <c r="U32" s="104"/>
      <c r="V32" s="104"/>
      <c r="W32" s="104"/>
      <c r="X32" s="105"/>
      <c r="Y32" s="477" t="s">
        <v>12</v>
      </c>
      <c r="Z32" s="537"/>
      <c r="AA32" s="538"/>
      <c r="AB32" s="467" t="s">
        <v>573</v>
      </c>
      <c r="AC32" s="467"/>
      <c r="AD32" s="467"/>
      <c r="AE32" s="216">
        <v>4.3</v>
      </c>
      <c r="AF32" s="217"/>
      <c r="AG32" s="217"/>
      <c r="AH32" s="217"/>
      <c r="AI32" s="216">
        <v>4.2</v>
      </c>
      <c r="AJ32" s="217"/>
      <c r="AK32" s="217"/>
      <c r="AL32" s="217"/>
      <c r="AM32" s="216">
        <v>3.9</v>
      </c>
      <c r="AN32" s="217"/>
      <c r="AO32" s="217"/>
      <c r="AP32" s="217"/>
      <c r="AQ32" s="340" t="s">
        <v>568</v>
      </c>
      <c r="AR32" s="206"/>
      <c r="AS32" s="206"/>
      <c r="AT32" s="341"/>
      <c r="AU32" s="217" t="s">
        <v>623</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573</v>
      </c>
      <c r="AC33" s="529"/>
      <c r="AD33" s="529"/>
      <c r="AE33" s="216">
        <v>3.5</v>
      </c>
      <c r="AF33" s="217"/>
      <c r="AG33" s="217"/>
      <c r="AH33" s="217"/>
      <c r="AI33" s="216">
        <v>3.5</v>
      </c>
      <c r="AJ33" s="217"/>
      <c r="AK33" s="217"/>
      <c r="AL33" s="217"/>
      <c r="AM33" s="216">
        <v>3.5</v>
      </c>
      <c r="AN33" s="217"/>
      <c r="AO33" s="217"/>
      <c r="AP33" s="217"/>
      <c r="AQ33" s="340" t="s">
        <v>568</v>
      </c>
      <c r="AR33" s="206"/>
      <c r="AS33" s="206"/>
      <c r="AT33" s="341"/>
      <c r="AU33" s="217">
        <v>3.5</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123</v>
      </c>
      <c r="AF34" s="217"/>
      <c r="AG34" s="217"/>
      <c r="AH34" s="217"/>
      <c r="AI34" s="216">
        <v>120</v>
      </c>
      <c r="AJ34" s="217"/>
      <c r="AK34" s="217"/>
      <c r="AL34" s="217"/>
      <c r="AM34" s="216">
        <v>111</v>
      </c>
      <c r="AN34" s="217"/>
      <c r="AO34" s="217"/>
      <c r="AP34" s="217"/>
      <c r="AQ34" s="340" t="s">
        <v>568</v>
      </c>
      <c r="AR34" s="206"/>
      <c r="AS34" s="206"/>
      <c r="AT34" s="341"/>
      <c r="AU34" s="217" t="s">
        <v>623</v>
      </c>
      <c r="AV34" s="217"/>
      <c r="AW34" s="217"/>
      <c r="AX34" s="219"/>
    </row>
    <row r="35" spans="1:50" ht="23.25" customHeight="1" x14ac:dyDescent="0.15">
      <c r="A35" s="224" t="s">
        <v>383</v>
      </c>
      <c r="B35" s="225"/>
      <c r="C35" s="225"/>
      <c r="D35" s="225"/>
      <c r="E35" s="225"/>
      <c r="F35" s="226"/>
      <c r="G35" s="230" t="s">
        <v>624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386</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574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575</v>
      </c>
      <c r="AC101" s="467"/>
      <c r="AD101" s="467"/>
      <c r="AE101" s="216">
        <v>38</v>
      </c>
      <c r="AF101" s="217"/>
      <c r="AG101" s="217"/>
      <c r="AH101" s="218"/>
      <c r="AI101" s="216">
        <v>44</v>
      </c>
      <c r="AJ101" s="217"/>
      <c r="AK101" s="217"/>
      <c r="AL101" s="218"/>
      <c r="AM101" s="216">
        <v>48</v>
      </c>
      <c r="AN101" s="217"/>
      <c r="AO101" s="217"/>
      <c r="AP101" s="218"/>
      <c r="AQ101" s="216" t="s">
        <v>620</v>
      </c>
      <c r="AR101" s="217"/>
      <c r="AS101" s="217"/>
      <c r="AT101" s="218"/>
      <c r="AU101" s="216" t="s">
        <v>411</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575</v>
      </c>
      <c r="AC102" s="467"/>
      <c r="AD102" s="467"/>
      <c r="AE102" s="424">
        <v>20</v>
      </c>
      <c r="AF102" s="424"/>
      <c r="AG102" s="424"/>
      <c r="AH102" s="424"/>
      <c r="AI102" s="424">
        <v>20</v>
      </c>
      <c r="AJ102" s="424"/>
      <c r="AK102" s="424"/>
      <c r="AL102" s="424"/>
      <c r="AM102" s="424">
        <v>20</v>
      </c>
      <c r="AN102" s="424"/>
      <c r="AO102" s="424"/>
      <c r="AP102" s="424"/>
      <c r="AQ102" s="271">
        <v>20</v>
      </c>
      <c r="AR102" s="272"/>
      <c r="AS102" s="272"/>
      <c r="AT102" s="317"/>
      <c r="AU102" s="271">
        <v>20</v>
      </c>
      <c r="AV102" s="272"/>
      <c r="AW102" s="272"/>
      <c r="AX102" s="317"/>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customHeight="1" x14ac:dyDescent="0.15">
      <c r="A104" s="428"/>
      <c r="B104" s="429"/>
      <c r="C104" s="429"/>
      <c r="D104" s="429"/>
      <c r="E104" s="429"/>
      <c r="F104" s="430"/>
      <c r="G104" s="104" t="s">
        <v>576</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577</v>
      </c>
      <c r="AC104" s="552"/>
      <c r="AD104" s="553"/>
      <c r="AE104" s="216">
        <v>1250</v>
      </c>
      <c r="AF104" s="217"/>
      <c r="AG104" s="217"/>
      <c r="AH104" s="218"/>
      <c r="AI104" s="216">
        <v>1250</v>
      </c>
      <c r="AJ104" s="217"/>
      <c r="AK104" s="217"/>
      <c r="AL104" s="218"/>
      <c r="AM104" s="216">
        <v>1200</v>
      </c>
      <c r="AN104" s="217"/>
      <c r="AO104" s="217"/>
      <c r="AP104" s="218"/>
      <c r="AQ104" s="216" t="s">
        <v>619</v>
      </c>
      <c r="AR104" s="217"/>
      <c r="AS104" s="217"/>
      <c r="AT104" s="218"/>
      <c r="AU104" s="216" t="s">
        <v>411</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577</v>
      </c>
      <c r="AC105" s="475"/>
      <c r="AD105" s="476"/>
      <c r="AE105" s="424">
        <v>1250</v>
      </c>
      <c r="AF105" s="424"/>
      <c r="AG105" s="424"/>
      <c r="AH105" s="424"/>
      <c r="AI105" s="424">
        <v>1250</v>
      </c>
      <c r="AJ105" s="424"/>
      <c r="AK105" s="424"/>
      <c r="AL105" s="424"/>
      <c r="AM105" s="424">
        <v>1250</v>
      </c>
      <c r="AN105" s="424"/>
      <c r="AO105" s="424"/>
      <c r="AP105" s="424"/>
      <c r="AQ105" s="216">
        <v>1250</v>
      </c>
      <c r="AR105" s="217"/>
      <c r="AS105" s="217"/>
      <c r="AT105" s="218"/>
      <c r="AU105" s="271">
        <v>1250</v>
      </c>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578</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579</v>
      </c>
      <c r="AC116" s="469"/>
      <c r="AD116" s="470"/>
      <c r="AE116" s="424">
        <v>17358</v>
      </c>
      <c r="AF116" s="424"/>
      <c r="AG116" s="424"/>
      <c r="AH116" s="424"/>
      <c r="AI116" s="424">
        <v>22800</v>
      </c>
      <c r="AJ116" s="424"/>
      <c r="AK116" s="424"/>
      <c r="AL116" s="424"/>
      <c r="AM116" s="424">
        <v>43457</v>
      </c>
      <c r="AN116" s="424"/>
      <c r="AO116" s="424"/>
      <c r="AP116" s="424"/>
      <c r="AQ116" s="216">
        <v>23700</v>
      </c>
      <c r="AR116" s="217"/>
      <c r="AS116" s="217"/>
      <c r="AT116" s="217"/>
      <c r="AU116" s="217"/>
      <c r="AV116" s="217"/>
      <c r="AW116" s="217"/>
      <c r="AX116" s="219"/>
    </row>
    <row r="117" spans="1:50" ht="46.5" customHeight="1" x14ac:dyDescent="0.1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580</v>
      </c>
      <c r="AC117" s="479"/>
      <c r="AD117" s="480"/>
      <c r="AE117" s="557" t="s">
        <v>581</v>
      </c>
      <c r="AF117" s="557"/>
      <c r="AG117" s="557"/>
      <c r="AH117" s="557"/>
      <c r="AI117" s="557" t="s">
        <v>582</v>
      </c>
      <c r="AJ117" s="557"/>
      <c r="AK117" s="557"/>
      <c r="AL117" s="557"/>
      <c r="AM117" s="557" t="s">
        <v>625</v>
      </c>
      <c r="AN117" s="557"/>
      <c r="AO117" s="557"/>
      <c r="AP117" s="557"/>
      <c r="AQ117" s="557" t="s">
        <v>621</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customHeight="1" x14ac:dyDescent="0.15">
      <c r="A119" s="445"/>
      <c r="B119" s="446"/>
      <c r="C119" s="446"/>
      <c r="D119" s="446"/>
      <c r="E119" s="446"/>
      <c r="F119" s="447"/>
      <c r="G119" s="396" t="s">
        <v>583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579</v>
      </c>
      <c r="AC119" s="469"/>
      <c r="AD119" s="470"/>
      <c r="AE119" s="424">
        <v>227</v>
      </c>
      <c r="AF119" s="424"/>
      <c r="AG119" s="424"/>
      <c r="AH119" s="424"/>
      <c r="AI119" s="424">
        <v>423</v>
      </c>
      <c r="AJ119" s="424"/>
      <c r="AK119" s="424"/>
      <c r="AL119" s="424"/>
      <c r="AM119" s="424">
        <v>486</v>
      </c>
      <c r="AN119" s="424"/>
      <c r="AO119" s="424"/>
      <c r="AP119" s="424"/>
      <c r="AQ119" s="424">
        <v>486</v>
      </c>
      <c r="AR119" s="424"/>
      <c r="AS119" s="424"/>
      <c r="AT119" s="424"/>
      <c r="AU119" s="424"/>
      <c r="AV119" s="424"/>
      <c r="AW119" s="424"/>
      <c r="AX119" s="556"/>
    </row>
    <row r="120" spans="1:50" ht="46.5"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580</v>
      </c>
      <c r="AC120" s="479"/>
      <c r="AD120" s="480"/>
      <c r="AE120" s="557" t="s">
        <v>584</v>
      </c>
      <c r="AF120" s="557"/>
      <c r="AG120" s="557"/>
      <c r="AH120" s="557"/>
      <c r="AI120" s="557" t="s">
        <v>585</v>
      </c>
      <c r="AJ120" s="557"/>
      <c r="AK120" s="557"/>
      <c r="AL120" s="557"/>
      <c r="AM120" s="557" t="s">
        <v>626</v>
      </c>
      <c r="AN120" s="557"/>
      <c r="AO120" s="557"/>
      <c r="AP120" s="557"/>
      <c r="AQ120" s="557" t="s">
        <v>652</v>
      </c>
      <c r="AR120" s="557"/>
      <c r="AS120" s="557"/>
      <c r="AT120" s="557"/>
      <c r="AU120" s="557"/>
      <c r="AV120" s="557"/>
      <c r="AW120" s="557"/>
      <c r="AX120" s="558"/>
    </row>
    <row r="121" spans="1:50" ht="23.25"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customHeight="1" x14ac:dyDescent="0.15">
      <c r="A122" s="445"/>
      <c r="B122" s="446"/>
      <c r="C122" s="446"/>
      <c r="D122" s="446"/>
      <c r="E122" s="446"/>
      <c r="F122" s="447"/>
      <c r="G122" s="396" t="s">
        <v>586</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t="s">
        <v>579</v>
      </c>
      <c r="AC122" s="469"/>
      <c r="AD122" s="470"/>
      <c r="AE122" s="424">
        <v>12853</v>
      </c>
      <c r="AF122" s="424"/>
      <c r="AG122" s="424"/>
      <c r="AH122" s="424"/>
      <c r="AI122" s="424">
        <v>8843</v>
      </c>
      <c r="AJ122" s="424"/>
      <c r="AK122" s="424"/>
      <c r="AL122" s="424"/>
      <c r="AM122" s="424">
        <v>11889</v>
      </c>
      <c r="AN122" s="424"/>
      <c r="AO122" s="424"/>
      <c r="AP122" s="424"/>
      <c r="AQ122" s="424">
        <v>10797</v>
      </c>
      <c r="AR122" s="424"/>
      <c r="AS122" s="424"/>
      <c r="AT122" s="424"/>
      <c r="AU122" s="424"/>
      <c r="AV122" s="424"/>
      <c r="AW122" s="424"/>
      <c r="AX122" s="556"/>
    </row>
    <row r="123" spans="1:50" ht="46.5" customHeight="1" thickBot="1" x14ac:dyDescent="0.2">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580</v>
      </c>
      <c r="AC123" s="479"/>
      <c r="AD123" s="480"/>
      <c r="AE123" s="557" t="s">
        <v>587</v>
      </c>
      <c r="AF123" s="557"/>
      <c r="AG123" s="557"/>
      <c r="AH123" s="557"/>
      <c r="AI123" s="557" t="s">
        <v>588</v>
      </c>
      <c r="AJ123" s="557"/>
      <c r="AK123" s="557"/>
      <c r="AL123" s="557"/>
      <c r="AM123" s="557" t="s">
        <v>627</v>
      </c>
      <c r="AN123" s="557"/>
      <c r="AO123" s="557"/>
      <c r="AP123" s="557"/>
      <c r="AQ123" s="557" t="s">
        <v>622</v>
      </c>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v>4.3</v>
      </c>
      <c r="AF134" s="206"/>
      <c r="AG134" s="206"/>
      <c r="AH134" s="206"/>
      <c r="AI134" s="205">
        <v>4.2</v>
      </c>
      <c r="AJ134" s="206"/>
      <c r="AK134" s="206"/>
      <c r="AL134" s="206"/>
      <c r="AM134" s="205">
        <v>3.9</v>
      </c>
      <c r="AN134" s="206"/>
      <c r="AO134" s="206"/>
      <c r="AP134" s="206"/>
      <c r="AQ134" s="205" t="s">
        <v>618</v>
      </c>
      <c r="AR134" s="206"/>
      <c r="AS134" s="206"/>
      <c r="AT134" s="206"/>
      <c r="AU134" s="205" t="s">
        <v>623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592</v>
      </c>
      <c r="AC135" s="212"/>
      <c r="AD135" s="212"/>
      <c r="AE135" s="205">
        <v>3.5</v>
      </c>
      <c r="AF135" s="206"/>
      <c r="AG135" s="206"/>
      <c r="AH135" s="206"/>
      <c r="AI135" s="205">
        <v>3.5</v>
      </c>
      <c r="AJ135" s="206"/>
      <c r="AK135" s="206"/>
      <c r="AL135" s="206"/>
      <c r="AM135" s="205">
        <v>3.5</v>
      </c>
      <c r="AN135" s="206"/>
      <c r="AO135" s="206"/>
      <c r="AP135" s="206"/>
      <c r="AQ135" s="205" t="s">
        <v>618</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653</v>
      </c>
      <c r="H154" s="104"/>
      <c r="I154" s="104"/>
      <c r="J154" s="104"/>
      <c r="K154" s="104"/>
      <c r="L154" s="104"/>
      <c r="M154" s="104"/>
      <c r="N154" s="104"/>
      <c r="O154" s="104"/>
      <c r="P154" s="105"/>
      <c r="Q154" s="124" t="s">
        <v>653</v>
      </c>
      <c r="R154" s="104"/>
      <c r="S154" s="104"/>
      <c r="T154" s="104"/>
      <c r="U154" s="104"/>
      <c r="V154" s="104"/>
      <c r="W154" s="104"/>
      <c r="X154" s="104"/>
      <c r="Y154" s="104"/>
      <c r="Z154" s="104"/>
      <c r="AA154" s="291"/>
      <c r="AB154" s="140" t="s">
        <v>653</v>
      </c>
      <c r="AC154" s="141"/>
      <c r="AD154" s="141"/>
      <c r="AE154" s="146" t="s">
        <v>653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4"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4"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4"/>
      <c r="E430" s="173" t="s">
        <v>403</v>
      </c>
      <c r="F430" s="901"/>
      <c r="G430" s="902" t="s">
        <v>255</v>
      </c>
      <c r="H430" s="122"/>
      <c r="I430" s="122"/>
      <c r="J430" s="903" t="s">
        <v>568</v>
      </c>
      <c r="K430" s="904"/>
      <c r="L430" s="904"/>
      <c r="M430" s="904"/>
      <c r="N430" s="904"/>
      <c r="O430" s="904"/>
      <c r="P430" s="904"/>
      <c r="Q430" s="904"/>
      <c r="R430" s="904"/>
      <c r="S430" s="904"/>
      <c r="T430" s="905"/>
      <c r="U430" s="591" t="s">
        <v>649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649</v>
      </c>
      <c r="AF432" s="199"/>
      <c r="AG432" s="132" t="s">
        <v>236</v>
      </c>
      <c r="AH432" s="133"/>
      <c r="AI432" s="155"/>
      <c r="AJ432" s="155"/>
      <c r="AK432" s="155"/>
      <c r="AL432" s="153"/>
      <c r="AM432" s="155"/>
      <c r="AN432" s="155"/>
      <c r="AO432" s="155"/>
      <c r="AP432" s="153"/>
      <c r="AQ432" s="593" t="s">
        <v>649</v>
      </c>
      <c r="AR432" s="199"/>
      <c r="AS432" s="132" t="s">
        <v>236</v>
      </c>
      <c r="AT432" s="133"/>
      <c r="AU432" s="199" t="s">
        <v>649</v>
      </c>
      <c r="AV432" s="199"/>
      <c r="AW432" s="132" t="s">
        <v>181</v>
      </c>
      <c r="AX432" s="194"/>
    </row>
    <row r="433" spans="1:50" ht="23.25" customHeight="1" x14ac:dyDescent="0.15">
      <c r="A433" s="188"/>
      <c r="B433" s="185"/>
      <c r="C433" s="179"/>
      <c r="D433" s="185"/>
      <c r="E433" s="342"/>
      <c r="F433" s="343"/>
      <c r="G433" s="103" t="s">
        <v>649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649</v>
      </c>
      <c r="AC433" s="212"/>
      <c r="AD433" s="212"/>
      <c r="AE433" s="340" t="s">
        <v>649</v>
      </c>
      <c r="AF433" s="206"/>
      <c r="AG433" s="206"/>
      <c r="AH433" s="206"/>
      <c r="AI433" s="340" t="s">
        <v>649</v>
      </c>
      <c r="AJ433" s="206"/>
      <c r="AK433" s="206"/>
      <c r="AL433" s="206"/>
      <c r="AM433" s="340" t="s">
        <v>649</v>
      </c>
      <c r="AN433" s="206"/>
      <c r="AO433" s="206"/>
      <c r="AP433" s="341"/>
      <c r="AQ433" s="340" t="s">
        <v>649</v>
      </c>
      <c r="AR433" s="206"/>
      <c r="AS433" s="206"/>
      <c r="AT433" s="341"/>
      <c r="AU433" s="206" t="s">
        <v>649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649</v>
      </c>
      <c r="AC434" s="204"/>
      <c r="AD434" s="204"/>
      <c r="AE434" s="340" t="s">
        <v>649</v>
      </c>
      <c r="AF434" s="206"/>
      <c r="AG434" s="206"/>
      <c r="AH434" s="341"/>
      <c r="AI434" s="340" t="s">
        <v>649</v>
      </c>
      <c r="AJ434" s="206"/>
      <c r="AK434" s="206"/>
      <c r="AL434" s="206"/>
      <c r="AM434" s="340" t="s">
        <v>649</v>
      </c>
      <c r="AN434" s="206"/>
      <c r="AO434" s="206"/>
      <c r="AP434" s="341"/>
      <c r="AQ434" s="340" t="s">
        <v>649</v>
      </c>
      <c r="AR434" s="206"/>
      <c r="AS434" s="206"/>
      <c r="AT434" s="341"/>
      <c r="AU434" s="206" t="s">
        <v>649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649</v>
      </c>
      <c r="AF435" s="206"/>
      <c r="AG435" s="206"/>
      <c r="AH435" s="341"/>
      <c r="AI435" s="340" t="s">
        <v>649</v>
      </c>
      <c r="AJ435" s="206"/>
      <c r="AK435" s="206"/>
      <c r="AL435" s="206"/>
      <c r="AM435" s="340" t="s">
        <v>649</v>
      </c>
      <c r="AN435" s="206"/>
      <c r="AO435" s="206"/>
      <c r="AP435" s="341"/>
      <c r="AQ435" s="340" t="s">
        <v>649</v>
      </c>
      <c r="AR435" s="206"/>
      <c r="AS435" s="206"/>
      <c r="AT435" s="341"/>
      <c r="AU435" s="206" t="s">
        <v>649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565</v>
      </c>
      <c r="AE702" s="346"/>
      <c r="AF702" s="346"/>
      <c r="AG702" s="388" t="s">
        <v>597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565</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565</v>
      </c>
      <c r="AE704" s="786"/>
      <c r="AF704" s="786"/>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565</v>
      </c>
      <c r="AE705" s="718"/>
      <c r="AF705" s="718"/>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594</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595</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596</v>
      </c>
      <c r="AE708" s="608"/>
      <c r="AF708" s="608"/>
      <c r="AG708" s="745" t="s">
        <v>650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565</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596</v>
      </c>
      <c r="AE710" s="327"/>
      <c r="AF710" s="327"/>
      <c r="AG710" s="100" t="s">
        <v>650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565</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596</v>
      </c>
      <c r="AE712" s="786"/>
      <c r="AF712" s="786"/>
      <c r="AG712" s="813" t="s">
        <v>650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596</v>
      </c>
      <c r="AE713" s="327"/>
      <c r="AF713" s="666"/>
      <c r="AG713" s="100" t="s">
        <v>650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565</v>
      </c>
      <c r="AE714" s="811"/>
      <c r="AF714" s="812"/>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565</v>
      </c>
      <c r="AE715" s="608"/>
      <c r="AF715" s="659"/>
      <c r="AG715" s="745" t="s">
        <v>628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596</v>
      </c>
      <c r="AE716" s="630"/>
      <c r="AF716" s="630"/>
      <c r="AG716" s="100" t="s">
        <v>650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565</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596</v>
      </c>
      <c r="AE718" s="327"/>
      <c r="AF718" s="327"/>
      <c r="AG718" s="126" t="s">
        <v>650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565</v>
      </c>
      <c r="AE719" s="608"/>
      <c r="AF719" s="608"/>
      <c r="AG719" s="124" t="s">
        <v>629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560</v>
      </c>
      <c r="D721" s="295"/>
      <c r="E721" s="295"/>
      <c r="F721" s="296"/>
      <c r="G721" s="285"/>
      <c r="H721" s="286"/>
      <c r="I721" s="82" t="str">
        <f>IF(OR(G721="　", G721=""), "", "-")</f>
        <v/>
      </c>
      <c r="J721" s="289">
        <v>881</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560</v>
      </c>
      <c r="D722" s="295"/>
      <c r="E722" s="295"/>
      <c r="F722" s="296"/>
      <c r="G722" s="285"/>
      <c r="H722" s="286"/>
      <c r="I722" s="82" t="str">
        <f t="shared" ref="I722:I725" si="4">IF(OR(G722="　", G722=""), "", "-")</f>
        <v/>
      </c>
      <c r="J722" s="289">
        <v>883</v>
      </c>
      <c r="K722" s="289"/>
      <c r="L722" s="82" t="str">
        <f t="shared" ref="L722:L725" si="5">IF(M722="","","-")</f>
        <v/>
      </c>
      <c r="M722" s="83"/>
      <c r="N722" s="302" t="s">
        <v>606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t="s">
        <v>560</v>
      </c>
      <c r="D723" s="295"/>
      <c r="E723" s="295"/>
      <c r="F723" s="296"/>
      <c r="G723" s="285"/>
      <c r="H723" s="286"/>
      <c r="I723" s="82" t="str">
        <f t="shared" si="4"/>
        <v/>
      </c>
      <c r="J723" s="289">
        <v>891</v>
      </c>
      <c r="K723" s="289"/>
      <c r="L723" s="82" t="str">
        <f t="shared" si="5"/>
        <v/>
      </c>
      <c r="M723" s="83"/>
      <c r="N723" s="302" t="s">
        <v>607</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137</v>
      </c>
      <c r="B731" s="803"/>
      <c r="C731" s="803"/>
      <c r="D731" s="803"/>
      <c r="E731" s="804"/>
      <c r="F731" s="732" t="s">
        <v>656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657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6"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406</v>
      </c>
      <c r="B737" s="209"/>
      <c r="C737" s="209"/>
      <c r="D737" s="210"/>
      <c r="E737" s="992" t="s">
        <v>610</v>
      </c>
      <c r="F737" s="992"/>
      <c r="G737" s="992"/>
      <c r="H737" s="992"/>
      <c r="I737" s="992"/>
      <c r="J737" s="992"/>
      <c r="K737" s="992"/>
      <c r="L737" s="992"/>
      <c r="M737" s="992"/>
      <c r="N737" s="365" t="s">
        <v>401</v>
      </c>
      <c r="O737" s="365"/>
      <c r="P737" s="365"/>
      <c r="Q737" s="365"/>
      <c r="R737" s="992" t="s">
        <v>612</v>
      </c>
      <c r="S737" s="992"/>
      <c r="T737" s="992"/>
      <c r="U737" s="992"/>
      <c r="V737" s="992"/>
      <c r="W737" s="992"/>
      <c r="X737" s="992"/>
      <c r="Y737" s="992"/>
      <c r="Z737" s="992"/>
      <c r="AA737" s="365" t="s">
        <v>400</v>
      </c>
      <c r="AB737" s="365"/>
      <c r="AC737" s="365"/>
      <c r="AD737" s="365"/>
      <c r="AE737" s="992" t="s">
        <v>614</v>
      </c>
      <c r="AF737" s="992"/>
      <c r="AG737" s="992"/>
      <c r="AH737" s="992"/>
      <c r="AI737" s="992"/>
      <c r="AJ737" s="992"/>
      <c r="AK737" s="992"/>
      <c r="AL737" s="992"/>
      <c r="AM737" s="992"/>
      <c r="AN737" s="365" t="s">
        <v>399</v>
      </c>
      <c r="AO737" s="365"/>
      <c r="AP737" s="365"/>
      <c r="AQ737" s="365"/>
      <c r="AR737" s="998" t="s">
        <v>611</v>
      </c>
      <c r="AS737" s="999"/>
      <c r="AT737" s="999"/>
      <c r="AU737" s="999"/>
      <c r="AV737" s="999"/>
      <c r="AW737" s="999"/>
      <c r="AX737" s="1000"/>
      <c r="AY737" s="88"/>
      <c r="AZ737" s="88"/>
    </row>
    <row r="738" spans="1:52" ht="24.75" customHeight="1" x14ac:dyDescent="0.15">
      <c r="A738" s="991" t="s">
        <v>398</v>
      </c>
      <c r="B738" s="209"/>
      <c r="C738" s="209"/>
      <c r="D738" s="210"/>
      <c r="E738" s="992" t="s">
        <v>611</v>
      </c>
      <c r="F738" s="992"/>
      <c r="G738" s="992"/>
      <c r="H738" s="992"/>
      <c r="I738" s="992"/>
      <c r="J738" s="992"/>
      <c r="K738" s="992"/>
      <c r="L738" s="992"/>
      <c r="M738" s="992"/>
      <c r="N738" s="365" t="s">
        <v>397</v>
      </c>
      <c r="O738" s="365"/>
      <c r="P738" s="365"/>
      <c r="Q738" s="365"/>
      <c r="R738" s="992" t="s">
        <v>613</v>
      </c>
      <c r="S738" s="992"/>
      <c r="T738" s="992"/>
      <c r="U738" s="992"/>
      <c r="V738" s="992"/>
      <c r="W738" s="992"/>
      <c r="X738" s="992"/>
      <c r="Y738" s="992"/>
      <c r="Z738" s="992"/>
      <c r="AA738" s="365" t="s">
        <v>396</v>
      </c>
      <c r="AB738" s="365"/>
      <c r="AC738" s="365"/>
      <c r="AD738" s="365"/>
      <c r="AE738" s="992" t="s">
        <v>615</v>
      </c>
      <c r="AF738" s="992"/>
      <c r="AG738" s="992"/>
      <c r="AH738" s="992"/>
      <c r="AI738" s="992"/>
      <c r="AJ738" s="992"/>
      <c r="AK738" s="992"/>
      <c r="AL738" s="992"/>
      <c r="AM738" s="992"/>
      <c r="AN738" s="365" t="s">
        <v>395</v>
      </c>
      <c r="AO738" s="365"/>
      <c r="AP738" s="365"/>
      <c r="AQ738" s="365"/>
      <c r="AR738" s="998" t="s">
        <v>616</v>
      </c>
      <c r="AS738" s="999"/>
      <c r="AT738" s="999"/>
      <c r="AU738" s="999"/>
      <c r="AV738" s="999"/>
      <c r="AW738" s="999"/>
      <c r="AX738" s="1000"/>
    </row>
    <row r="739" spans="1:52" ht="24.75" customHeight="1" x14ac:dyDescent="0.15">
      <c r="A739" s="991" t="s">
        <v>394</v>
      </c>
      <c r="B739" s="209"/>
      <c r="C739" s="209"/>
      <c r="D739" s="210"/>
      <c r="E739" s="992" t="s">
        <v>617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418</v>
      </c>
      <c r="B740" s="974"/>
      <c r="C740" s="974"/>
      <c r="D740" s="975"/>
      <c r="E740" s="976" t="s">
        <v>560</v>
      </c>
      <c r="F740" s="977"/>
      <c r="G740" s="977"/>
      <c r="H740" s="92" t="str">
        <f>IF(E740="", "", "(")</f>
        <v>(</v>
      </c>
      <c r="I740" s="977"/>
      <c r="J740" s="977"/>
      <c r="K740" s="92" t="str">
        <f>IF(OR(I740="　", I740=""), "", "-")</f>
        <v/>
      </c>
      <c r="L740" s="978">
        <v>858</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651</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654</v>
      </c>
      <c r="H782" s="674"/>
      <c r="I782" s="674"/>
      <c r="J782" s="674"/>
      <c r="K782" s="675"/>
      <c r="L782" s="667" t="s">
        <v>631</v>
      </c>
      <c r="M782" s="668"/>
      <c r="N782" s="668"/>
      <c r="O782" s="668"/>
      <c r="P782" s="668"/>
      <c r="Q782" s="668"/>
      <c r="R782" s="668"/>
      <c r="S782" s="668"/>
      <c r="T782" s="668"/>
      <c r="U782" s="668"/>
      <c r="V782" s="668"/>
      <c r="W782" s="668"/>
      <c r="X782" s="669"/>
      <c r="Y782" s="391">
        <v>1.7</v>
      </c>
      <c r="Z782" s="392"/>
      <c r="AA782" s="392"/>
      <c r="AB782" s="808"/>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1.7</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61" t="s">
        <v>632</v>
      </c>
      <c r="D838" s="347"/>
      <c r="E838" s="347"/>
      <c r="F838" s="347"/>
      <c r="G838" s="347"/>
      <c r="H838" s="347"/>
      <c r="I838" s="347"/>
      <c r="J838" s="348">
        <v>6030001046802</v>
      </c>
      <c r="K838" s="349"/>
      <c r="L838" s="349"/>
      <c r="M838" s="349"/>
      <c r="N838" s="349"/>
      <c r="O838" s="349"/>
      <c r="P838" s="362" t="s">
        <v>631</v>
      </c>
      <c r="Q838" s="350"/>
      <c r="R838" s="350"/>
      <c r="S838" s="350"/>
      <c r="T838" s="350"/>
      <c r="U838" s="350"/>
      <c r="V838" s="350"/>
      <c r="W838" s="350"/>
      <c r="X838" s="350"/>
      <c r="Y838" s="351">
        <v>1.7</v>
      </c>
      <c r="Z838" s="352"/>
      <c r="AA838" s="352"/>
      <c r="AB838" s="353"/>
      <c r="AC838" s="363" t="s">
        <v>375</v>
      </c>
      <c r="AD838" s="371"/>
      <c r="AE838" s="371"/>
      <c r="AF838" s="371"/>
      <c r="AG838" s="371"/>
      <c r="AH838" s="372">
        <v>1</v>
      </c>
      <c r="AI838" s="373"/>
      <c r="AJ838" s="373"/>
      <c r="AK838" s="373"/>
      <c r="AL838" s="357">
        <v>93.1</v>
      </c>
      <c r="AM838" s="358"/>
      <c r="AN838" s="358"/>
      <c r="AO838" s="359"/>
      <c r="AP838" s="360" t="s">
        <v>650</v>
      </c>
      <c r="AQ838" s="360"/>
      <c r="AR838" s="360"/>
      <c r="AS838" s="360"/>
      <c r="AT838" s="360"/>
      <c r="AU838" s="360"/>
      <c r="AV838" s="360"/>
      <c r="AW838" s="360"/>
      <c r="AX838" s="360"/>
    </row>
    <row r="839" spans="1:50" ht="30" customHeight="1" x14ac:dyDescent="0.15">
      <c r="A839" s="379">
        <v>2</v>
      </c>
      <c r="B839" s="379">
        <v>1</v>
      </c>
      <c r="C839" s="361" t="s">
        <v>633</v>
      </c>
      <c r="D839" s="347"/>
      <c r="E839" s="347"/>
      <c r="F839" s="347"/>
      <c r="G839" s="347"/>
      <c r="H839" s="347"/>
      <c r="I839" s="347"/>
      <c r="J839" s="348">
        <v>1011401012350</v>
      </c>
      <c r="K839" s="349"/>
      <c r="L839" s="349"/>
      <c r="M839" s="349"/>
      <c r="N839" s="349"/>
      <c r="O839" s="349"/>
      <c r="P839" s="362" t="s">
        <v>634</v>
      </c>
      <c r="Q839" s="350"/>
      <c r="R839" s="350"/>
      <c r="S839" s="350"/>
      <c r="T839" s="350"/>
      <c r="U839" s="350"/>
      <c r="V839" s="350"/>
      <c r="W839" s="350"/>
      <c r="X839" s="350"/>
      <c r="Y839" s="351">
        <v>0</v>
      </c>
      <c r="Z839" s="352"/>
      <c r="AA839" s="352"/>
      <c r="AB839" s="353"/>
      <c r="AC839" s="363" t="s">
        <v>381</v>
      </c>
      <c r="AD839" s="363"/>
      <c r="AE839" s="363"/>
      <c r="AF839" s="363"/>
      <c r="AG839" s="363"/>
      <c r="AH839" s="372" t="s">
        <v>635</v>
      </c>
      <c r="AI839" s="373"/>
      <c r="AJ839" s="373"/>
      <c r="AK839" s="373"/>
      <c r="AL839" s="357">
        <v>100</v>
      </c>
      <c r="AM839" s="358"/>
      <c r="AN839" s="358"/>
      <c r="AO839" s="359"/>
      <c r="AP839" s="360" t="s">
        <v>650</v>
      </c>
      <c r="AQ839" s="360"/>
      <c r="AR839" s="360"/>
      <c r="AS839" s="360"/>
      <c r="AT839" s="360"/>
      <c r="AU839" s="360"/>
      <c r="AV839" s="360"/>
      <c r="AW839" s="360"/>
      <c r="AX839" s="360"/>
    </row>
    <row r="840" spans="1:50" ht="30" hidden="1" customHeight="1" x14ac:dyDescent="0.15">
      <c r="A840" s="379">
        <v>3</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4</v>
      </c>
      <c r="B841" s="37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61" t="s">
        <v>636</v>
      </c>
      <c r="D871" s="347"/>
      <c r="E871" s="347"/>
      <c r="F871" s="347"/>
      <c r="G871" s="347"/>
      <c r="H871" s="347"/>
      <c r="I871" s="347"/>
      <c r="J871" s="348">
        <v>5010601023501</v>
      </c>
      <c r="K871" s="349"/>
      <c r="L871" s="349"/>
      <c r="M871" s="349"/>
      <c r="N871" s="349"/>
      <c r="O871" s="349"/>
      <c r="P871" s="362" t="s">
        <v>637</v>
      </c>
      <c r="Q871" s="350"/>
      <c r="R871" s="350"/>
      <c r="S871" s="350"/>
      <c r="T871" s="350"/>
      <c r="U871" s="350"/>
      <c r="V871" s="350"/>
      <c r="W871" s="350"/>
      <c r="X871" s="350"/>
      <c r="Y871" s="351">
        <v>0.6</v>
      </c>
      <c r="Z871" s="352"/>
      <c r="AA871" s="352"/>
      <c r="AB871" s="353"/>
      <c r="AC871" s="363" t="s">
        <v>375</v>
      </c>
      <c r="AD871" s="371"/>
      <c r="AE871" s="371"/>
      <c r="AF871" s="371"/>
      <c r="AG871" s="371"/>
      <c r="AH871" s="372">
        <v>1</v>
      </c>
      <c r="AI871" s="373"/>
      <c r="AJ871" s="373"/>
      <c r="AK871" s="373"/>
      <c r="AL871" s="357">
        <v>85</v>
      </c>
      <c r="AM871" s="358"/>
      <c r="AN871" s="358"/>
      <c r="AO871" s="359"/>
      <c r="AP871" s="360" t="s">
        <v>635</v>
      </c>
      <c r="AQ871" s="360"/>
      <c r="AR871" s="360"/>
      <c r="AS871" s="360"/>
      <c r="AT871" s="360"/>
      <c r="AU871" s="360"/>
      <c r="AV871" s="360"/>
      <c r="AW871" s="360"/>
      <c r="AX871" s="360"/>
    </row>
    <row r="872" spans="1:50" ht="30" customHeight="1" x14ac:dyDescent="0.15">
      <c r="A872" s="379">
        <v>2</v>
      </c>
      <c r="B872" s="379">
        <v>1</v>
      </c>
      <c r="C872" s="361" t="s">
        <v>639</v>
      </c>
      <c r="D872" s="347"/>
      <c r="E872" s="347"/>
      <c r="F872" s="347"/>
      <c r="G872" s="347"/>
      <c r="H872" s="347"/>
      <c r="I872" s="347"/>
      <c r="J872" s="348" t="s">
        <v>650</v>
      </c>
      <c r="K872" s="349"/>
      <c r="L872" s="349"/>
      <c r="M872" s="349"/>
      <c r="N872" s="349"/>
      <c r="O872" s="349"/>
      <c r="P872" s="362" t="s">
        <v>638</v>
      </c>
      <c r="Q872" s="350"/>
      <c r="R872" s="350"/>
      <c r="S872" s="350"/>
      <c r="T872" s="350"/>
      <c r="U872" s="350"/>
      <c r="V872" s="350"/>
      <c r="W872" s="350"/>
      <c r="X872" s="350"/>
      <c r="Y872" s="351">
        <v>0.4</v>
      </c>
      <c r="Z872" s="352"/>
      <c r="AA872" s="352"/>
      <c r="AB872" s="353"/>
      <c r="AC872" s="363" t="s">
        <v>80</v>
      </c>
      <c r="AD872" s="363"/>
      <c r="AE872" s="363"/>
      <c r="AF872" s="363"/>
      <c r="AG872" s="363"/>
      <c r="AH872" s="372" t="s">
        <v>635</v>
      </c>
      <c r="AI872" s="373"/>
      <c r="AJ872" s="373"/>
      <c r="AK872" s="373"/>
      <c r="AL872" s="357" t="s">
        <v>635</v>
      </c>
      <c r="AM872" s="358"/>
      <c r="AN872" s="358"/>
      <c r="AO872" s="359"/>
      <c r="AP872" s="360" t="s">
        <v>635</v>
      </c>
      <c r="AQ872" s="360"/>
      <c r="AR872" s="360"/>
      <c r="AS872" s="360"/>
      <c r="AT872" s="360"/>
      <c r="AU872" s="360"/>
      <c r="AV872" s="360"/>
      <c r="AW872" s="360"/>
      <c r="AX872" s="360"/>
    </row>
    <row r="873" spans="1:50" ht="30" customHeight="1" x14ac:dyDescent="0.15">
      <c r="A873" s="379">
        <v>3</v>
      </c>
      <c r="B873" s="379">
        <v>1</v>
      </c>
      <c r="C873" s="361" t="s">
        <v>640</v>
      </c>
      <c r="D873" s="347"/>
      <c r="E873" s="347"/>
      <c r="F873" s="347"/>
      <c r="G873" s="347"/>
      <c r="H873" s="347"/>
      <c r="I873" s="347"/>
      <c r="J873" s="374" t="s">
        <v>650</v>
      </c>
      <c r="K873" s="375"/>
      <c r="L873" s="375"/>
      <c r="M873" s="375"/>
      <c r="N873" s="375"/>
      <c r="O873" s="376"/>
      <c r="P873" s="362" t="s">
        <v>638</v>
      </c>
      <c r="Q873" s="350"/>
      <c r="R873" s="350"/>
      <c r="S873" s="350"/>
      <c r="T873" s="350"/>
      <c r="U873" s="350"/>
      <c r="V873" s="350"/>
      <c r="W873" s="350"/>
      <c r="X873" s="350"/>
      <c r="Y873" s="351">
        <v>0.4</v>
      </c>
      <c r="Z873" s="352"/>
      <c r="AA873" s="352"/>
      <c r="AB873" s="353"/>
      <c r="AC873" s="363" t="s">
        <v>80</v>
      </c>
      <c r="AD873" s="363"/>
      <c r="AE873" s="363"/>
      <c r="AF873" s="363"/>
      <c r="AG873" s="363"/>
      <c r="AH873" s="372" t="s">
        <v>635</v>
      </c>
      <c r="AI873" s="373"/>
      <c r="AJ873" s="373"/>
      <c r="AK873" s="373"/>
      <c r="AL873" s="357" t="s">
        <v>635</v>
      </c>
      <c r="AM873" s="358"/>
      <c r="AN873" s="358"/>
      <c r="AO873" s="359"/>
      <c r="AP873" s="360" t="s">
        <v>635</v>
      </c>
      <c r="AQ873" s="360"/>
      <c r="AR873" s="360"/>
      <c r="AS873" s="360"/>
      <c r="AT873" s="360"/>
      <c r="AU873" s="360"/>
      <c r="AV873" s="360"/>
      <c r="AW873" s="360"/>
      <c r="AX873" s="360"/>
    </row>
    <row r="874" spans="1:50" ht="30" customHeight="1" x14ac:dyDescent="0.15">
      <c r="A874" s="379">
        <v>4</v>
      </c>
      <c r="B874" s="379">
        <v>1</v>
      </c>
      <c r="C874" s="361" t="s">
        <v>641</v>
      </c>
      <c r="D874" s="347"/>
      <c r="E874" s="347"/>
      <c r="F874" s="347"/>
      <c r="G874" s="347"/>
      <c r="H874" s="347"/>
      <c r="I874" s="347"/>
      <c r="J874" s="374" t="s">
        <v>650</v>
      </c>
      <c r="K874" s="375"/>
      <c r="L874" s="375"/>
      <c r="M874" s="375"/>
      <c r="N874" s="375"/>
      <c r="O874" s="376"/>
      <c r="P874" s="362" t="s">
        <v>638</v>
      </c>
      <c r="Q874" s="350"/>
      <c r="R874" s="350"/>
      <c r="S874" s="350"/>
      <c r="T874" s="350"/>
      <c r="U874" s="350"/>
      <c r="V874" s="350"/>
      <c r="W874" s="350"/>
      <c r="X874" s="350"/>
      <c r="Y874" s="351">
        <v>0.4</v>
      </c>
      <c r="Z874" s="352"/>
      <c r="AA874" s="352"/>
      <c r="AB874" s="353"/>
      <c r="AC874" s="363" t="s">
        <v>80</v>
      </c>
      <c r="AD874" s="363"/>
      <c r="AE874" s="363"/>
      <c r="AF874" s="363"/>
      <c r="AG874" s="363"/>
      <c r="AH874" s="372" t="s">
        <v>635</v>
      </c>
      <c r="AI874" s="373"/>
      <c r="AJ874" s="373"/>
      <c r="AK874" s="373"/>
      <c r="AL874" s="357" t="s">
        <v>635</v>
      </c>
      <c r="AM874" s="358"/>
      <c r="AN874" s="358"/>
      <c r="AO874" s="359"/>
      <c r="AP874" s="360" t="s">
        <v>635</v>
      </c>
      <c r="AQ874" s="360"/>
      <c r="AR874" s="360"/>
      <c r="AS874" s="360"/>
      <c r="AT874" s="360"/>
      <c r="AU874" s="360"/>
      <c r="AV874" s="360"/>
      <c r="AW874" s="360"/>
      <c r="AX874" s="360"/>
    </row>
    <row r="875" spans="1:50" ht="30" customHeight="1" x14ac:dyDescent="0.15">
      <c r="A875" s="379">
        <v>5</v>
      </c>
      <c r="B875" s="379">
        <v>1</v>
      </c>
      <c r="C875" s="361" t="s">
        <v>642</v>
      </c>
      <c r="D875" s="347"/>
      <c r="E875" s="347"/>
      <c r="F875" s="347"/>
      <c r="G875" s="347"/>
      <c r="H875" s="347"/>
      <c r="I875" s="347"/>
      <c r="J875" s="374" t="s">
        <v>650</v>
      </c>
      <c r="K875" s="375"/>
      <c r="L875" s="375"/>
      <c r="M875" s="375"/>
      <c r="N875" s="375"/>
      <c r="O875" s="376"/>
      <c r="P875" s="362" t="s">
        <v>638</v>
      </c>
      <c r="Q875" s="350"/>
      <c r="R875" s="350"/>
      <c r="S875" s="350"/>
      <c r="T875" s="350"/>
      <c r="U875" s="350"/>
      <c r="V875" s="350"/>
      <c r="W875" s="350"/>
      <c r="X875" s="350"/>
      <c r="Y875" s="351">
        <v>0.2</v>
      </c>
      <c r="Z875" s="352"/>
      <c r="AA875" s="352"/>
      <c r="AB875" s="353"/>
      <c r="AC875" s="363" t="s">
        <v>80</v>
      </c>
      <c r="AD875" s="363"/>
      <c r="AE875" s="363"/>
      <c r="AF875" s="363"/>
      <c r="AG875" s="363"/>
      <c r="AH875" s="372" t="s">
        <v>635</v>
      </c>
      <c r="AI875" s="373"/>
      <c r="AJ875" s="373"/>
      <c r="AK875" s="373"/>
      <c r="AL875" s="357" t="s">
        <v>635</v>
      </c>
      <c r="AM875" s="358"/>
      <c r="AN875" s="358"/>
      <c r="AO875" s="359"/>
      <c r="AP875" s="360" t="s">
        <v>635</v>
      </c>
      <c r="AQ875" s="360"/>
      <c r="AR875" s="360"/>
      <c r="AS875" s="360"/>
      <c r="AT875" s="360"/>
      <c r="AU875" s="360"/>
      <c r="AV875" s="360"/>
      <c r="AW875" s="360"/>
      <c r="AX875" s="360"/>
    </row>
    <row r="876" spans="1:50" ht="30" customHeight="1" x14ac:dyDescent="0.15">
      <c r="A876" s="379">
        <v>6</v>
      </c>
      <c r="B876" s="379">
        <v>1</v>
      </c>
      <c r="C876" s="361" t="s">
        <v>643</v>
      </c>
      <c r="D876" s="347"/>
      <c r="E876" s="347"/>
      <c r="F876" s="347"/>
      <c r="G876" s="347"/>
      <c r="H876" s="347"/>
      <c r="I876" s="347"/>
      <c r="J876" s="374" t="s">
        <v>650</v>
      </c>
      <c r="K876" s="375"/>
      <c r="L876" s="375"/>
      <c r="M876" s="375"/>
      <c r="N876" s="375"/>
      <c r="O876" s="376"/>
      <c r="P876" s="362" t="s">
        <v>644</v>
      </c>
      <c r="Q876" s="350"/>
      <c r="R876" s="350"/>
      <c r="S876" s="350"/>
      <c r="T876" s="350"/>
      <c r="U876" s="350"/>
      <c r="V876" s="350"/>
      <c r="W876" s="350"/>
      <c r="X876" s="350"/>
      <c r="Y876" s="351">
        <v>0.1</v>
      </c>
      <c r="Z876" s="352"/>
      <c r="AA876" s="352"/>
      <c r="AB876" s="353"/>
      <c r="AC876" s="363" t="s">
        <v>80</v>
      </c>
      <c r="AD876" s="363"/>
      <c r="AE876" s="363"/>
      <c r="AF876" s="363"/>
      <c r="AG876" s="363"/>
      <c r="AH876" s="372" t="s">
        <v>635</v>
      </c>
      <c r="AI876" s="373"/>
      <c r="AJ876" s="373"/>
      <c r="AK876" s="373"/>
      <c r="AL876" s="357" t="s">
        <v>635</v>
      </c>
      <c r="AM876" s="358"/>
      <c r="AN876" s="358"/>
      <c r="AO876" s="359"/>
      <c r="AP876" s="360" t="s">
        <v>635</v>
      </c>
      <c r="AQ876" s="360"/>
      <c r="AR876" s="360"/>
      <c r="AS876" s="360"/>
      <c r="AT876" s="360"/>
      <c r="AU876" s="360"/>
      <c r="AV876" s="360"/>
      <c r="AW876" s="360"/>
      <c r="AX876" s="360"/>
    </row>
    <row r="877" spans="1:50" ht="30" customHeight="1" x14ac:dyDescent="0.15">
      <c r="A877" s="379">
        <v>7</v>
      </c>
      <c r="B877" s="379">
        <v>1</v>
      </c>
      <c r="C877" s="361" t="s">
        <v>645</v>
      </c>
      <c r="D877" s="347"/>
      <c r="E877" s="347"/>
      <c r="F877" s="347"/>
      <c r="G877" s="347"/>
      <c r="H877" s="347"/>
      <c r="I877" s="347"/>
      <c r="J877" s="374" t="s">
        <v>650</v>
      </c>
      <c r="K877" s="375"/>
      <c r="L877" s="375"/>
      <c r="M877" s="375"/>
      <c r="N877" s="375"/>
      <c r="O877" s="376"/>
      <c r="P877" s="362" t="s">
        <v>644</v>
      </c>
      <c r="Q877" s="350"/>
      <c r="R877" s="350"/>
      <c r="S877" s="350"/>
      <c r="T877" s="350"/>
      <c r="U877" s="350"/>
      <c r="V877" s="350"/>
      <c r="W877" s="350"/>
      <c r="X877" s="350"/>
      <c r="Y877" s="351">
        <v>0.1</v>
      </c>
      <c r="Z877" s="352"/>
      <c r="AA877" s="352"/>
      <c r="AB877" s="353"/>
      <c r="AC877" s="363" t="s">
        <v>80</v>
      </c>
      <c r="AD877" s="363"/>
      <c r="AE877" s="363"/>
      <c r="AF877" s="363"/>
      <c r="AG877" s="363"/>
      <c r="AH877" s="372" t="s">
        <v>635</v>
      </c>
      <c r="AI877" s="373"/>
      <c r="AJ877" s="373"/>
      <c r="AK877" s="373"/>
      <c r="AL877" s="357" t="s">
        <v>635</v>
      </c>
      <c r="AM877" s="358"/>
      <c r="AN877" s="358"/>
      <c r="AO877" s="359"/>
      <c r="AP877" s="360" t="s">
        <v>635</v>
      </c>
      <c r="AQ877" s="360"/>
      <c r="AR877" s="360"/>
      <c r="AS877" s="360"/>
      <c r="AT877" s="360"/>
      <c r="AU877" s="360"/>
      <c r="AV877" s="360"/>
      <c r="AW877" s="360"/>
      <c r="AX877" s="360"/>
    </row>
    <row r="878" spans="1:50" ht="30" customHeight="1" x14ac:dyDescent="0.15">
      <c r="A878" s="379">
        <v>8</v>
      </c>
      <c r="B878" s="379">
        <v>1</v>
      </c>
      <c r="C878" s="361" t="s">
        <v>646</v>
      </c>
      <c r="D878" s="347"/>
      <c r="E878" s="347"/>
      <c r="F878" s="347"/>
      <c r="G878" s="347"/>
      <c r="H878" s="347"/>
      <c r="I878" s="347"/>
      <c r="J878" s="374" t="s">
        <v>650</v>
      </c>
      <c r="K878" s="375"/>
      <c r="L878" s="375"/>
      <c r="M878" s="375"/>
      <c r="N878" s="375"/>
      <c r="O878" s="376"/>
      <c r="P878" s="362" t="s">
        <v>644</v>
      </c>
      <c r="Q878" s="350"/>
      <c r="R878" s="350"/>
      <c r="S878" s="350"/>
      <c r="T878" s="350"/>
      <c r="U878" s="350"/>
      <c r="V878" s="350"/>
      <c r="W878" s="350"/>
      <c r="X878" s="350"/>
      <c r="Y878" s="351">
        <v>0.1</v>
      </c>
      <c r="Z878" s="352"/>
      <c r="AA878" s="352"/>
      <c r="AB878" s="353"/>
      <c r="AC878" s="363" t="s">
        <v>80</v>
      </c>
      <c r="AD878" s="363"/>
      <c r="AE878" s="363"/>
      <c r="AF878" s="363"/>
      <c r="AG878" s="363"/>
      <c r="AH878" s="372" t="s">
        <v>635</v>
      </c>
      <c r="AI878" s="373"/>
      <c r="AJ878" s="373"/>
      <c r="AK878" s="373"/>
      <c r="AL878" s="357" t="s">
        <v>635</v>
      </c>
      <c r="AM878" s="358"/>
      <c r="AN878" s="358"/>
      <c r="AO878" s="359"/>
      <c r="AP878" s="360" t="s">
        <v>635</v>
      </c>
      <c r="AQ878" s="360"/>
      <c r="AR878" s="360"/>
      <c r="AS878" s="360"/>
      <c r="AT878" s="360"/>
      <c r="AU878" s="360"/>
      <c r="AV878" s="360"/>
      <c r="AW878" s="360"/>
      <c r="AX878" s="360"/>
    </row>
    <row r="879" spans="1:50" ht="30" customHeight="1" x14ac:dyDescent="0.15">
      <c r="A879" s="379">
        <v>9</v>
      </c>
      <c r="B879" s="379">
        <v>1</v>
      </c>
      <c r="C879" s="361" t="s">
        <v>647</v>
      </c>
      <c r="D879" s="347"/>
      <c r="E879" s="347"/>
      <c r="F879" s="347"/>
      <c r="G879" s="347"/>
      <c r="H879" s="347"/>
      <c r="I879" s="347"/>
      <c r="J879" s="374" t="s">
        <v>650</v>
      </c>
      <c r="K879" s="375"/>
      <c r="L879" s="375"/>
      <c r="M879" s="375"/>
      <c r="N879" s="375"/>
      <c r="O879" s="376"/>
      <c r="P879" s="362" t="s">
        <v>644</v>
      </c>
      <c r="Q879" s="350"/>
      <c r="R879" s="350"/>
      <c r="S879" s="350"/>
      <c r="T879" s="350"/>
      <c r="U879" s="350"/>
      <c r="V879" s="350"/>
      <c r="W879" s="350"/>
      <c r="X879" s="350"/>
      <c r="Y879" s="351">
        <v>0.1</v>
      </c>
      <c r="Z879" s="352"/>
      <c r="AA879" s="352"/>
      <c r="AB879" s="353"/>
      <c r="AC879" s="363" t="s">
        <v>80</v>
      </c>
      <c r="AD879" s="363"/>
      <c r="AE879" s="363"/>
      <c r="AF879" s="363"/>
      <c r="AG879" s="363"/>
      <c r="AH879" s="372" t="s">
        <v>635</v>
      </c>
      <c r="AI879" s="373"/>
      <c r="AJ879" s="373"/>
      <c r="AK879" s="373"/>
      <c r="AL879" s="357" t="s">
        <v>635</v>
      </c>
      <c r="AM879" s="358"/>
      <c r="AN879" s="358"/>
      <c r="AO879" s="359"/>
      <c r="AP879" s="360" t="s">
        <v>635</v>
      </c>
      <c r="AQ879" s="360"/>
      <c r="AR879" s="360"/>
      <c r="AS879" s="360"/>
      <c r="AT879" s="360"/>
      <c r="AU879" s="360"/>
      <c r="AV879" s="360"/>
      <c r="AW879" s="360"/>
      <c r="AX879" s="360"/>
    </row>
    <row r="880" spans="1:50" ht="30" customHeight="1" x14ac:dyDescent="0.15">
      <c r="A880" s="379">
        <v>10</v>
      </c>
      <c r="B880" s="379">
        <v>1</v>
      </c>
      <c r="C880" s="361" t="s">
        <v>648</v>
      </c>
      <c r="D880" s="347"/>
      <c r="E880" s="347"/>
      <c r="F880" s="347"/>
      <c r="G880" s="347"/>
      <c r="H880" s="347"/>
      <c r="I880" s="347"/>
      <c r="J880" s="374" t="s">
        <v>650</v>
      </c>
      <c r="K880" s="375"/>
      <c r="L880" s="375"/>
      <c r="M880" s="375"/>
      <c r="N880" s="375"/>
      <c r="O880" s="376"/>
      <c r="P880" s="362" t="s">
        <v>644</v>
      </c>
      <c r="Q880" s="350"/>
      <c r="R880" s="350"/>
      <c r="S880" s="350"/>
      <c r="T880" s="350"/>
      <c r="U880" s="350"/>
      <c r="V880" s="350"/>
      <c r="W880" s="350"/>
      <c r="X880" s="350"/>
      <c r="Y880" s="351">
        <v>0.1</v>
      </c>
      <c r="Z880" s="352"/>
      <c r="AA880" s="352"/>
      <c r="AB880" s="353"/>
      <c r="AC880" s="363" t="s">
        <v>80</v>
      </c>
      <c r="AD880" s="363"/>
      <c r="AE880" s="363"/>
      <c r="AF880" s="363"/>
      <c r="AG880" s="363"/>
      <c r="AH880" s="372" t="s">
        <v>635</v>
      </c>
      <c r="AI880" s="373"/>
      <c r="AJ880" s="373"/>
      <c r="AK880" s="373"/>
      <c r="AL880" s="357" t="s">
        <v>635</v>
      </c>
      <c r="AM880" s="358"/>
      <c r="AN880" s="358"/>
      <c r="AO880" s="359"/>
      <c r="AP880" s="360" t="s">
        <v>635</v>
      </c>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74" t="s">
        <v>650</v>
      </c>
      <c r="K881" s="375"/>
      <c r="L881" s="375"/>
      <c r="M881" s="375"/>
      <c r="N881" s="375"/>
      <c r="O881" s="376"/>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74" t="s">
        <v>650</v>
      </c>
      <c r="K882" s="375"/>
      <c r="L882" s="375"/>
      <c r="M882" s="375"/>
      <c r="N882" s="375"/>
      <c r="O882" s="376"/>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74" t="s">
        <v>650</v>
      </c>
      <c r="K883" s="375"/>
      <c r="L883" s="375"/>
      <c r="M883" s="375"/>
      <c r="N883" s="375"/>
      <c r="O883" s="376"/>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74" t="s">
        <v>650</v>
      </c>
      <c r="K884" s="375"/>
      <c r="L884" s="375"/>
      <c r="M884" s="375"/>
      <c r="N884" s="375"/>
      <c r="O884" s="376"/>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74" t="s">
        <v>650</v>
      </c>
      <c r="K885" s="375"/>
      <c r="L885" s="375"/>
      <c r="M885" s="375"/>
      <c r="N885" s="375"/>
      <c r="O885" s="376"/>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74" t="s">
        <v>650</v>
      </c>
      <c r="K886" s="375"/>
      <c r="L886" s="375"/>
      <c r="M886" s="375"/>
      <c r="N886" s="375"/>
      <c r="O886" s="376"/>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74" t="s">
        <v>650</v>
      </c>
      <c r="K887" s="375"/>
      <c r="L887" s="375"/>
      <c r="M887" s="375"/>
      <c r="N887" s="375"/>
      <c r="O887" s="376"/>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74" t="s">
        <v>650</v>
      </c>
      <c r="K888" s="375"/>
      <c r="L888" s="375"/>
      <c r="M888" s="375"/>
      <c r="N888" s="375"/>
      <c r="O888" s="376"/>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74" t="s">
        <v>650</v>
      </c>
      <c r="K889" s="375"/>
      <c r="L889" s="375"/>
      <c r="M889" s="375"/>
      <c r="N889" s="375"/>
      <c r="O889" s="376"/>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74" t="s">
        <v>650</v>
      </c>
      <c r="K890" s="375"/>
      <c r="L890" s="375"/>
      <c r="M890" s="375"/>
      <c r="N890" s="375"/>
      <c r="O890" s="376"/>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74" t="s">
        <v>650</v>
      </c>
      <c r="K891" s="375"/>
      <c r="L891" s="375"/>
      <c r="M891" s="375"/>
      <c r="N891" s="375"/>
      <c r="O891" s="376"/>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74" t="s">
        <v>650</v>
      </c>
      <c r="K892" s="375"/>
      <c r="L892" s="375"/>
      <c r="M892" s="375"/>
      <c r="N892" s="375"/>
      <c r="O892" s="376"/>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74" t="s">
        <v>650</v>
      </c>
      <c r="K893" s="375"/>
      <c r="L893" s="375"/>
      <c r="M893" s="375"/>
      <c r="N893" s="375"/>
      <c r="O893" s="376"/>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74" t="s">
        <v>650</v>
      </c>
      <c r="K894" s="375"/>
      <c r="L894" s="375"/>
      <c r="M894" s="375"/>
      <c r="N894" s="375"/>
      <c r="O894" s="376"/>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74" t="s">
        <v>650</v>
      </c>
      <c r="K895" s="375"/>
      <c r="L895" s="375"/>
      <c r="M895" s="375"/>
      <c r="N895" s="375"/>
      <c r="O895" s="376"/>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74" t="s">
        <v>650</v>
      </c>
      <c r="K896" s="375"/>
      <c r="L896" s="375"/>
      <c r="M896" s="375"/>
      <c r="N896" s="375"/>
      <c r="O896" s="376"/>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74" t="s">
        <v>650</v>
      </c>
      <c r="K897" s="375"/>
      <c r="L897" s="375"/>
      <c r="M897" s="375"/>
      <c r="N897" s="375"/>
      <c r="O897" s="376"/>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74" t="s">
        <v>650</v>
      </c>
      <c r="K898" s="375"/>
      <c r="L898" s="375"/>
      <c r="M898" s="375"/>
      <c r="N898" s="375"/>
      <c r="O898" s="376"/>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74" t="s">
        <v>650</v>
      </c>
      <c r="K899" s="375"/>
      <c r="L899" s="375"/>
      <c r="M899" s="375"/>
      <c r="N899" s="375"/>
      <c r="O899" s="376"/>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74" t="s">
        <v>650</v>
      </c>
      <c r="K900" s="375"/>
      <c r="L900" s="375"/>
      <c r="M900" s="375"/>
      <c r="N900" s="375"/>
      <c r="O900" s="376"/>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9">
        <v>1</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2</v>
      </c>
      <c r="B905" s="3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9">
        <v>3</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4</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5</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6</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7</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8</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9">
        <v>1</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9">
        <v>1</v>
      </c>
      <c r="B1103" s="379">
        <v>1</v>
      </c>
      <c r="C1103" s="377"/>
      <c r="D1103" s="377"/>
      <c r="E1103" s="146" t="s">
        <v>650</v>
      </c>
      <c r="F1103" s="378"/>
      <c r="G1103" s="378"/>
      <c r="H1103" s="378"/>
      <c r="I1103" s="378"/>
      <c r="J1103" s="348" t="s">
        <v>650</v>
      </c>
      <c r="K1103" s="349"/>
      <c r="L1103" s="349"/>
      <c r="M1103" s="349"/>
      <c r="N1103" s="349"/>
      <c r="O1103" s="349"/>
      <c r="P1103" s="362" t="s">
        <v>650</v>
      </c>
      <c r="Q1103" s="350"/>
      <c r="R1103" s="350"/>
      <c r="S1103" s="350"/>
      <c r="T1103" s="350"/>
      <c r="U1103" s="350"/>
      <c r="V1103" s="350"/>
      <c r="W1103" s="350"/>
      <c r="X1103" s="350"/>
      <c r="Y1103" s="351" t="s">
        <v>650</v>
      </c>
      <c r="Z1103" s="352"/>
      <c r="AA1103" s="352"/>
      <c r="AB1103" s="353"/>
      <c r="AC1103" s="354"/>
      <c r="AD1103" s="354"/>
      <c r="AE1103" s="354"/>
      <c r="AF1103" s="354"/>
      <c r="AG1103" s="354"/>
      <c r="AH1103" s="355" t="s">
        <v>650</v>
      </c>
      <c r="AI1103" s="356"/>
      <c r="AJ1103" s="356"/>
      <c r="AK1103" s="356"/>
      <c r="AL1103" s="357" t="s">
        <v>650</v>
      </c>
      <c r="AM1103" s="358"/>
      <c r="AN1103" s="358"/>
      <c r="AO1103" s="359"/>
      <c r="AP1103" s="360" t="s">
        <v>650</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5:Y900">
    <cfRule type="expression" dxfId="2057" priority="2069">
      <formula>IF(RIGHT(TEXT(Y875,"0.#"),1)=".",FALSE,TRUE)</formula>
    </cfRule>
    <cfRule type="expression" dxfId="2056" priority="2070">
      <formula>IF(RIGHT(TEXT(Y875,"0.#"),1)=".",TRUE,FALSE)</formula>
    </cfRule>
  </conditionalFormatting>
  <conditionalFormatting sqref="Y871:Y874">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1:AO900">
    <cfRule type="expression" dxfId="1959" priority="2071">
      <formula>IF(AND(AL881&gt;=0, RIGHT(TEXT(AL881,"0.#"),1)&lt;&gt;"."),TRUE,FALSE)</formula>
    </cfRule>
    <cfRule type="expression" dxfId="1958" priority="2072">
      <formula>IF(AND(AL881&gt;=0, RIGHT(TEXT(AL881,"0.#"),1)="."),TRUE,FALSE)</formula>
    </cfRule>
    <cfRule type="expression" dxfId="1957" priority="2073">
      <formula>IF(AND(AL881&lt;0, RIGHT(TEXT(AL881,"0.#"),1)&lt;&gt;"."),TRUE,FALSE)</formula>
    </cfRule>
    <cfRule type="expression" dxfId="1956" priority="2074">
      <formula>IF(AND(AL881&lt;0, RIGHT(TEXT(AL881,"0.#"),1)="."),TRUE,FALSE)</formula>
    </cfRule>
  </conditionalFormatting>
  <conditionalFormatting sqref="AL871:AO88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83"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2020-09-25T08:23:29Z</cp:lastPrinted>
  <dcterms:created xsi:type="dcterms:W3CDTF">2012-03-13T00:50:25Z</dcterms:created>
  <dcterms:modified xsi:type="dcterms:W3CDTF">2020-10-05T02:18:46Z</dcterms:modified>
</cp:coreProperties>
</file>